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3"/>
  <workbookPr/>
  <mc:AlternateContent xmlns:mc="http://schemas.openxmlformats.org/markup-compatibility/2006">
    <mc:Choice Requires="x15">
      <x15ac:absPath xmlns:x15ac="http://schemas.microsoft.com/office/spreadsheetml/2010/11/ac" url="C:\Users\B_Kamysbaev\Desktop\"/>
    </mc:Choice>
  </mc:AlternateContent>
  <xr:revisionPtr revIDLastSave="0" documentId="11_6A33FBEBA45A6C2DBE90730E7BA004181750D22B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9птв" sheetId="6" r:id="rId1"/>
    <sheet name="10птв" sheetId="7" r:id="rId2"/>
    <sheet name="11птв" sheetId="11" r:id="rId3"/>
    <sheet name="12птв" sheetId="12" r:id="rId4"/>
    <sheet name="13птв" sheetId="13" r:id="rId5"/>
  </sheets>
  <externalReferences>
    <externalReference r:id="rId6"/>
  </externalReferences>
  <definedNames>
    <definedName name="_xlnm._FilterDatabase" localSheetId="1" hidden="1">'10птв'!$A$4:$Z$57</definedName>
    <definedName name="_xlnm._FilterDatabase" localSheetId="2" hidden="1">'11птв'!$A$4:$R$52</definedName>
    <definedName name="_xlnm._FilterDatabase" localSheetId="3" hidden="1">'12птв'!$A$4:$Z$50</definedName>
    <definedName name="_xlnm._FilterDatabase" localSheetId="4" hidden="1">'13птв'!$A$4:$Z$47</definedName>
    <definedName name="_xlnm._FilterDatabase" localSheetId="0" hidden="1">'9птв'!$A$4:$Z$46</definedName>
    <definedName name="_xlnm.Print_Area" localSheetId="1">'10птв'!$A$1:$Y$65</definedName>
    <definedName name="_xlnm.Print_Area" localSheetId="2">'11птв'!$A$1:$Y$97</definedName>
    <definedName name="_xlnm.Print_Area" localSheetId="3">'12птв'!$A$1:$Y$55</definedName>
    <definedName name="_xlnm.Print_Area" localSheetId="4">'13птв'!$A$1:$Y$52</definedName>
    <definedName name="_xlnm.Print_Area" localSheetId="0">'9птв'!$A$1:$Y$50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9" i="11" l="1"/>
  <c r="S59" i="11"/>
  <c r="T7" i="13"/>
  <c r="S7" i="13"/>
  <c r="T8" i="13"/>
  <c r="S8" i="13"/>
  <c r="T9" i="13"/>
  <c r="S9" i="13"/>
  <c r="T10" i="13"/>
  <c r="S10" i="13"/>
  <c r="T11" i="13"/>
  <c r="S11" i="13"/>
  <c r="T12" i="13"/>
  <c r="S12" i="13"/>
  <c r="T13" i="13"/>
  <c r="S13" i="13"/>
  <c r="T14" i="13"/>
  <c r="S14" i="13"/>
  <c r="T15" i="13"/>
  <c r="S15" i="13"/>
  <c r="T16" i="13"/>
  <c r="S16" i="13"/>
  <c r="T17" i="13"/>
  <c r="S17" i="13"/>
  <c r="T18" i="13"/>
  <c r="S18" i="13"/>
  <c r="T19" i="13"/>
  <c r="S19" i="13"/>
  <c r="T20" i="13"/>
  <c r="S20" i="13"/>
  <c r="T21" i="13"/>
  <c r="S21" i="13"/>
  <c r="T22" i="13"/>
  <c r="S22" i="13"/>
  <c r="T23" i="13"/>
  <c r="S23" i="13"/>
  <c r="T24" i="13"/>
  <c r="S24" i="13"/>
  <c r="T25" i="13"/>
  <c r="S25" i="13"/>
  <c r="T26" i="13"/>
  <c r="S26" i="13"/>
  <c r="T27" i="13"/>
  <c r="S27" i="13"/>
  <c r="T28" i="13"/>
  <c r="S28" i="13"/>
  <c r="T29" i="13"/>
  <c r="S29" i="13"/>
  <c r="T30" i="13"/>
  <c r="S30" i="13"/>
  <c r="T31" i="13"/>
  <c r="S31" i="13"/>
  <c r="T32" i="13"/>
  <c r="S32" i="13"/>
  <c r="T33" i="13"/>
  <c r="S33" i="13"/>
  <c r="T34" i="13"/>
  <c r="S34" i="13"/>
  <c r="T6" i="13"/>
  <c r="S6" i="13"/>
  <c r="T7" i="12"/>
  <c r="S7" i="12"/>
  <c r="T8" i="12"/>
  <c r="S8" i="12"/>
  <c r="T9" i="12"/>
  <c r="S9" i="12"/>
  <c r="T10" i="12"/>
  <c r="S10" i="12"/>
  <c r="T11" i="12"/>
  <c r="S11" i="12"/>
  <c r="T12" i="12"/>
  <c r="S12" i="12"/>
  <c r="T13" i="12"/>
  <c r="S13" i="12"/>
  <c r="T14" i="12"/>
  <c r="S14" i="12"/>
  <c r="T15" i="12"/>
  <c r="S15" i="12"/>
  <c r="T16" i="12"/>
  <c r="S16" i="12"/>
  <c r="T17" i="12"/>
  <c r="S17" i="12"/>
  <c r="T18" i="12"/>
  <c r="S18" i="12"/>
  <c r="T19" i="12"/>
  <c r="S19" i="12"/>
  <c r="T20" i="12"/>
  <c r="S20" i="12"/>
  <c r="T21" i="12"/>
  <c r="S21" i="12"/>
  <c r="T22" i="12"/>
  <c r="S22" i="12"/>
  <c r="T23" i="12"/>
  <c r="S23" i="12"/>
  <c r="T24" i="12"/>
  <c r="S24" i="12"/>
  <c r="T25" i="12"/>
  <c r="S25" i="12"/>
  <c r="T26" i="12"/>
  <c r="S26" i="12"/>
  <c r="T27" i="12"/>
  <c r="S27" i="12"/>
  <c r="T28" i="12"/>
  <c r="S28" i="12"/>
  <c r="T29" i="12"/>
  <c r="S29" i="12"/>
  <c r="T30" i="12"/>
  <c r="S30" i="12"/>
  <c r="T31" i="12"/>
  <c r="S31" i="12"/>
  <c r="T32" i="12"/>
  <c r="S32" i="12"/>
  <c r="T33" i="12"/>
  <c r="S33" i="12"/>
  <c r="T34" i="12"/>
  <c r="S34" i="12"/>
  <c r="T35" i="12"/>
  <c r="S35" i="12"/>
  <c r="T36" i="12"/>
  <c r="S36" i="12"/>
  <c r="T37" i="12"/>
  <c r="S37" i="12"/>
  <c r="T6" i="12"/>
  <c r="S6" i="12"/>
  <c r="T7" i="11"/>
  <c r="S7" i="11"/>
  <c r="T8" i="11"/>
  <c r="S8" i="11"/>
  <c r="T9" i="11"/>
  <c r="S9" i="11"/>
  <c r="T10" i="11"/>
  <c r="S10" i="11"/>
  <c r="T11" i="11"/>
  <c r="S11" i="11"/>
  <c r="T12" i="11"/>
  <c r="S12" i="11"/>
  <c r="T13" i="11"/>
  <c r="S13" i="11"/>
  <c r="T14" i="11"/>
  <c r="S14" i="11"/>
  <c r="T15" i="11"/>
  <c r="S15" i="11"/>
  <c r="T16" i="11"/>
  <c r="S16" i="11"/>
  <c r="T17" i="11"/>
  <c r="S17" i="11"/>
  <c r="T18" i="11"/>
  <c r="S18" i="11"/>
  <c r="T19" i="11"/>
  <c r="S19" i="11"/>
  <c r="T20" i="11"/>
  <c r="S20" i="11"/>
  <c r="T21" i="11"/>
  <c r="S21" i="11"/>
  <c r="T22" i="11"/>
  <c r="S22" i="11"/>
  <c r="T23" i="11"/>
  <c r="S23" i="11"/>
  <c r="T24" i="11"/>
  <c r="S24" i="11"/>
  <c r="T25" i="11"/>
  <c r="S25" i="11"/>
  <c r="T26" i="11"/>
  <c r="S26" i="11"/>
  <c r="T27" i="11"/>
  <c r="S27" i="11"/>
  <c r="T28" i="11"/>
  <c r="S28" i="11"/>
  <c r="T29" i="11"/>
  <c r="S29" i="11"/>
  <c r="T30" i="11"/>
  <c r="S30" i="11"/>
  <c r="T31" i="11"/>
  <c r="S31" i="11"/>
  <c r="T32" i="11"/>
  <c r="S32" i="11"/>
  <c r="T33" i="11"/>
  <c r="S33" i="11"/>
  <c r="T34" i="11"/>
  <c r="S34" i="11"/>
  <c r="T35" i="11"/>
  <c r="S35" i="11"/>
  <c r="T36" i="11"/>
  <c r="S36" i="11"/>
  <c r="T37" i="11"/>
  <c r="S37" i="11"/>
  <c r="T38" i="11"/>
  <c r="S38" i="11"/>
  <c r="T39" i="11"/>
  <c r="S39" i="11"/>
  <c r="T40" i="11"/>
  <c r="S40" i="11"/>
  <c r="T6" i="11"/>
  <c r="S6" i="11"/>
  <c r="T7" i="7"/>
  <c r="S7" i="7"/>
  <c r="T8" i="7"/>
  <c r="S8" i="7"/>
  <c r="T9" i="7"/>
  <c r="S9" i="7"/>
  <c r="T10" i="7"/>
  <c r="S10" i="7"/>
  <c r="T11" i="7"/>
  <c r="S11" i="7"/>
  <c r="T12" i="7"/>
  <c r="S12" i="7"/>
  <c r="T13" i="7"/>
  <c r="S13" i="7"/>
  <c r="T14" i="7"/>
  <c r="S14" i="7"/>
  <c r="T15" i="7"/>
  <c r="S15" i="7"/>
  <c r="T16" i="7"/>
  <c r="S16" i="7"/>
  <c r="T17" i="7"/>
  <c r="S17" i="7"/>
  <c r="T18" i="7"/>
  <c r="S18" i="7"/>
  <c r="T19" i="7"/>
  <c r="S19" i="7"/>
  <c r="T20" i="7"/>
  <c r="S20" i="7"/>
  <c r="T21" i="7"/>
  <c r="S21" i="7"/>
  <c r="T22" i="7"/>
  <c r="S22" i="7"/>
  <c r="T23" i="7"/>
  <c r="S23" i="7"/>
  <c r="T24" i="7"/>
  <c r="S24" i="7"/>
  <c r="T25" i="7"/>
  <c r="S25" i="7"/>
  <c r="T26" i="7"/>
  <c r="S26" i="7"/>
  <c r="T27" i="7"/>
  <c r="S27" i="7"/>
  <c r="T28" i="7"/>
  <c r="S28" i="7"/>
  <c r="T29" i="7"/>
  <c r="S29" i="7"/>
  <c r="T30" i="7"/>
  <c r="S30" i="7"/>
  <c r="T31" i="7"/>
  <c r="S31" i="7"/>
  <c r="T32" i="7"/>
  <c r="S32" i="7"/>
  <c r="T33" i="7"/>
  <c r="S33" i="7"/>
  <c r="T34" i="7"/>
  <c r="S34" i="7"/>
  <c r="T35" i="7"/>
  <c r="S35" i="7"/>
  <c r="T36" i="7"/>
  <c r="S36" i="7"/>
  <c r="T37" i="7"/>
  <c r="S37" i="7"/>
  <c r="T38" i="7"/>
  <c r="S38" i="7"/>
  <c r="T39" i="7"/>
  <c r="S39" i="7"/>
  <c r="T40" i="7"/>
  <c r="S40" i="7"/>
  <c r="T41" i="7"/>
  <c r="S41" i="7"/>
  <c r="T42" i="7"/>
  <c r="S42" i="7"/>
  <c r="T43" i="7"/>
  <c r="S43" i="7"/>
  <c r="T44" i="7"/>
  <c r="S44" i="7"/>
  <c r="T45" i="7"/>
  <c r="S45" i="7"/>
  <c r="T6" i="7"/>
  <c r="S6" i="7"/>
  <c r="T7" i="6"/>
  <c r="S7" i="6"/>
  <c r="T8" i="6"/>
  <c r="S8" i="6"/>
  <c r="T9" i="6"/>
  <c r="S9" i="6"/>
  <c r="T10" i="6"/>
  <c r="S10" i="6"/>
  <c r="T11" i="6"/>
  <c r="S11" i="6"/>
  <c r="T12" i="6"/>
  <c r="S12" i="6"/>
  <c r="T13" i="6"/>
  <c r="S13" i="6"/>
  <c r="T14" i="6"/>
  <c r="S14" i="6"/>
  <c r="T15" i="6"/>
  <c r="S15" i="6"/>
  <c r="T16" i="6"/>
  <c r="S16" i="6"/>
  <c r="T17" i="6"/>
  <c r="S17" i="6"/>
  <c r="T18" i="6"/>
  <c r="S18" i="6"/>
  <c r="T19" i="6"/>
  <c r="S19" i="6"/>
  <c r="T20" i="6"/>
  <c r="S20" i="6"/>
  <c r="T21" i="6"/>
  <c r="S21" i="6"/>
  <c r="T22" i="6"/>
  <c r="S22" i="6"/>
  <c r="T23" i="6"/>
  <c r="S23" i="6"/>
  <c r="T24" i="6"/>
  <c r="S24" i="6"/>
  <c r="T25" i="6"/>
  <c r="S25" i="6"/>
  <c r="T26" i="6"/>
  <c r="S26" i="6"/>
  <c r="T27" i="6"/>
  <c r="S27" i="6"/>
  <c r="T28" i="6"/>
  <c r="S28" i="6"/>
  <c r="T29" i="6"/>
  <c r="S29" i="6"/>
  <c r="T30" i="6"/>
  <c r="S30" i="6"/>
  <c r="T31" i="6"/>
  <c r="S31" i="6"/>
  <c r="T32" i="6"/>
  <c r="S32" i="6"/>
  <c r="T33" i="6"/>
  <c r="S33" i="6"/>
  <c r="T34" i="6"/>
  <c r="S34" i="6"/>
  <c r="T35" i="6"/>
  <c r="S35" i="6"/>
  <c r="T36" i="6"/>
  <c r="S36" i="6"/>
  <c r="T6" i="6"/>
  <c r="S6" i="6"/>
  <c r="A7" i="11"/>
  <c r="A8" i="11"/>
  <c r="A9" i="11"/>
  <c r="A10" i="11"/>
  <c r="A11" i="11"/>
  <c r="A12" i="11"/>
  <c r="Z17" i="11"/>
  <c r="Y17" i="11"/>
  <c r="X17" i="11"/>
  <c r="V17" i="11"/>
  <c r="I17" i="11"/>
  <c r="Z11" i="7"/>
  <c r="Y11" i="7"/>
  <c r="X11" i="7"/>
  <c r="V11" i="7"/>
  <c r="I11" i="7"/>
  <c r="Z59" i="11"/>
  <c r="Y59" i="11"/>
  <c r="X59" i="11"/>
  <c r="V59" i="11"/>
  <c r="I59" i="11"/>
  <c r="V14" i="11"/>
  <c r="Y34" i="13"/>
  <c r="Y33" i="13"/>
  <c r="Y32" i="13"/>
  <c r="Y31" i="13"/>
  <c r="Y30" i="13"/>
  <c r="Y29" i="13"/>
  <c r="Y28" i="13"/>
  <c r="Y27" i="13"/>
  <c r="Y26" i="13"/>
  <c r="Y25" i="13"/>
  <c r="Y24" i="13"/>
  <c r="Y23" i="13"/>
  <c r="Y22" i="13"/>
  <c r="Y21" i="13"/>
  <c r="Y20" i="13"/>
  <c r="Y19" i="13"/>
  <c r="Y18" i="13"/>
  <c r="Y17" i="13"/>
  <c r="Y16" i="13"/>
  <c r="Y15" i="13"/>
  <c r="Y14" i="13"/>
  <c r="Y13" i="13"/>
  <c r="Y12" i="13"/>
  <c r="Y11" i="13"/>
  <c r="Y10" i="13"/>
  <c r="Y9" i="13"/>
  <c r="Y8" i="13"/>
  <c r="Y7" i="13"/>
  <c r="Y6" i="13"/>
  <c r="Y37" i="12"/>
  <c r="Y36" i="12"/>
  <c r="Y35" i="12"/>
  <c r="Y34" i="12"/>
  <c r="Y33" i="12"/>
  <c r="Y32" i="12"/>
  <c r="Y31" i="12"/>
  <c r="Y30" i="12"/>
  <c r="Y29" i="12"/>
  <c r="Y28" i="12"/>
  <c r="Y27" i="12"/>
  <c r="Y26" i="12"/>
  <c r="Y25" i="12"/>
  <c r="Y24" i="12"/>
  <c r="Y23" i="12"/>
  <c r="Y22" i="12"/>
  <c r="Y21" i="12"/>
  <c r="Y20" i="12"/>
  <c r="Y19" i="12"/>
  <c r="Y18" i="12"/>
  <c r="Y17" i="12"/>
  <c r="Y16" i="12"/>
  <c r="Y15" i="12"/>
  <c r="Y14" i="12"/>
  <c r="Y13" i="12"/>
  <c r="Y12" i="12"/>
  <c r="Y11" i="12"/>
  <c r="Y10" i="12"/>
  <c r="Y9" i="12"/>
  <c r="Y8" i="12"/>
  <c r="Y7" i="12"/>
  <c r="Y6" i="12"/>
  <c r="Y40" i="11"/>
  <c r="Y39" i="11"/>
  <c r="Y38" i="11"/>
  <c r="Y37" i="11"/>
  <c r="Y36" i="11"/>
  <c r="Y35" i="11"/>
  <c r="Y34" i="11"/>
  <c r="Y33" i="11"/>
  <c r="Y32" i="11"/>
  <c r="Y31" i="11"/>
  <c r="Y30" i="11"/>
  <c r="Y29" i="11"/>
  <c r="Y28" i="11"/>
  <c r="Y27" i="11"/>
  <c r="Y26" i="11"/>
  <c r="Y25" i="11"/>
  <c r="Y24" i="11"/>
  <c r="Y23" i="11"/>
  <c r="Y22" i="11"/>
  <c r="Y21" i="11"/>
  <c r="Y20" i="11"/>
  <c r="Y19" i="11"/>
  <c r="Y18" i="11"/>
  <c r="Y16" i="11"/>
  <c r="Y15" i="11"/>
  <c r="Y14" i="11"/>
  <c r="Y13" i="11"/>
  <c r="Y12" i="11"/>
  <c r="Y11" i="11"/>
  <c r="Y10" i="11"/>
  <c r="Y9" i="11"/>
  <c r="Y8" i="11"/>
  <c r="Y7" i="11"/>
  <c r="Y6" i="11"/>
  <c r="Y45" i="7"/>
  <c r="Y44" i="7"/>
  <c r="Y43" i="7"/>
  <c r="Y42" i="7"/>
  <c r="Y41" i="7"/>
  <c r="Y40" i="7"/>
  <c r="Y39" i="7"/>
  <c r="Y38" i="7"/>
  <c r="Y37" i="7"/>
  <c r="Y36" i="7"/>
  <c r="Y35" i="7"/>
  <c r="Y34" i="7"/>
  <c r="Y33" i="7"/>
  <c r="Y32" i="7"/>
  <c r="Y31" i="7"/>
  <c r="Y30" i="7"/>
  <c r="Y29" i="7"/>
  <c r="Y28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10" i="7"/>
  <c r="Y9" i="7"/>
  <c r="Y8" i="7"/>
  <c r="Y7" i="7"/>
  <c r="Y6" i="7"/>
  <c r="Y36" i="6"/>
  <c r="Y35" i="6"/>
  <c r="Y34" i="6"/>
  <c r="Y33" i="6"/>
  <c r="Y32" i="6"/>
  <c r="Y31" i="6"/>
  <c r="Y30" i="6"/>
  <c r="Y29" i="6"/>
  <c r="Y28" i="6"/>
  <c r="Y27" i="6"/>
  <c r="Y26" i="6"/>
  <c r="Y25" i="6"/>
  <c r="Y24" i="6"/>
  <c r="Y23" i="6"/>
  <c r="Y22" i="6"/>
  <c r="Y21" i="6"/>
  <c r="Y20" i="6"/>
  <c r="Y19" i="6"/>
  <c r="Y18" i="6"/>
  <c r="Y17" i="6"/>
  <c r="Y16" i="6"/>
  <c r="Y15" i="6"/>
  <c r="Y14" i="6"/>
  <c r="Y13" i="6"/>
  <c r="Y12" i="6"/>
  <c r="Y11" i="6"/>
  <c r="Y10" i="6"/>
  <c r="Y9" i="6"/>
  <c r="Y8" i="6"/>
  <c r="Y7" i="6"/>
  <c r="Y6" i="6"/>
  <c r="V24" i="6"/>
  <c r="X24" i="6"/>
  <c r="Z24" i="6"/>
  <c r="V25" i="6"/>
  <c r="X25" i="6"/>
  <c r="Z25" i="6"/>
  <c r="V26" i="6"/>
  <c r="X26" i="6"/>
  <c r="Z26" i="6"/>
  <c r="V27" i="6"/>
  <c r="X27" i="6"/>
  <c r="Z27" i="6"/>
  <c r="V28" i="6"/>
  <c r="X28" i="6"/>
  <c r="Z28" i="6"/>
  <c r="V29" i="6"/>
  <c r="X29" i="6"/>
  <c r="Z29" i="6"/>
  <c r="V30" i="6"/>
  <c r="X30" i="6"/>
  <c r="Z30" i="6"/>
  <c r="V31" i="6"/>
  <c r="X31" i="6"/>
  <c r="Z31" i="6"/>
  <c r="V32" i="6"/>
  <c r="X32" i="6"/>
  <c r="Z32" i="6"/>
  <c r="V33" i="6"/>
  <c r="X33" i="6"/>
  <c r="Z33" i="6"/>
  <c r="V34" i="6"/>
  <c r="X34" i="6"/>
  <c r="Z34" i="6"/>
  <c r="V35" i="6"/>
  <c r="X35" i="6"/>
  <c r="Z35" i="6"/>
  <c r="V36" i="6"/>
  <c r="X36" i="6"/>
  <c r="Z36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Z34" i="13"/>
  <c r="X34" i="13"/>
  <c r="W34" i="13"/>
  <c r="V34" i="13"/>
  <c r="I34" i="13"/>
  <c r="Z33" i="13"/>
  <c r="X33" i="13"/>
  <c r="V33" i="13"/>
  <c r="I33" i="13"/>
  <c r="Z32" i="13"/>
  <c r="X32" i="13"/>
  <c r="V32" i="13"/>
  <c r="I32" i="13"/>
  <c r="Z31" i="13"/>
  <c r="X31" i="13"/>
  <c r="V31" i="13"/>
  <c r="I31" i="13"/>
  <c r="Z30" i="13"/>
  <c r="X30" i="13"/>
  <c r="V30" i="13"/>
  <c r="I30" i="13"/>
  <c r="Z29" i="13"/>
  <c r="X29" i="13"/>
  <c r="V29" i="13"/>
  <c r="I29" i="13"/>
  <c r="Z28" i="13"/>
  <c r="X28" i="13"/>
  <c r="V28" i="13"/>
  <c r="I28" i="13"/>
  <c r="Z27" i="13"/>
  <c r="X27" i="13"/>
  <c r="V27" i="13"/>
  <c r="I27" i="13"/>
  <c r="Z26" i="13"/>
  <c r="X26" i="13"/>
  <c r="V26" i="13"/>
  <c r="I26" i="13"/>
  <c r="Z25" i="13"/>
  <c r="X25" i="13"/>
  <c r="V25" i="13"/>
  <c r="I25" i="13"/>
  <c r="Z24" i="13"/>
  <c r="X24" i="13"/>
  <c r="W24" i="13"/>
  <c r="V24" i="13"/>
  <c r="I24" i="13"/>
  <c r="Z23" i="13"/>
  <c r="X23" i="13"/>
  <c r="V23" i="13"/>
  <c r="I23" i="13"/>
  <c r="Z22" i="13"/>
  <c r="X22" i="13"/>
  <c r="V22" i="13"/>
  <c r="I22" i="13"/>
  <c r="Z21" i="13"/>
  <c r="X21" i="13"/>
  <c r="W21" i="13"/>
  <c r="V21" i="13"/>
  <c r="I21" i="13"/>
  <c r="Z20" i="13"/>
  <c r="X20" i="13"/>
  <c r="V20" i="13"/>
  <c r="I20" i="13"/>
  <c r="Z19" i="13"/>
  <c r="X19" i="13"/>
  <c r="V19" i="13"/>
  <c r="I19" i="13"/>
  <c r="Z18" i="13"/>
  <c r="X18" i="13"/>
  <c r="V18" i="13"/>
  <c r="I18" i="13"/>
  <c r="Z17" i="13"/>
  <c r="X17" i="13"/>
  <c r="W17" i="13"/>
  <c r="V17" i="13"/>
  <c r="I17" i="13"/>
  <c r="Z16" i="13"/>
  <c r="X16" i="13"/>
  <c r="W16" i="13"/>
  <c r="V16" i="13"/>
  <c r="I16" i="13"/>
  <c r="Z15" i="13"/>
  <c r="X15" i="13"/>
  <c r="V15" i="13"/>
  <c r="I15" i="13"/>
  <c r="Z14" i="13"/>
  <c r="X14" i="13"/>
  <c r="V14" i="13"/>
  <c r="I14" i="13"/>
  <c r="Z13" i="13"/>
  <c r="X13" i="13"/>
  <c r="V13" i="13"/>
  <c r="I13" i="13"/>
  <c r="Z12" i="13"/>
  <c r="X12" i="13"/>
  <c r="V12" i="13"/>
  <c r="I12" i="13"/>
  <c r="Z11" i="13"/>
  <c r="X11" i="13"/>
  <c r="V11" i="13"/>
  <c r="I11" i="13"/>
  <c r="Z10" i="13"/>
  <c r="X10" i="13"/>
  <c r="W10" i="13"/>
  <c r="V10" i="13"/>
  <c r="I10" i="13"/>
  <c r="Z9" i="13"/>
  <c r="X9" i="13"/>
  <c r="W9" i="13"/>
  <c r="V9" i="13"/>
  <c r="I9" i="13"/>
  <c r="Z8" i="13"/>
  <c r="X8" i="13"/>
  <c r="W8" i="13"/>
  <c r="V8" i="13"/>
  <c r="I8" i="13"/>
  <c r="Z7" i="13"/>
  <c r="X7" i="13"/>
  <c r="V7" i="13"/>
  <c r="I7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Z6" i="13"/>
  <c r="X6" i="13"/>
  <c r="V6" i="13"/>
  <c r="I6" i="13"/>
  <c r="Z37" i="12"/>
  <c r="X37" i="12"/>
  <c r="V37" i="12"/>
  <c r="I37" i="12"/>
  <c r="Z36" i="12"/>
  <c r="X36" i="12"/>
  <c r="V36" i="12"/>
  <c r="I36" i="12"/>
  <c r="Z35" i="12"/>
  <c r="X35" i="12"/>
  <c r="V35" i="12"/>
  <c r="I35" i="12"/>
  <c r="Z34" i="12"/>
  <c r="X34" i="12"/>
  <c r="V34" i="12"/>
  <c r="I34" i="12"/>
  <c r="Z33" i="12"/>
  <c r="X33" i="12"/>
  <c r="V33" i="12"/>
  <c r="I33" i="12"/>
  <c r="Z32" i="12"/>
  <c r="X32" i="12"/>
  <c r="W32" i="12"/>
  <c r="V32" i="12"/>
  <c r="I32" i="12"/>
  <c r="Z31" i="12"/>
  <c r="X31" i="12"/>
  <c r="V31" i="12"/>
  <c r="I31" i="12"/>
  <c r="Z30" i="12"/>
  <c r="X30" i="12"/>
  <c r="V30" i="12"/>
  <c r="I30" i="12"/>
  <c r="Z29" i="12"/>
  <c r="X29" i="12"/>
  <c r="V29" i="12"/>
  <c r="I29" i="12"/>
  <c r="Z28" i="12"/>
  <c r="X28" i="12"/>
  <c r="V28" i="12"/>
  <c r="I28" i="12"/>
  <c r="Z27" i="12"/>
  <c r="X27" i="12"/>
  <c r="V27" i="12"/>
  <c r="I27" i="12"/>
  <c r="Z26" i="12"/>
  <c r="X26" i="12"/>
  <c r="V26" i="12"/>
  <c r="I26" i="12"/>
  <c r="Z25" i="12"/>
  <c r="X25" i="12"/>
  <c r="V25" i="12"/>
  <c r="I25" i="12"/>
  <c r="Z24" i="12"/>
  <c r="X24" i="12"/>
  <c r="V24" i="12"/>
  <c r="I24" i="12"/>
  <c r="Z23" i="12"/>
  <c r="X23" i="12"/>
  <c r="V23" i="12"/>
  <c r="I23" i="12"/>
  <c r="Z22" i="12"/>
  <c r="X22" i="12"/>
  <c r="V22" i="12"/>
  <c r="I22" i="12"/>
  <c r="Z21" i="12"/>
  <c r="X21" i="12"/>
  <c r="V21" i="12"/>
  <c r="I21" i="12"/>
  <c r="Z20" i="12"/>
  <c r="X20" i="12"/>
  <c r="V20" i="12"/>
  <c r="I20" i="12"/>
  <c r="Z19" i="12"/>
  <c r="X19" i="12"/>
  <c r="V19" i="12"/>
  <c r="I19" i="12"/>
  <c r="Z18" i="12"/>
  <c r="X18" i="12"/>
  <c r="V18" i="12"/>
  <c r="I18" i="12"/>
  <c r="Z17" i="12"/>
  <c r="X17" i="12"/>
  <c r="V17" i="12"/>
  <c r="I17" i="12"/>
  <c r="Z16" i="12"/>
  <c r="X16" i="12"/>
  <c r="V16" i="12"/>
  <c r="I16" i="12"/>
  <c r="Z15" i="12"/>
  <c r="X15" i="12"/>
  <c r="V15" i="12"/>
  <c r="I15" i="12"/>
  <c r="Z14" i="12"/>
  <c r="X14" i="12"/>
  <c r="V14" i="12"/>
  <c r="I14" i="12"/>
  <c r="Z13" i="12"/>
  <c r="X13" i="12"/>
  <c r="V13" i="12"/>
  <c r="I13" i="12"/>
  <c r="Z12" i="12"/>
  <c r="X12" i="12"/>
  <c r="V12" i="12"/>
  <c r="I12" i="12"/>
  <c r="Z11" i="12"/>
  <c r="X11" i="12"/>
  <c r="V11" i="12"/>
  <c r="I11" i="12"/>
  <c r="Z10" i="12"/>
  <c r="X10" i="12"/>
  <c r="V10" i="12"/>
  <c r="I10" i="12"/>
  <c r="Z9" i="12"/>
  <c r="X9" i="12"/>
  <c r="V9" i="12"/>
  <c r="I9" i="12"/>
  <c r="Z8" i="12"/>
  <c r="X8" i="12"/>
  <c r="V8" i="12"/>
  <c r="I8" i="12"/>
  <c r="Z7" i="12"/>
  <c r="X7" i="12"/>
  <c r="V7" i="12"/>
  <c r="I7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Z6" i="12"/>
  <c r="X6" i="12"/>
  <c r="V6" i="12"/>
  <c r="I6" i="12"/>
  <c r="Z40" i="11"/>
  <c r="X40" i="11"/>
  <c r="V40" i="11"/>
  <c r="I40" i="11"/>
  <c r="Z39" i="11"/>
  <c r="X39" i="11"/>
  <c r="V39" i="11"/>
  <c r="I39" i="11"/>
  <c r="Z38" i="11"/>
  <c r="X38" i="11"/>
  <c r="V38" i="11"/>
  <c r="I38" i="11"/>
  <c r="Z37" i="11"/>
  <c r="X37" i="11"/>
  <c r="V37" i="11"/>
  <c r="I37" i="11"/>
  <c r="Z36" i="11"/>
  <c r="X36" i="11"/>
  <c r="V36" i="11"/>
  <c r="I36" i="11"/>
  <c r="Z35" i="11"/>
  <c r="X35" i="11"/>
  <c r="V35" i="11"/>
  <c r="I35" i="11"/>
  <c r="Z34" i="11"/>
  <c r="X34" i="11"/>
  <c r="V34" i="11"/>
  <c r="I34" i="11"/>
  <c r="Z33" i="11"/>
  <c r="X33" i="11"/>
  <c r="V33" i="11"/>
  <c r="I33" i="11"/>
  <c r="Z32" i="11"/>
  <c r="X32" i="11"/>
  <c r="V32" i="11"/>
  <c r="I32" i="11"/>
  <c r="Z31" i="11"/>
  <c r="X31" i="11"/>
  <c r="V31" i="11"/>
  <c r="I31" i="11"/>
  <c r="Z30" i="11"/>
  <c r="X30" i="11"/>
  <c r="V30" i="11"/>
  <c r="I30" i="11"/>
  <c r="Z29" i="11"/>
  <c r="X29" i="11"/>
  <c r="V29" i="11"/>
  <c r="I29" i="11"/>
  <c r="Z28" i="11"/>
  <c r="X28" i="11"/>
  <c r="V28" i="11"/>
  <c r="I28" i="11"/>
  <c r="Z27" i="11"/>
  <c r="X27" i="11"/>
  <c r="V27" i="11"/>
  <c r="I27" i="11"/>
  <c r="Z26" i="11"/>
  <c r="X26" i="11"/>
  <c r="V26" i="11"/>
  <c r="I26" i="11"/>
  <c r="Z25" i="11"/>
  <c r="X25" i="11"/>
  <c r="V25" i="11"/>
  <c r="I25" i="11"/>
  <c r="Z24" i="11"/>
  <c r="X24" i="11"/>
  <c r="V24" i="11"/>
  <c r="I24" i="11"/>
  <c r="Z23" i="11"/>
  <c r="X23" i="11"/>
  <c r="V23" i="11"/>
  <c r="I23" i="11"/>
  <c r="Z22" i="11"/>
  <c r="X22" i="11"/>
  <c r="V22" i="11"/>
  <c r="I22" i="11"/>
  <c r="Z21" i="11"/>
  <c r="X21" i="11"/>
  <c r="V21" i="11"/>
  <c r="I21" i="11"/>
  <c r="Z20" i="11"/>
  <c r="X20" i="11"/>
  <c r="V20" i="11"/>
  <c r="I20" i="11"/>
  <c r="Z19" i="11"/>
  <c r="X19" i="11"/>
  <c r="V19" i="11"/>
  <c r="I19" i="11"/>
  <c r="Z18" i="11"/>
  <c r="X18" i="11"/>
  <c r="V18" i="11"/>
  <c r="I18" i="11"/>
  <c r="Z16" i="11"/>
  <c r="X16" i="11"/>
  <c r="V16" i="11"/>
  <c r="I16" i="11"/>
  <c r="Z15" i="11"/>
  <c r="X15" i="11"/>
  <c r="V15" i="11"/>
  <c r="I15" i="11"/>
  <c r="Z14" i="11"/>
  <c r="X14" i="11"/>
  <c r="I14" i="11"/>
  <c r="Z13" i="11"/>
  <c r="X13" i="11"/>
  <c r="W13" i="11"/>
  <c r="V13" i="11"/>
  <c r="I13" i="11"/>
  <c r="Z12" i="11"/>
  <c r="X12" i="11"/>
  <c r="V12" i="11"/>
  <c r="I12" i="11"/>
  <c r="Z11" i="11"/>
  <c r="X11" i="11"/>
  <c r="V11" i="11"/>
  <c r="I11" i="11"/>
  <c r="Z10" i="11"/>
  <c r="X10" i="11"/>
  <c r="V10" i="11"/>
  <c r="I10" i="11"/>
  <c r="Z9" i="11"/>
  <c r="X9" i="11"/>
  <c r="V9" i="11"/>
  <c r="I9" i="11"/>
  <c r="Z8" i="11"/>
  <c r="X8" i="11"/>
  <c r="V8" i="11"/>
  <c r="I8" i="11"/>
  <c r="Z7" i="11"/>
  <c r="X7" i="11"/>
  <c r="V7" i="11"/>
  <c r="I7" i="11"/>
  <c r="A13" i="11"/>
  <c r="A14" i="11"/>
  <c r="A15" i="11"/>
  <c r="A16" i="11"/>
  <c r="Z6" i="11"/>
  <c r="X6" i="11"/>
  <c r="W6" i="11"/>
  <c r="V6" i="11"/>
  <c r="I6" i="11"/>
  <c r="I34" i="7"/>
  <c r="V34" i="7"/>
  <c r="X34" i="7"/>
  <c r="Z34" i="7"/>
  <c r="I35" i="7"/>
  <c r="V35" i="7"/>
  <c r="X35" i="7"/>
  <c r="Z35" i="7"/>
  <c r="I36" i="7"/>
  <c r="V36" i="7"/>
  <c r="X36" i="7"/>
  <c r="Z36" i="7"/>
  <c r="I37" i="7"/>
  <c r="V37" i="7"/>
  <c r="X37" i="7"/>
  <c r="Z37" i="7"/>
  <c r="I38" i="7"/>
  <c r="V38" i="7"/>
  <c r="X38" i="7"/>
  <c r="Z38" i="7"/>
  <c r="I39" i="7"/>
  <c r="V39" i="7"/>
  <c r="X39" i="7"/>
  <c r="Z39" i="7"/>
  <c r="I40" i="7"/>
  <c r="V40" i="7"/>
  <c r="X40" i="7"/>
  <c r="Z40" i="7"/>
  <c r="I41" i="7"/>
  <c r="V41" i="7"/>
  <c r="X41" i="7"/>
  <c r="Z41" i="7"/>
  <c r="I42" i="7"/>
  <c r="V42" i="7"/>
  <c r="X42" i="7"/>
  <c r="Z42" i="7"/>
  <c r="I43" i="7"/>
  <c r="V43" i="7"/>
  <c r="X43" i="7"/>
  <c r="Z43" i="7"/>
  <c r="I44" i="7"/>
  <c r="V44" i="7"/>
  <c r="X44" i="7"/>
  <c r="Z44" i="7"/>
  <c r="I45" i="7"/>
  <c r="V45" i="7"/>
  <c r="X45" i="7"/>
  <c r="Z45" i="7"/>
  <c r="V41" i="11"/>
  <c r="V38" i="12"/>
  <c r="V35" i="13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Z33" i="7"/>
  <c r="X33" i="7"/>
  <c r="V33" i="7"/>
  <c r="I33" i="7"/>
  <c r="Z32" i="7"/>
  <c r="X32" i="7"/>
  <c r="V32" i="7"/>
  <c r="I32" i="7"/>
  <c r="Z31" i="7"/>
  <c r="X31" i="7"/>
  <c r="V31" i="7"/>
  <c r="I31" i="7"/>
  <c r="Z30" i="7"/>
  <c r="X30" i="7"/>
  <c r="V30" i="7"/>
  <c r="I30" i="7"/>
  <c r="Z29" i="7"/>
  <c r="X29" i="7"/>
  <c r="V29" i="7"/>
  <c r="I29" i="7"/>
  <c r="Z28" i="7"/>
  <c r="X28" i="7"/>
  <c r="W28" i="7"/>
  <c r="V28" i="7"/>
  <c r="I28" i="7"/>
  <c r="Z27" i="7"/>
  <c r="X27" i="7"/>
  <c r="W27" i="7"/>
  <c r="V27" i="7"/>
  <c r="I27" i="7"/>
  <c r="Z26" i="7"/>
  <c r="X26" i="7"/>
  <c r="W26" i="7"/>
  <c r="V26" i="7"/>
  <c r="I26" i="7"/>
  <c r="Z25" i="7"/>
  <c r="X25" i="7"/>
  <c r="V25" i="7"/>
  <c r="I25" i="7"/>
  <c r="Z24" i="7"/>
  <c r="X24" i="7"/>
  <c r="W24" i="7"/>
  <c r="V24" i="7"/>
  <c r="I24" i="7"/>
  <c r="Z23" i="7"/>
  <c r="X23" i="7"/>
  <c r="W23" i="7"/>
  <c r="V23" i="7"/>
  <c r="I23" i="7"/>
  <c r="Z22" i="7"/>
  <c r="X22" i="7"/>
  <c r="W22" i="7"/>
  <c r="V22" i="7"/>
  <c r="I22" i="7"/>
  <c r="Z21" i="7"/>
  <c r="X21" i="7"/>
  <c r="V21" i="7"/>
  <c r="I21" i="7"/>
  <c r="Z20" i="7"/>
  <c r="X20" i="7"/>
  <c r="W20" i="7"/>
  <c r="V20" i="7"/>
  <c r="I20" i="7"/>
  <c r="Z19" i="7"/>
  <c r="X19" i="7"/>
  <c r="W19" i="7"/>
  <c r="V19" i="7"/>
  <c r="I19" i="7"/>
  <c r="Z18" i="7"/>
  <c r="X18" i="7"/>
  <c r="V18" i="7"/>
  <c r="I18" i="7"/>
  <c r="Z17" i="7"/>
  <c r="X17" i="7"/>
  <c r="W17" i="7"/>
  <c r="V17" i="7"/>
  <c r="I17" i="7"/>
  <c r="Z16" i="7"/>
  <c r="X16" i="7"/>
  <c r="V16" i="7"/>
  <c r="I16" i="7"/>
  <c r="Z15" i="7"/>
  <c r="X15" i="7"/>
  <c r="V15" i="7"/>
  <c r="I15" i="7"/>
  <c r="Z14" i="7"/>
  <c r="X14" i="7"/>
  <c r="V14" i="7"/>
  <c r="I14" i="7"/>
  <c r="Z13" i="7"/>
  <c r="X13" i="7"/>
  <c r="V13" i="7"/>
  <c r="I13" i="7"/>
  <c r="Z12" i="7"/>
  <c r="X12" i="7"/>
  <c r="W12" i="7"/>
  <c r="V12" i="7"/>
  <c r="I12" i="7"/>
  <c r="Z10" i="7"/>
  <c r="X10" i="7"/>
  <c r="V10" i="7"/>
  <c r="I10" i="7"/>
  <c r="Z9" i="7"/>
  <c r="X9" i="7"/>
  <c r="V9" i="7"/>
  <c r="I9" i="7"/>
  <c r="Z8" i="7"/>
  <c r="X8" i="7"/>
  <c r="V8" i="7"/>
  <c r="I8" i="7"/>
  <c r="Z7" i="7"/>
  <c r="X7" i="7"/>
  <c r="V7" i="7"/>
  <c r="I7" i="7"/>
  <c r="Z6" i="7"/>
  <c r="X6" i="7"/>
  <c r="V6" i="7"/>
  <c r="I6" i="7"/>
  <c r="V46" i="7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6" i="6"/>
  <c r="V7" i="6"/>
  <c r="X7" i="6"/>
  <c r="V8" i="6"/>
  <c r="X8" i="6"/>
  <c r="V9" i="6"/>
  <c r="X9" i="6"/>
  <c r="V10" i="6"/>
  <c r="X10" i="6"/>
  <c r="V11" i="6"/>
  <c r="X11" i="6"/>
  <c r="V12" i="6"/>
  <c r="X12" i="6"/>
  <c r="V13" i="6"/>
  <c r="X13" i="6"/>
  <c r="V14" i="6"/>
  <c r="X14" i="6"/>
  <c r="V15" i="6"/>
  <c r="X15" i="6"/>
  <c r="V16" i="6"/>
  <c r="X16" i="6"/>
  <c r="V17" i="6"/>
  <c r="X17" i="6"/>
  <c r="V18" i="6"/>
  <c r="X18" i="6"/>
  <c r="V19" i="6"/>
  <c r="X19" i="6"/>
  <c r="V20" i="6"/>
  <c r="X20" i="6"/>
  <c r="V21" i="6"/>
  <c r="X21" i="6"/>
  <c r="V22" i="6"/>
  <c r="W22" i="6"/>
  <c r="X22" i="6"/>
  <c r="V23" i="6"/>
  <c r="X23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6" i="6"/>
  <c r="X6" i="6"/>
  <c r="V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V37" i="6"/>
  <c r="W19" i="6"/>
  <c r="W13" i="12"/>
  <c r="W16" i="6"/>
  <c r="W36" i="7"/>
  <c r="W21" i="6"/>
  <c r="W14" i="7"/>
  <c r="W10" i="6"/>
  <c r="W17" i="6"/>
  <c r="W19" i="12"/>
  <c r="W8" i="6"/>
  <c r="W13" i="6"/>
  <c r="W18" i="6"/>
  <c r="W25" i="6"/>
  <c r="W28" i="6"/>
  <c r="W32" i="6"/>
  <c r="W8" i="11"/>
  <c r="W16" i="11"/>
  <c r="W30" i="11"/>
  <c r="W32" i="11"/>
  <c r="W27" i="12"/>
  <c r="W7" i="13"/>
  <c r="W13" i="13"/>
  <c r="W19" i="13"/>
  <c r="W31" i="13"/>
  <c r="W22" i="11"/>
  <c r="W7" i="11"/>
  <c r="W24" i="6"/>
  <c r="W20" i="13"/>
  <c r="W33" i="12"/>
  <c r="W17" i="12"/>
  <c r="W9" i="11"/>
  <c r="W33" i="7"/>
  <c r="W41" i="7"/>
  <c r="W14" i="6"/>
  <c r="W22" i="13"/>
  <c r="W34" i="12"/>
  <c r="W18" i="12"/>
  <c r="W10" i="7"/>
  <c r="W32" i="13"/>
  <c r="W12" i="12"/>
  <c r="W29" i="7"/>
  <c r="W36" i="6"/>
  <c r="W20" i="6"/>
  <c r="W6" i="12"/>
  <c r="W13" i="7"/>
  <c r="W30" i="6"/>
  <c r="W23" i="13"/>
  <c r="W20" i="12"/>
  <c r="W39" i="11"/>
  <c r="W35" i="7"/>
  <c r="W11" i="7"/>
  <c r="W7" i="12"/>
  <c r="W29" i="11"/>
  <c r="W12" i="6"/>
  <c r="W43" i="7"/>
  <c r="W15" i="6"/>
  <c r="W33" i="11"/>
  <c r="W27" i="13"/>
  <c r="W6" i="13"/>
  <c r="W15" i="11"/>
  <c r="W38" i="7"/>
  <c r="W30" i="13"/>
  <c r="W12" i="13"/>
  <c r="W26" i="12"/>
  <c r="W42" i="7"/>
  <c r="W21" i="7"/>
  <c r="W37" i="7"/>
  <c r="W29" i="6"/>
  <c r="W9" i="6"/>
  <c r="W17" i="11"/>
  <c r="W18" i="7"/>
  <c r="W34" i="11"/>
  <c r="W21" i="11"/>
  <c r="W30" i="7"/>
  <c r="W28" i="13"/>
  <c r="W9" i="7"/>
  <c r="W35" i="6"/>
  <c r="W35" i="11"/>
  <c r="W31" i="7"/>
  <c r="W38" i="11"/>
  <c r="W8" i="7"/>
  <c r="W35" i="12"/>
  <c r="W27" i="6"/>
  <c r="W11" i="6"/>
  <c r="W26" i="13"/>
  <c r="W11" i="12"/>
  <c r="W40" i="7"/>
  <c r="W33" i="6"/>
  <c r="W25" i="7"/>
  <c r="W31" i="11"/>
  <c r="W25" i="13"/>
  <c r="W21" i="12"/>
  <c r="W16" i="12"/>
  <c r="W36" i="11"/>
  <c r="W23" i="11"/>
  <c r="W16" i="7"/>
  <c r="W6" i="7"/>
  <c r="W32" i="7"/>
  <c r="W7" i="6"/>
  <c r="W18" i="13"/>
  <c r="W25" i="12"/>
  <c r="W40" i="11"/>
  <c r="W59" i="11"/>
  <c r="W27" i="11"/>
  <c r="W18" i="11"/>
  <c r="W14" i="13"/>
  <c r="W11" i="13"/>
  <c r="W36" i="12"/>
  <c r="W28" i="12"/>
  <c r="W24" i="12"/>
  <c r="W28" i="11"/>
  <c r="W11" i="11"/>
  <c r="W31" i="12"/>
  <c r="W15" i="12"/>
  <c r="W19" i="11"/>
  <c r="W10" i="11"/>
  <c r="W39" i="7"/>
  <c r="W34" i="6"/>
  <c r="W26" i="6"/>
  <c r="W23" i="12"/>
  <c r="W14" i="12"/>
  <c r="W10" i="12"/>
  <c r="W14" i="11"/>
  <c r="W34" i="7"/>
  <c r="W37" i="11"/>
  <c r="W22" i="12"/>
  <c r="W26" i="11"/>
  <c r="W15" i="13"/>
  <c r="W9" i="12"/>
  <c r="W30" i="12"/>
  <c r="W45" i="7"/>
  <c r="W37" i="12"/>
  <c r="W25" i="11"/>
  <c r="W31" i="6"/>
  <c r="W8" i="12"/>
  <c r="W12" i="11"/>
  <c r="W44" i="7"/>
  <c r="W33" i="13"/>
  <c r="W29" i="13"/>
  <c r="W29" i="12"/>
  <c r="W24" i="11"/>
  <c r="W20" i="11"/>
  <c r="W15" i="7"/>
  <c r="W7" i="7"/>
  <c r="W23" i="6"/>
  <c r="W41" i="11"/>
  <c r="W46" i="7"/>
  <c r="W35" i="13"/>
  <c r="W38" i="12"/>
  <c r="W6" i="6"/>
  <c r="W37" i="6"/>
</calcChain>
</file>

<file path=xl/sharedStrings.xml><?xml version="1.0" encoding="utf-8"?>
<sst xmlns="http://schemas.openxmlformats.org/spreadsheetml/2006/main" count="607" uniqueCount="64">
  <si>
    <t xml:space="preserve">ТӨҚ тәуліктік рапорты </t>
  </si>
  <si>
    <t>Мерзім:_______________________</t>
  </si>
  <si>
    <t>текше метр/тәул.</t>
  </si>
  <si>
    <t>Өлшем б/ша:</t>
  </si>
  <si>
    <t xml:space="preserve">р/с№ </t>
  </si>
  <si>
    <t xml:space="preserve">Ұңғы № </t>
  </si>
  <si>
    <t xml:space="preserve">Кен орын </t>
  </si>
  <si>
    <t>Өндіру әдісі</t>
  </si>
  <si>
    <t>Q мұнай</t>
  </si>
  <si>
    <t>Сулануы</t>
  </si>
  <si>
    <t>Q газ</t>
  </si>
  <si>
    <t>Р буф.</t>
  </si>
  <si>
    <t>Р зат.</t>
  </si>
  <si>
    <t>Есептегіш атауы/ орналасуы</t>
  </si>
  <si>
    <t>Есептегіш көрсеткіштері</t>
  </si>
  <si>
    <t>Q нақты</t>
  </si>
  <si>
    <t>м/к прояв.</t>
  </si>
  <si>
    <t>об/мин/чк</t>
  </si>
  <si>
    <t>Т*С</t>
  </si>
  <si>
    <t>Р опресовка</t>
  </si>
  <si>
    <t>Ұңғыға барған уақыт</t>
  </si>
  <si>
    <t>Жұм сағаты</t>
  </si>
  <si>
    <t>Тұрған сағаты</t>
  </si>
  <si>
    <t xml:space="preserve">Ескерту                         </t>
  </si>
  <si>
    <t>Q ж. Реж</t>
  </si>
  <si>
    <t>Q н. Реж</t>
  </si>
  <si>
    <t>%   Реж</t>
  </si>
  <si>
    <t>Қаражанбас</t>
  </si>
  <si>
    <t>9птв</t>
  </si>
  <si>
    <t>Ұңғылар бойынша өлшемдер:</t>
  </si>
  <si>
    <t xml:space="preserve">р/с № </t>
  </si>
  <si>
    <t>Ұңғы №</t>
  </si>
  <si>
    <t>Уақыты</t>
  </si>
  <si>
    <t>Өлшем</t>
  </si>
  <si>
    <t>Cчёт. түрі</t>
  </si>
  <si>
    <t>№6 БРИГАДА ШЕБЕРІ:</t>
  </si>
  <si>
    <t>ОПЕРАТОР:</t>
  </si>
  <si>
    <t>РАЦИЯ №:</t>
  </si>
  <si>
    <t>Бездействие</t>
  </si>
  <si>
    <t>391D</t>
  </si>
  <si>
    <t>10птв</t>
  </si>
  <si>
    <t>1260G</t>
  </si>
  <si>
    <t>1261G</t>
  </si>
  <si>
    <t>1262G</t>
  </si>
  <si>
    <t>1263G</t>
  </si>
  <si>
    <t>11 птв</t>
  </si>
  <si>
    <t>п.э ВН</t>
  </si>
  <si>
    <t>1259G</t>
  </si>
  <si>
    <t>1351G</t>
  </si>
  <si>
    <t>1352G</t>
  </si>
  <si>
    <t>1353G</t>
  </si>
  <si>
    <t>1355G</t>
  </si>
  <si>
    <t>12птв</t>
  </si>
  <si>
    <t>шгн</t>
  </si>
  <si>
    <t>13птв</t>
  </si>
  <si>
    <t>обводнена</t>
  </si>
  <si>
    <t>фонт</t>
  </si>
  <si>
    <t>Ф/Ш</t>
  </si>
  <si>
    <t>ф/ш</t>
  </si>
  <si>
    <t>О/К</t>
  </si>
  <si>
    <t>п.э СК</t>
  </si>
  <si>
    <t>ОКРС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</si>
</sst>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 Cyr"/>
      <charset val="204"/>
    </font>
    <font>
      <b/>
      <i/>
      <sz val="72"/>
      <name val="Times New Roman"/>
      <family val="1"/>
      <charset val="204"/>
    </font>
    <font>
      <i/>
      <sz val="72"/>
      <name val="Times New Roman"/>
      <family val="1"/>
      <charset val="204"/>
    </font>
    <font>
      <sz val="72"/>
      <name val="Times New Roman"/>
      <family val="1"/>
      <charset val="204"/>
    </font>
    <font>
      <b/>
      <i/>
      <sz val="72"/>
      <color rgb="FFFF0000"/>
      <name val="Times New Roman"/>
      <family val="1"/>
      <charset val="204"/>
    </font>
    <font>
      <b/>
      <sz val="72"/>
      <name val="Times New Roman"/>
      <family val="1"/>
      <charset val="204"/>
    </font>
    <font>
      <b/>
      <i/>
      <sz val="72"/>
      <name val="Arial"/>
      <family val="2"/>
      <charset val="204"/>
    </font>
    <font>
      <i/>
      <sz val="72"/>
      <name val="Arial"/>
      <family val="2"/>
      <charset val="204"/>
    </font>
    <font>
      <sz val="72"/>
      <name val="Arial"/>
      <family val="2"/>
      <charset val="204"/>
    </font>
    <font>
      <b/>
      <i/>
      <sz val="72"/>
      <color rgb="FFFF0000"/>
      <name val="Arial"/>
      <family val="2"/>
      <charset val="204"/>
    </font>
    <font>
      <b/>
      <sz val="72"/>
      <name val="Arial"/>
      <family val="2"/>
      <charset val="204"/>
    </font>
    <font>
      <sz val="72"/>
      <color indexed="18"/>
      <name val="Arial"/>
      <family val="2"/>
      <charset val="204"/>
    </font>
    <font>
      <b/>
      <sz val="72"/>
      <color indexed="18"/>
      <name val="Arial"/>
      <family val="2"/>
      <charset val="204"/>
    </font>
    <font>
      <b/>
      <sz val="80"/>
      <color rgb="FF0000CC"/>
      <name val="Arial"/>
      <family val="2"/>
      <charset val="204"/>
    </font>
    <font>
      <i/>
      <sz val="72"/>
      <color rgb="FFFF0000"/>
      <name val="Arial"/>
      <family val="2"/>
      <charset val="204"/>
    </font>
    <font>
      <sz val="72"/>
      <color rgb="FFFF0000"/>
      <name val="Arial"/>
      <family val="2"/>
      <charset val="204"/>
    </font>
    <font>
      <b/>
      <i/>
      <sz val="72"/>
      <color rgb="FF0000CC"/>
      <name val="Arial"/>
      <family val="2"/>
      <charset val="204"/>
    </font>
    <font>
      <sz val="72"/>
      <color rgb="FFFF0000"/>
      <name val="Times New Roman"/>
      <family val="1"/>
      <charset val="204"/>
    </font>
    <font>
      <i/>
      <sz val="72"/>
      <color rgb="FFFF0000"/>
      <name val="Times New Roman"/>
      <family val="1"/>
      <charset val="204"/>
    </font>
    <font>
      <i/>
      <sz val="72"/>
      <color rgb="FF0000CC"/>
      <name val="Arial"/>
      <family val="2"/>
      <charset val="204"/>
    </font>
    <font>
      <sz val="72"/>
      <color rgb="FF0000CC"/>
      <name val="Arial"/>
      <family val="2"/>
      <charset val="204"/>
    </font>
    <font>
      <sz val="72"/>
      <color rgb="FF0000CC"/>
      <name val="Times New Roman"/>
      <family val="1"/>
      <charset val="204"/>
    </font>
    <font>
      <i/>
      <sz val="72"/>
      <color rgb="FF0000CC"/>
      <name val="Times New Roman"/>
      <family val="1"/>
      <charset val="204"/>
    </font>
    <font>
      <b/>
      <sz val="80"/>
      <color rgb="FFFF0000"/>
      <name val="Arial"/>
      <family val="2"/>
      <charset val="204"/>
    </font>
    <font>
      <b/>
      <i/>
      <sz val="72"/>
      <color rgb="FF0000CC"/>
      <name val="Times New Roman"/>
      <family val="1"/>
      <charset val="204"/>
    </font>
    <font>
      <b/>
      <i/>
      <sz val="80"/>
      <name val="Arial"/>
      <family val="2"/>
      <charset val="204"/>
    </font>
    <font>
      <b/>
      <sz val="80"/>
      <name val="Arial"/>
      <family val="2"/>
      <charset val="204"/>
    </font>
    <font>
      <b/>
      <sz val="80"/>
      <color indexed="18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 vertical="center"/>
    </xf>
    <xf numFmtId="1" fontId="2" fillId="0" borderId="0" xfId="0" applyNumberFormat="1" applyFont="1"/>
    <xf numFmtId="0" fontId="2" fillId="0" borderId="0" xfId="0" applyFont="1" applyAlignment="1"/>
    <xf numFmtId="0" fontId="6" fillId="0" borderId="0" xfId="0" applyFont="1" applyAlignment="1"/>
    <xf numFmtId="0" fontId="7" fillId="0" borderId="0" xfId="0" applyFont="1"/>
    <xf numFmtId="0" fontId="8" fillId="0" borderId="0" xfId="0" applyFont="1"/>
    <xf numFmtId="0" fontId="9" fillId="0" borderId="0" xfId="0" applyFont="1" applyAlignment="1"/>
    <xf numFmtId="0" fontId="6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/>
    <xf numFmtId="1" fontId="6" fillId="0" borderId="0" xfId="0" applyNumberFormat="1" applyFont="1" applyAlignme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" fontId="6" fillId="0" borderId="0" xfId="0" applyNumberFormat="1" applyFont="1" applyBorder="1" applyAlignment="1">
      <alignment horizontal="center"/>
    </xf>
    <xf numFmtId="0" fontId="7" fillId="0" borderId="2" xfId="0" applyFont="1" applyBorder="1"/>
    <xf numFmtId="164" fontId="6" fillId="0" borderId="4" xfId="0" applyNumberFormat="1" applyFont="1" applyFill="1" applyBorder="1" applyAlignment="1" applyProtection="1">
      <alignment horizontal="center" vertical="center" wrapText="1"/>
      <protection hidden="1"/>
    </xf>
    <xf numFmtId="164" fontId="6" fillId="0" borderId="3" xfId="0" applyNumberFormat="1" applyFont="1" applyFill="1" applyBorder="1" applyAlignment="1" applyProtection="1">
      <alignment vertical="center" wrapText="1"/>
      <protection hidden="1"/>
    </xf>
    <xf numFmtId="164" fontId="6" fillId="0" borderId="6" xfId="0" applyNumberFormat="1" applyFont="1" applyFill="1" applyBorder="1" applyAlignment="1" applyProtection="1">
      <alignment vertical="center" wrapText="1"/>
      <protection hidden="1"/>
    </xf>
    <xf numFmtId="164" fontId="6" fillId="0" borderId="8" xfId="0" applyNumberFormat="1" applyFont="1" applyFill="1" applyBorder="1" applyAlignment="1" applyProtection="1">
      <alignment horizontal="center" vertical="center" wrapText="1"/>
      <protection hidden="1"/>
    </xf>
    <xf numFmtId="164" fontId="6" fillId="0" borderId="5" xfId="0" applyNumberFormat="1" applyFont="1" applyFill="1" applyBorder="1" applyAlignment="1" applyProtection="1">
      <alignment vertical="center" wrapText="1"/>
      <protection hidden="1"/>
    </xf>
    <xf numFmtId="164" fontId="6" fillId="0" borderId="7" xfId="0" applyNumberFormat="1" applyFont="1" applyFill="1" applyBorder="1" applyAlignment="1" applyProtection="1">
      <alignment vertical="center" wrapText="1"/>
      <protection hidden="1"/>
    </xf>
    <xf numFmtId="164" fontId="6" fillId="0" borderId="10" xfId="0" applyNumberFormat="1" applyFont="1" applyFill="1" applyBorder="1" applyAlignment="1" applyProtection="1">
      <alignment vertical="center" wrapText="1"/>
      <protection hidden="1"/>
    </xf>
    <xf numFmtId="0" fontId="7" fillId="0" borderId="9" xfId="0" applyFont="1" applyFill="1" applyBorder="1" applyAlignment="1" applyProtection="1">
      <alignment horizontal="center" vertical="center" wrapText="1"/>
      <protection hidden="1"/>
    </xf>
    <xf numFmtId="0" fontId="10" fillId="0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/>
    <xf numFmtId="0" fontId="8" fillId="0" borderId="9" xfId="0" applyFont="1" applyFill="1" applyBorder="1" applyAlignment="1" applyProtection="1">
      <alignment horizontal="center" vertical="center"/>
    </xf>
    <xf numFmtId="0" fontId="12" fillId="0" borderId="9" xfId="0" applyFont="1" applyFill="1" applyBorder="1" applyAlignment="1" applyProtection="1">
      <alignment horizontal="center" vertical="center"/>
      <protection hidden="1"/>
    </xf>
    <xf numFmtId="0" fontId="12" fillId="0" borderId="9" xfId="0" applyFont="1" applyFill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6" fillId="0" borderId="9" xfId="0" applyFont="1" applyFill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right"/>
    </xf>
    <xf numFmtId="0" fontId="10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0" fontId="7" fillId="0" borderId="0" xfId="0" applyFont="1" applyAlignment="1"/>
    <xf numFmtId="0" fontId="13" fillId="0" borderId="9" xfId="0" applyFont="1" applyFill="1" applyBorder="1" applyAlignment="1" applyProtection="1">
      <alignment horizontal="center" vertical="center"/>
      <protection hidden="1"/>
    </xf>
    <xf numFmtId="0" fontId="6" fillId="0" borderId="9" xfId="0" applyFont="1" applyBorder="1" applyAlignment="1">
      <alignment horizontal="center" vertical="center"/>
    </xf>
    <xf numFmtId="0" fontId="15" fillId="2" borderId="9" xfId="0" applyFont="1" applyFill="1" applyBorder="1" applyAlignment="1" applyProtection="1">
      <alignment horizontal="center" vertical="center"/>
    </xf>
    <xf numFmtId="0" fontId="14" fillId="0" borderId="0" xfId="0" applyFont="1"/>
    <xf numFmtId="0" fontId="9" fillId="0" borderId="2" xfId="0" applyFont="1" applyBorder="1" applyAlignment="1">
      <alignment horizontal="center"/>
    </xf>
    <xf numFmtId="0" fontId="9" fillId="0" borderId="0" xfId="0" applyFont="1" applyBorder="1" applyAlignment="1">
      <alignment vertical="center"/>
    </xf>
    <xf numFmtId="0" fontId="17" fillId="0" borderId="0" xfId="0" applyFont="1" applyBorder="1" applyAlignment="1">
      <alignment horizontal="center" vertical="center"/>
    </xf>
    <xf numFmtId="0" fontId="18" fillId="0" borderId="0" xfId="0" applyFont="1"/>
    <xf numFmtId="0" fontId="16" fillId="0" borderId="0" xfId="0" applyFont="1" applyBorder="1" applyAlignment="1">
      <alignment horizontal="center"/>
    </xf>
    <xf numFmtId="0" fontId="19" fillId="0" borderId="0" xfId="0" applyFont="1"/>
    <xf numFmtId="0" fontId="16" fillId="0" borderId="0" xfId="0" applyFont="1" applyBorder="1" applyAlignment="1">
      <alignment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right"/>
    </xf>
    <xf numFmtId="0" fontId="22" fillId="0" borderId="0" xfId="0" applyFont="1"/>
    <xf numFmtId="0" fontId="13" fillId="2" borderId="9" xfId="0" applyFont="1" applyFill="1" applyBorder="1" applyAlignment="1" applyProtection="1">
      <alignment horizontal="center" vertical="center"/>
    </xf>
    <xf numFmtId="1" fontId="9" fillId="0" borderId="0" xfId="0" applyNumberFormat="1" applyFont="1" applyAlignment="1"/>
    <xf numFmtId="1" fontId="9" fillId="0" borderId="0" xfId="0" applyNumberFormat="1" applyFont="1" applyBorder="1" applyAlignment="1">
      <alignment horizontal="center"/>
    </xf>
    <xf numFmtId="164" fontId="23" fillId="2" borderId="9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>
      <alignment horizontal="left" vertical="center"/>
    </xf>
    <xf numFmtId="1" fontId="18" fillId="0" borderId="0" xfId="0" applyNumberFormat="1" applyFont="1"/>
    <xf numFmtId="0" fontId="15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Border="1" applyAlignment="1">
      <alignment horizontal="right"/>
    </xf>
    <xf numFmtId="0" fontId="12" fillId="5" borderId="9" xfId="0" applyFont="1" applyFill="1" applyBorder="1" applyAlignment="1" applyProtection="1">
      <alignment horizontal="center" vertical="center"/>
      <protection hidden="1"/>
    </xf>
    <xf numFmtId="0" fontId="13" fillId="5" borderId="9" xfId="0" applyFont="1" applyFill="1" applyBorder="1" applyAlignment="1" applyProtection="1">
      <alignment horizontal="center" vertical="center"/>
      <protection hidden="1"/>
    </xf>
    <xf numFmtId="0" fontId="12" fillId="3" borderId="9" xfId="0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 applyProtection="1">
      <alignment horizontal="center" vertical="center"/>
      <protection hidden="1"/>
    </xf>
    <xf numFmtId="0" fontId="12" fillId="3" borderId="9" xfId="0" applyFont="1" applyFill="1" applyBorder="1" applyAlignment="1" applyProtection="1">
      <alignment horizontal="center" vertical="center"/>
      <protection hidden="1"/>
    </xf>
    <xf numFmtId="0" fontId="12" fillId="5" borderId="9" xfId="0" applyFont="1" applyFill="1" applyBorder="1" applyAlignment="1" applyProtection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1" fontId="14" fillId="0" borderId="0" xfId="0" applyNumberFormat="1" applyFont="1"/>
    <xf numFmtId="1" fontId="16" fillId="0" borderId="0" xfId="0" applyNumberFormat="1" applyFont="1" applyAlignment="1"/>
    <xf numFmtId="1" fontId="16" fillId="0" borderId="0" xfId="0" applyNumberFormat="1" applyFont="1" applyBorder="1" applyAlignment="1">
      <alignment horizontal="center"/>
    </xf>
    <xf numFmtId="0" fontId="16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1" fontId="19" fillId="0" borderId="0" xfId="0" applyNumberFormat="1" applyFont="1"/>
    <xf numFmtId="0" fontId="16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left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left" vertical="center"/>
    </xf>
    <xf numFmtId="1" fontId="24" fillId="0" borderId="0" xfId="0" applyNumberFormat="1" applyFont="1"/>
    <xf numFmtId="1" fontId="4" fillId="0" borderId="0" xfId="0" applyNumberFormat="1" applyFont="1"/>
    <xf numFmtId="0" fontId="13" fillId="6" borderId="9" xfId="0" applyFont="1" applyFill="1" applyBorder="1" applyAlignment="1" applyProtection="1">
      <alignment horizontal="center" vertical="center"/>
      <protection hidden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4" fontId="6" fillId="0" borderId="3" xfId="0" applyNumberFormat="1" applyFont="1" applyFill="1" applyBorder="1" applyAlignment="1" applyProtection="1">
      <alignment horizontal="center" vertical="center" wrapText="1"/>
      <protection hidden="1"/>
    </xf>
    <xf numFmtId="164" fontId="6" fillId="0" borderId="7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164" fontId="6" fillId="0" borderId="6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9" xfId="0" applyFont="1" applyFill="1" applyBorder="1" applyAlignment="1" applyProtection="1">
      <alignment horizontal="center" vertical="center" wrapText="1"/>
      <protection hidden="1"/>
    </xf>
    <xf numFmtId="0" fontId="6" fillId="0" borderId="1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13" fillId="7" borderId="9" xfId="0" applyFont="1" applyFill="1" applyBorder="1" applyAlignment="1" applyProtection="1">
      <alignment horizontal="center" vertical="center"/>
      <protection hidden="1"/>
    </xf>
    <xf numFmtId="0" fontId="12" fillId="7" borderId="9" xfId="0" applyFont="1" applyFill="1" applyBorder="1" applyAlignment="1" applyProtection="1">
      <alignment horizontal="center" vertical="center"/>
      <protection hidden="1"/>
    </xf>
    <xf numFmtId="0" fontId="12" fillId="7" borderId="9" xfId="0" applyFont="1" applyFill="1" applyBorder="1" applyAlignment="1" applyProtection="1">
      <alignment horizontal="center" vertical="center"/>
    </xf>
    <xf numFmtId="0" fontId="12" fillId="8" borderId="9" xfId="0" applyFont="1" applyFill="1" applyBorder="1" applyAlignment="1" applyProtection="1">
      <alignment horizontal="center" vertical="center"/>
      <protection hidden="1"/>
    </xf>
    <xf numFmtId="0" fontId="13" fillId="8" borderId="9" xfId="0" applyFont="1" applyFill="1" applyBorder="1" applyAlignment="1" applyProtection="1">
      <alignment horizontal="center" vertical="center"/>
      <protection hidden="1"/>
    </xf>
    <xf numFmtId="0" fontId="12" fillId="8" borderId="9" xfId="0" applyFont="1" applyFill="1" applyBorder="1" applyAlignment="1" applyProtection="1">
      <alignment horizontal="center" vertical="center"/>
    </xf>
    <xf numFmtId="164" fontId="6" fillId="0" borderId="3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4" xfId="0" applyFont="1" applyBorder="1" applyAlignment="1">
      <alignment horizontal="center" vertical="center"/>
    </xf>
    <xf numFmtId="164" fontId="6" fillId="0" borderId="5" xfId="0" applyNumberFormat="1" applyFont="1" applyFill="1" applyBorder="1" applyAlignment="1" applyProtection="1">
      <alignment horizontal="center" vertical="center" wrapText="1"/>
      <protection hidden="1"/>
    </xf>
    <xf numFmtId="164" fontId="16" fillId="0" borderId="3" xfId="0" applyNumberFormat="1" applyFont="1" applyFill="1" applyBorder="1" applyAlignment="1" applyProtection="1">
      <alignment horizontal="center" vertical="center" wrapText="1"/>
      <protection hidden="1"/>
    </xf>
    <xf numFmtId="164" fontId="16" fillId="0" borderId="5" xfId="0" applyNumberFormat="1" applyFont="1" applyFill="1" applyBorder="1" applyAlignment="1" applyProtection="1">
      <alignment horizontal="center" vertical="center" wrapText="1"/>
      <protection hidden="1"/>
    </xf>
    <xf numFmtId="164" fontId="6" fillId="0" borderId="3" xfId="0" applyNumberFormat="1" applyFont="1" applyFill="1" applyBorder="1" applyAlignment="1" applyProtection="1">
      <alignment horizontal="center" vertical="center" wrapText="1"/>
      <protection hidden="1"/>
    </xf>
    <xf numFmtId="164" fontId="16" fillId="0" borderId="3" xfId="0" applyNumberFormat="1" applyFont="1" applyFill="1" applyBorder="1" applyAlignment="1" applyProtection="1">
      <alignment horizontal="center" vertical="center" wrapText="1"/>
      <protection hidden="1"/>
    </xf>
    <xf numFmtId="164" fontId="6" fillId="0" borderId="4" xfId="0" applyNumberFormat="1" applyFont="1" applyFill="1" applyBorder="1" applyAlignment="1" applyProtection="1">
      <alignment horizontal="center" vertical="center" wrapText="1"/>
      <protection hidden="1"/>
    </xf>
    <xf numFmtId="164" fontId="6" fillId="0" borderId="3" xfId="0" applyNumberFormat="1" applyFont="1" applyFill="1" applyBorder="1" applyAlignment="1" applyProtection="1">
      <alignment horizontal="center" vertical="center" wrapText="1"/>
      <protection hidden="1"/>
    </xf>
    <xf numFmtId="164" fontId="9" fillId="0" borderId="4" xfId="0" applyNumberFormat="1" applyFont="1" applyFill="1" applyBorder="1" applyAlignment="1" applyProtection="1">
      <alignment horizontal="center" vertical="center" wrapText="1"/>
      <protection hidden="1"/>
    </xf>
    <xf numFmtId="164" fontId="6" fillId="3" borderId="4" xfId="0" applyNumberFormat="1" applyFont="1" applyFill="1" applyBorder="1" applyAlignment="1" applyProtection="1">
      <alignment horizontal="center" vertical="center" wrapText="1"/>
      <protection hidden="1"/>
    </xf>
    <xf numFmtId="164" fontId="6" fillId="4" borderId="3" xfId="0" applyNumberFormat="1" applyFont="1" applyFill="1" applyBorder="1" applyAlignment="1" applyProtection="1">
      <alignment horizontal="center" vertical="center" wrapText="1"/>
      <protection hidden="1"/>
    </xf>
    <xf numFmtId="164" fontId="16" fillId="0" borderId="3" xfId="0" applyNumberFormat="1" applyFont="1" applyFill="1" applyBorder="1" applyAlignment="1" applyProtection="1">
      <alignment horizontal="center" vertical="center" wrapText="1"/>
      <protection hidden="1"/>
    </xf>
    <xf numFmtId="1" fontId="9" fillId="2" borderId="4" xfId="0" applyNumberFormat="1" applyFont="1" applyFill="1" applyBorder="1" applyAlignment="1" applyProtection="1">
      <alignment horizontal="center" vertical="center" wrapText="1"/>
      <protection hidden="1"/>
    </xf>
    <xf numFmtId="1" fontId="6" fillId="2" borderId="3" xfId="0" applyNumberFormat="1" applyFont="1" applyFill="1" applyBorder="1" applyAlignment="1" applyProtection="1">
      <alignment horizontal="center" vertical="center" wrapText="1"/>
      <protection hidden="1"/>
    </xf>
    <xf numFmtId="1" fontId="6" fillId="2" borderId="4" xfId="0" applyNumberFormat="1" applyFont="1" applyFill="1" applyBorder="1" applyAlignment="1" applyProtection="1">
      <alignment horizontal="center" vertical="center" wrapText="1"/>
      <protection hidden="1"/>
    </xf>
    <xf numFmtId="0" fontId="13" fillId="9" borderId="9" xfId="0" applyFont="1" applyFill="1" applyBorder="1" applyAlignment="1" applyProtection="1">
      <alignment horizontal="center" vertical="center"/>
      <protection hidden="1"/>
    </xf>
    <xf numFmtId="0" fontId="12" fillId="9" borderId="9" xfId="0" applyFont="1" applyFill="1" applyBorder="1" applyAlignment="1" applyProtection="1">
      <alignment horizontal="center" vertical="center"/>
      <protection hidden="1"/>
    </xf>
    <xf numFmtId="0" fontId="12" fillId="6" borderId="9" xfId="0" applyFont="1" applyFill="1" applyBorder="1" applyAlignment="1" applyProtection="1">
      <alignment horizontal="center" vertical="center"/>
      <protection hidden="1"/>
    </xf>
    <xf numFmtId="0" fontId="7" fillId="0" borderId="0" xfId="0" applyFont="1" applyFill="1" applyBorder="1" applyAlignment="1" applyProtection="1">
      <alignment horizontal="center" vertical="center" wrapText="1"/>
      <protection hidden="1"/>
    </xf>
    <xf numFmtId="0" fontId="13" fillId="0" borderId="0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 applyProtection="1">
      <alignment horizontal="center" vertical="center"/>
    </xf>
    <xf numFmtId="0" fontId="7" fillId="0" borderId="0" xfId="0" applyFont="1" applyBorder="1"/>
    <xf numFmtId="0" fontId="7" fillId="0" borderId="0" xfId="0" applyFont="1" applyBorder="1" applyAlignment="1">
      <alignment horizontal="center" vertical="center"/>
    </xf>
    <xf numFmtId="0" fontId="2" fillId="0" borderId="0" xfId="0" applyFont="1" applyBorder="1"/>
    <xf numFmtId="0" fontId="13" fillId="0" borderId="0" xfId="0" applyFont="1" applyFill="1" applyBorder="1" applyAlignment="1" applyProtection="1">
      <alignment horizontal="center" vertical="center"/>
    </xf>
    <xf numFmtId="0" fontId="15" fillId="0" borderId="0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/>
    <xf numFmtId="0" fontId="16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/>
    <xf numFmtId="0" fontId="26" fillId="0" borderId="9" xfId="0" applyFont="1" applyBorder="1" applyAlignment="1">
      <alignment horizontal="center" vertical="center"/>
    </xf>
    <xf numFmtId="0" fontId="25" fillId="0" borderId="9" xfId="0" applyFont="1" applyFill="1" applyBorder="1" applyAlignment="1">
      <alignment horizontal="center" vertical="center"/>
    </xf>
    <xf numFmtId="0" fontId="26" fillId="0" borderId="9" xfId="0" applyFont="1" applyFill="1" applyBorder="1" applyAlignment="1">
      <alignment horizontal="center" vertical="center"/>
    </xf>
    <xf numFmtId="0" fontId="13" fillId="0" borderId="9" xfId="0" applyFont="1" applyFill="1" applyBorder="1" applyAlignment="1" applyProtection="1">
      <alignment horizontal="center" vertical="center"/>
    </xf>
    <xf numFmtId="164" fontId="26" fillId="0" borderId="9" xfId="0" applyNumberFormat="1" applyFont="1" applyBorder="1" applyAlignment="1">
      <alignment horizontal="center" vertical="center"/>
    </xf>
    <xf numFmtId="0" fontId="27" fillId="0" borderId="9" xfId="0" applyFont="1" applyFill="1" applyBorder="1" applyAlignment="1" applyProtection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164" fontId="6" fillId="0" borderId="3" xfId="0" applyNumberFormat="1" applyFont="1" applyFill="1" applyBorder="1" applyAlignment="1" applyProtection="1">
      <alignment horizontal="center" vertical="center" wrapText="1"/>
      <protection hidden="1"/>
    </xf>
    <xf numFmtId="164" fontId="6" fillId="0" borderId="5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5" xfId="0" applyFont="1" applyFill="1" applyBorder="1" applyAlignment="1" applyProtection="1">
      <alignment horizontal="center" vertical="center" wrapText="1"/>
      <protection hidden="1"/>
    </xf>
    <xf numFmtId="0" fontId="6" fillId="0" borderId="9" xfId="0" applyFont="1" applyFill="1" applyBorder="1" applyAlignment="1" applyProtection="1">
      <alignment horizontal="center" vertical="center" wrapText="1"/>
      <protection hidden="1"/>
    </xf>
    <xf numFmtId="164" fontId="16" fillId="0" borderId="3" xfId="0" applyNumberFormat="1" applyFont="1" applyFill="1" applyBorder="1" applyAlignment="1" applyProtection="1">
      <alignment horizontal="center" vertical="center" wrapText="1"/>
      <protection hidden="1"/>
    </xf>
    <xf numFmtId="164" fontId="16" fillId="0" borderId="5" xfId="0" applyNumberFormat="1" applyFont="1" applyFill="1" applyBorder="1" applyAlignment="1" applyProtection="1">
      <alignment horizontal="center" vertical="center" wrapText="1"/>
      <protection hidden="1"/>
    </xf>
    <xf numFmtId="164" fontId="6" fillId="0" borderId="7" xfId="0" applyNumberFormat="1" applyFont="1" applyFill="1" applyBorder="1" applyAlignment="1" applyProtection="1">
      <alignment horizontal="center" vertical="center" wrapText="1"/>
      <protection hidden="1"/>
    </xf>
    <xf numFmtId="164" fontId="9" fillId="0" borderId="4" xfId="0" applyNumberFormat="1" applyFont="1" applyFill="1" applyBorder="1" applyAlignment="1" applyProtection="1">
      <alignment horizontal="center" vertical="center" wrapText="1"/>
      <protection hidden="1"/>
    </xf>
    <xf numFmtId="164" fontId="9" fillId="0" borderId="8" xfId="0" applyNumberFormat="1" applyFont="1" applyFill="1" applyBorder="1" applyAlignment="1" applyProtection="1">
      <alignment horizontal="center" vertical="center" wrapText="1"/>
      <protection hidden="1"/>
    </xf>
    <xf numFmtId="164" fontId="6" fillId="3" borderId="4" xfId="0" applyNumberFormat="1" applyFont="1" applyFill="1" applyBorder="1" applyAlignment="1" applyProtection="1">
      <alignment horizontal="center" vertical="center" wrapText="1"/>
      <protection hidden="1"/>
    </xf>
    <xf numFmtId="164" fontId="6" fillId="3" borderId="8" xfId="0" applyNumberFormat="1" applyFont="1" applyFill="1" applyBorder="1" applyAlignment="1" applyProtection="1">
      <alignment horizontal="center" vertical="center" wrapText="1"/>
      <protection hidden="1"/>
    </xf>
    <xf numFmtId="1" fontId="6" fillId="2" borderId="4" xfId="0" applyNumberFormat="1" applyFont="1" applyFill="1" applyBorder="1" applyAlignment="1" applyProtection="1">
      <alignment horizontal="center" vertical="center" wrapText="1"/>
      <protection hidden="1"/>
    </xf>
    <xf numFmtId="1" fontId="6" fillId="2" borderId="8" xfId="0" applyNumberFormat="1" applyFont="1" applyFill="1" applyBorder="1" applyAlignment="1" applyProtection="1">
      <alignment horizontal="center" vertical="center" wrapText="1"/>
      <protection hidden="1"/>
    </xf>
    <xf numFmtId="1" fontId="9" fillId="2" borderId="4" xfId="0" applyNumberFormat="1" applyFont="1" applyFill="1" applyBorder="1" applyAlignment="1" applyProtection="1">
      <alignment horizontal="center" vertical="center" wrapText="1"/>
      <protection hidden="1"/>
    </xf>
    <xf numFmtId="1" fontId="9" fillId="2" borderId="8" xfId="0" applyNumberFormat="1" applyFont="1" applyFill="1" applyBorder="1" applyAlignment="1" applyProtection="1">
      <alignment horizontal="center" vertical="center" wrapText="1"/>
      <protection hidden="1"/>
    </xf>
    <xf numFmtId="1" fontId="6" fillId="2" borderId="3" xfId="0" applyNumberFormat="1" applyFont="1" applyFill="1" applyBorder="1" applyAlignment="1" applyProtection="1">
      <alignment horizontal="center" vertical="center" wrapText="1"/>
      <protection hidden="1"/>
    </xf>
    <xf numFmtId="1" fontId="6" fillId="2" borderId="5" xfId="0" applyNumberFormat="1" applyFont="1" applyFill="1" applyBorder="1" applyAlignment="1" applyProtection="1">
      <alignment horizontal="center" vertical="center" wrapText="1"/>
      <protection hidden="1"/>
    </xf>
    <xf numFmtId="164" fontId="6" fillId="4" borderId="3" xfId="0" applyNumberFormat="1" applyFont="1" applyFill="1" applyBorder="1" applyAlignment="1" applyProtection="1">
      <alignment horizontal="center" vertical="center" wrapText="1"/>
      <protection hidden="1"/>
    </xf>
    <xf numFmtId="164" fontId="6" fillId="4" borderId="5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1" xfId="0" applyFont="1" applyBorder="1" applyAlignment="1">
      <alignment horizontal="center"/>
    </xf>
    <xf numFmtId="1" fontId="16" fillId="2" borderId="3" xfId="0" applyNumberFormat="1" applyFont="1" applyFill="1" applyBorder="1" applyAlignment="1" applyProtection="1">
      <alignment horizontal="center" vertical="center" wrapText="1"/>
      <protection hidden="1"/>
    </xf>
    <xf numFmtId="1" fontId="16" fillId="2" borderId="5" xfId="0" applyNumberFormat="1" applyFont="1" applyFill="1" applyBorder="1" applyAlignment="1" applyProtection="1">
      <alignment horizontal="center" vertical="center" wrapText="1"/>
      <protection hidden="1"/>
    </xf>
    <xf numFmtId="1" fontId="16" fillId="2" borderId="4" xfId="0" applyNumberFormat="1" applyFont="1" applyFill="1" applyBorder="1" applyAlignment="1" applyProtection="1">
      <alignment horizontal="center" vertical="center" wrapText="1"/>
      <protection hidden="1"/>
    </xf>
    <xf numFmtId="1" fontId="16" fillId="2" borderId="8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1" xfId="0" applyFont="1" applyBorder="1" applyAlignment="1"/>
    <xf numFmtId="0" fontId="6" fillId="0" borderId="16" xfId="0" applyFont="1" applyFill="1" applyBorder="1" applyAlignment="1" applyProtection="1">
      <alignment horizontal="center" vertical="center" wrapText="1"/>
      <protection hidden="1"/>
    </xf>
  </cellXfs>
  <cellStyles count="1">
    <cellStyle name="Обычный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CCFFCC"/>
      <color rgb="FFFFCC99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externalLink" Target="externalLinks/externalLink1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/Engineering%20&amp;%20Geology%20Dept/Documents%2016%20ptv/&#1069;&#1082;&#1089;&#1087;&#1083;&#1091;&#1072;&#1090;&#1072;&#1094;&#1080;&#1086;&#1085;&#1085;&#1099;&#1081;%20&#1092;&#1086;&#1085;&#1076;%2016%20ptv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нд 16птв"/>
      <sheetName val="Конструкция 16птв"/>
      <sheetName val="Бездействие"/>
      <sheetName val="статус"/>
      <sheetName val="27.09"/>
      <sheetName val="28.09"/>
    </sheetNames>
    <sheetDataSet>
      <sheetData sheetId="0">
        <row r="4">
          <cell r="B4" t="str">
            <v>9 птв</v>
          </cell>
          <cell r="D4">
            <v>1166</v>
          </cell>
          <cell r="E4" t="str">
            <v>ск</v>
          </cell>
          <cell r="F4" t="str">
            <v>Г</v>
          </cell>
          <cell r="G4">
            <v>56</v>
          </cell>
          <cell r="H4">
            <v>1.5775199999999998</v>
          </cell>
          <cell r="I4">
            <v>97</v>
          </cell>
          <cell r="J4">
            <v>0</v>
          </cell>
          <cell r="K4" t="e">
            <v>#VALUE!</v>
          </cell>
          <cell r="L4">
            <v>46292</v>
          </cell>
          <cell r="M4">
            <v>51</v>
          </cell>
          <cell r="N4">
            <v>0.95777999999999996</v>
          </cell>
          <cell r="O4">
            <v>98</v>
          </cell>
          <cell r="P4" t="e">
            <v>#VALUE!</v>
          </cell>
          <cell r="Q4">
            <v>46284</v>
          </cell>
          <cell r="R4"/>
          <cell r="S4"/>
          <cell r="T4"/>
          <cell r="U4"/>
          <cell r="V4">
            <v>46292</v>
          </cell>
          <cell r="W4">
            <v>42</v>
          </cell>
          <cell r="X4" t="e">
            <v>#VALUE!</v>
          </cell>
          <cell r="Y4" t="str">
            <v>СК работает</v>
          </cell>
          <cell r="Z4">
            <v>24</v>
          </cell>
          <cell r="AA4">
            <v>51</v>
          </cell>
          <cell r="AB4">
            <v>46292</v>
          </cell>
          <cell r="AC4" t="str">
            <v>15/5с</v>
          </cell>
          <cell r="AD4"/>
          <cell r="AE4"/>
          <cell r="AF4"/>
          <cell r="AG4">
            <v>3.4</v>
          </cell>
          <cell r="AH4">
            <v>3</v>
          </cell>
          <cell r="AI4"/>
          <cell r="AJ4"/>
          <cell r="AK4"/>
          <cell r="AL4"/>
          <cell r="AM4"/>
          <cell r="AN4"/>
          <cell r="AO4" t="str">
            <v>СК-ПНШТ(кит)</v>
          </cell>
          <cell r="AP4">
            <v>2.5</v>
          </cell>
          <cell r="AQ4" t="str">
            <v>прс(Pr57/НН70)-8,5-5,5-прс-5,5-прс(НН70/ShL57)-прс-9-прс-8,5-прс-8,5-прс-1,2-ув.дл/х-1,2-8,5-прс-8,5-прс(Pzhg57/Shl57)--ув.дл/х=1,6/2,5,ум.чк=8,5/5,5-откл-ум.дл/х 2,5/2-ув.дл/х 2/2,5-6-7,5-(огран,цпс)-6-прс-6-прс-6-сг.част-8,5-пров.факт(7)-прс-</v>
          </cell>
          <cell r="AR4">
            <v>7</v>
          </cell>
          <cell r="AS4">
            <v>64.271717999999993</v>
          </cell>
          <cell r="AT4">
            <v>0.79350609548044138</v>
          </cell>
          <cell r="AU4">
            <v>170</v>
          </cell>
          <cell r="AV4">
            <v>1000</v>
          </cell>
          <cell r="AW4">
            <v>45710</v>
          </cell>
          <cell r="AX4">
            <v>46242</v>
          </cell>
          <cell r="AY4" t="str">
            <v>(кл.70)WM-57</v>
          </cell>
          <cell r="AZ4">
            <v>302.78000000000003</v>
          </cell>
          <cell r="BA4">
            <v>88.78000000000003</v>
          </cell>
          <cell r="BB4" t="str">
            <v>СКЖ-60</v>
          </cell>
          <cell r="BC4"/>
          <cell r="BD4"/>
          <cell r="BE4">
            <v>46276</v>
          </cell>
          <cell r="BF4">
            <v>214</v>
          </cell>
          <cell r="BG4">
            <v>0</v>
          </cell>
          <cell r="BH4">
            <v>11.31495</v>
          </cell>
          <cell r="BI4" t="e">
            <v>#VALUE!</v>
          </cell>
          <cell r="BJ4">
            <v>45781</v>
          </cell>
          <cell r="BK4">
            <v>241</v>
          </cell>
          <cell r="BL4">
            <v>0.5</v>
          </cell>
          <cell r="BM4">
            <v>9.2796500000000002</v>
          </cell>
          <cell r="BN4" t="str">
            <v>2015,M,И,2017.Я,М,И,А,О,Н,Д,2018,Я,Ф,M,A,М,И,И,А,С,О,189,A,2022,Я,М,И,А,C,О,Н,Д,2023,Я,Ф,М,А,М,И,А,C,О,Н,2024,Я,Ф,М,А,М,И,С,248,Н,2025,Я,Ф,М,А,М,241,И,A,О,Н,Д,2026,Я,Ф,М,А,М,И,А,С,</v>
          </cell>
          <cell r="BO4"/>
          <cell r="BP4"/>
          <cell r="BQ4">
            <v>116</v>
          </cell>
          <cell r="BR4">
            <v>334.5</v>
          </cell>
          <cell r="BS4"/>
          <cell r="BT4"/>
          <cell r="BU4"/>
          <cell r="BV4"/>
          <cell r="BW4"/>
          <cell r="BX4"/>
          <cell r="BY4"/>
          <cell r="BZ4">
            <v>45931</v>
          </cell>
          <cell r="CA4">
            <v>0</v>
          </cell>
          <cell r="CB4"/>
          <cell r="CC4" t="str">
            <v>理рацион-ый</v>
          </cell>
          <cell r="CD4" t="str">
            <v>理рацион-ый</v>
          </cell>
          <cell r="CE4">
            <v>40.63407551583574</v>
          </cell>
          <cell r="CF4">
            <v>10.108651957148744</v>
          </cell>
          <cell r="CG4">
            <v>37.418971184357176</v>
          </cell>
          <cell r="CH4" t="str">
            <v>理рацион-ый</v>
          </cell>
          <cell r="CI4">
            <v>27.8053878424885</v>
          </cell>
          <cell r="CJ4">
            <v>5.2710686640323559</v>
          </cell>
          <cell r="CK4"/>
          <cell r="CL4"/>
          <cell r="CM4"/>
          <cell r="CN4"/>
          <cell r="CO4"/>
          <cell r="CP4"/>
          <cell r="CQ4"/>
          <cell r="CR4" t="str">
            <v>северная</v>
          </cell>
          <cell r="CS4">
            <v>110</v>
          </cell>
          <cell r="CT4">
            <v>1</v>
          </cell>
          <cell r="CU4" t="str">
            <v>NIPI_Centre_PTV-3_Part</v>
          </cell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 t="str">
            <v>большой</v>
          </cell>
          <cell r="DH4" t="str">
            <v>нет</v>
          </cell>
          <cell r="DI4"/>
          <cell r="DJ4"/>
          <cell r="DK4"/>
          <cell r="DL4">
            <v>-5</v>
          </cell>
          <cell r="DM4">
            <v>-0.61973999999999985</v>
          </cell>
          <cell r="DN4">
            <v>1</v>
          </cell>
          <cell r="DO4">
            <v>0.95777999999999996</v>
          </cell>
          <cell r="DP4" t="str">
            <v>кандидат на ПРС, 11.03.25 провели ОГВ</v>
          </cell>
          <cell r="DQ4"/>
          <cell r="DR4"/>
          <cell r="DS4"/>
          <cell r="DT4"/>
          <cell r="DU4"/>
          <cell r="DV4"/>
          <cell r="DW4">
            <v>42118</v>
          </cell>
          <cell r="DX4">
            <v>1166</v>
          </cell>
          <cell r="DY4"/>
          <cell r="DZ4" t="str">
            <v xml:space="preserve">4237, 4239, 6563, </v>
          </cell>
          <cell r="EA4">
            <v>1</v>
          </cell>
          <cell r="EB4"/>
          <cell r="EC4">
            <v>11.8</v>
          </cell>
          <cell r="ED4">
            <v>18</v>
          </cell>
          <cell r="EE4">
            <v>0.48505000000000109</v>
          </cell>
          <cell r="EF4">
            <v>-6.1999999999999993</v>
          </cell>
          <cell r="EG4">
            <v>54.5109755510776</v>
          </cell>
          <cell r="EH4">
            <v>449</v>
          </cell>
          <cell r="EI4">
            <v>0.9304</v>
          </cell>
          <cell r="EJ4"/>
          <cell r="EK4"/>
          <cell r="EL4"/>
          <cell r="EM4"/>
          <cell r="EN4"/>
          <cell r="EO4"/>
          <cell r="EP4"/>
          <cell r="EQ4"/>
          <cell r="ER4"/>
          <cell r="ES4"/>
          <cell r="ET4"/>
          <cell r="EU4"/>
          <cell r="EV4"/>
          <cell r="EW4"/>
          <cell r="EX4"/>
          <cell r="EY4"/>
          <cell r="EZ4"/>
          <cell r="FA4"/>
          <cell r="FB4"/>
          <cell r="FC4">
            <v>4</v>
          </cell>
          <cell r="FD4">
            <v>43913</v>
          </cell>
          <cell r="FE4" t="str">
            <v>уст.</v>
          </cell>
          <cell r="FF4" t="str">
            <v>ВПП 2025</v>
          </cell>
          <cell r="FG4">
            <v>35</v>
          </cell>
          <cell r="FH4">
            <v>0.98594999999999999</v>
          </cell>
          <cell r="FI4">
            <v>97</v>
          </cell>
          <cell r="FJ4">
            <v>16</v>
          </cell>
          <cell r="FK4">
            <v>-2.8170000000000028E-2</v>
          </cell>
          <cell r="FL4">
            <v>1</v>
          </cell>
          <cell r="FN4"/>
          <cell r="FP4" t="str">
            <v>Влияние ВПП</v>
          </cell>
          <cell r="FQ4" t="str">
            <v>ВПП 2021</v>
          </cell>
          <cell r="FR4">
            <v>22</v>
          </cell>
          <cell r="FS4"/>
          <cell r="FT4"/>
          <cell r="FV4">
            <v>31656</v>
          </cell>
        </row>
        <row r="5">
          <cell r="D5">
            <v>1167</v>
          </cell>
          <cell r="E5" t="str">
            <v>вн</v>
          </cell>
          <cell r="F5" t="str">
            <v>Г</v>
          </cell>
          <cell r="G5">
            <v>56</v>
          </cell>
          <cell r="H5">
            <v>1.5775199999999998</v>
          </cell>
          <cell r="I5">
            <v>97</v>
          </cell>
          <cell r="J5">
            <v>0</v>
          </cell>
          <cell r="K5" t="e">
            <v>#VALUE!</v>
          </cell>
          <cell r="L5">
            <v>46292</v>
          </cell>
          <cell r="M5">
            <v>59</v>
          </cell>
          <cell r="N5">
            <v>1.1080199999999998</v>
          </cell>
          <cell r="O5">
            <v>98</v>
          </cell>
          <cell r="P5" t="e">
            <v>#VALUE!</v>
          </cell>
          <cell r="Q5">
            <v>46284</v>
          </cell>
          <cell r="R5"/>
          <cell r="S5"/>
          <cell r="T5"/>
          <cell r="U5"/>
          <cell r="V5">
            <v>46292</v>
          </cell>
          <cell r="W5">
            <v>36</v>
          </cell>
          <cell r="X5" t="e">
            <v>#VALUE!</v>
          </cell>
          <cell r="Y5" t="str">
            <v>винтовой</v>
          </cell>
          <cell r="Z5">
            <v>24</v>
          </cell>
          <cell r="AA5">
            <v>59</v>
          </cell>
          <cell r="AB5">
            <v>46292</v>
          </cell>
          <cell r="AC5" t="str">
            <v>15/10с</v>
          </cell>
          <cell r="AD5"/>
          <cell r="AE5"/>
          <cell r="AF5"/>
          <cell r="AG5">
            <v>3.6</v>
          </cell>
          <cell r="AH5">
            <v>3.6</v>
          </cell>
          <cell r="AI5"/>
          <cell r="AJ5"/>
          <cell r="AK5"/>
          <cell r="AL5"/>
          <cell r="AM5"/>
          <cell r="AN5"/>
          <cell r="AO5" t="str">
            <v>DH-V22-32</v>
          </cell>
          <cell r="AP5">
            <v>0</v>
          </cell>
          <cell r="AQ5" t="e">
            <v>#VALUE!</v>
          </cell>
          <cell r="AR5">
            <v>220</v>
          </cell>
          <cell r="AS5">
            <v>88</v>
          </cell>
          <cell r="AT5">
            <v>0.67045454545454541</v>
          </cell>
          <cell r="AU5"/>
          <cell r="AV5"/>
          <cell r="AW5">
            <v>46198</v>
          </cell>
          <cell r="AX5">
            <v>45642</v>
          </cell>
          <cell r="AY5" t="str">
            <v>Netzsch-40</v>
          </cell>
          <cell r="AZ5">
            <v>313.5</v>
          </cell>
          <cell r="BA5">
            <v>12.5</v>
          </cell>
          <cell r="BB5" t="str">
            <v>СКЖ-60</v>
          </cell>
          <cell r="BC5"/>
          <cell r="BD5"/>
          <cell r="BE5">
            <v>46279</v>
          </cell>
          <cell r="BF5">
            <v>301</v>
          </cell>
          <cell r="BG5">
            <v>3.6</v>
          </cell>
          <cell r="BH5">
            <v>6.6517499999999998</v>
          </cell>
          <cell r="BI5" t="e">
            <v>#VALUE!</v>
          </cell>
          <cell r="BJ5">
            <v>45275</v>
          </cell>
          <cell r="BK5">
            <v>297</v>
          </cell>
          <cell r="BL5">
            <v>2.6</v>
          </cell>
          <cell r="BM5">
            <v>6.0273500000000002</v>
          </cell>
          <cell r="BN5" t="str">
            <v>2015,M,И,2017.Я,6,М,И,А,107,О,Н,Д,2018,Я,Ф,150,M,A,М,И,И,А,С,О,210,A,2022,Я,М,И,А,C,О,Н,Д,2023,Я,Ф,М,А,М,И,А,C,О,Н,Д,297,2024,Я,Ф,М,А,М,И,С,Н,2025,Я,Ф,М,А,И,A,О,Н,Д,2026,Я,Ф,М,А,М,И,А,С,</v>
          </cell>
          <cell r="BO5"/>
          <cell r="BP5"/>
          <cell r="BQ5">
            <v>26</v>
          </cell>
          <cell r="BR5">
            <v>333.5</v>
          </cell>
          <cell r="BS5">
            <v>42274</v>
          </cell>
          <cell r="BT5">
            <v>19</v>
          </cell>
          <cell r="BU5"/>
          <cell r="BV5"/>
          <cell r="BW5">
            <v>42</v>
          </cell>
          <cell r="BX5"/>
          <cell r="BY5"/>
          <cell r="BZ5">
            <v>45849</v>
          </cell>
          <cell r="CA5">
            <v>0</v>
          </cell>
          <cell r="CB5"/>
          <cell r="CC5" t="str">
            <v>理рацион-ый</v>
          </cell>
          <cell r="CD5" t="str">
            <v>理рацион-ый</v>
          </cell>
          <cell r="CE5">
            <v>41.972925645661157</v>
          </cell>
          <cell r="CF5">
            <v>3.9661596074380228</v>
          </cell>
          <cell r="CG5">
            <v>35.754981215596693</v>
          </cell>
          <cell r="CH5" t="str">
            <v>理рацион-ый</v>
          </cell>
          <cell r="CI5">
            <v>21.519014462809913</v>
          </cell>
          <cell r="CJ5">
            <v>-5.8965594008264333</v>
          </cell>
          <cell r="CK5"/>
          <cell r="CL5"/>
          <cell r="CM5"/>
          <cell r="CN5"/>
          <cell r="CO5"/>
          <cell r="CP5"/>
          <cell r="CQ5"/>
          <cell r="CR5" t="str">
            <v>северная</v>
          </cell>
          <cell r="CS5">
            <v>110</v>
          </cell>
          <cell r="CT5">
            <v>1</v>
          </cell>
          <cell r="CU5" t="str">
            <v>NIPI_Centre_PTV-3_Part</v>
          </cell>
          <cell r="CV5">
            <v>45641</v>
          </cell>
          <cell r="CW5">
            <v>354</v>
          </cell>
          <cell r="CX5"/>
          <cell r="CY5"/>
          <cell r="CZ5"/>
          <cell r="DA5"/>
          <cell r="DB5"/>
          <cell r="DC5"/>
          <cell r="DD5"/>
          <cell r="DE5">
            <v>42274</v>
          </cell>
          <cell r="DF5"/>
          <cell r="DG5" t="str">
            <v>большой</v>
          </cell>
          <cell r="DH5" t="str">
            <v>нет</v>
          </cell>
          <cell r="DI5"/>
          <cell r="DJ5"/>
          <cell r="DK5"/>
          <cell r="DL5">
            <v>3</v>
          </cell>
          <cell r="DM5">
            <v>-0.46950000000000003</v>
          </cell>
          <cell r="DN5">
            <v>1</v>
          </cell>
          <cell r="DO5">
            <v>1.1080199999999998</v>
          </cell>
          <cell r="DP5"/>
          <cell r="DQ5"/>
          <cell r="DR5"/>
          <cell r="DS5"/>
          <cell r="DT5"/>
          <cell r="DU5"/>
          <cell r="DV5"/>
          <cell r="DW5">
            <v>42118</v>
          </cell>
          <cell r="DX5">
            <v>1167</v>
          </cell>
          <cell r="DY5"/>
          <cell r="DZ5" t="str">
            <v xml:space="preserve">4239, 4241, </v>
          </cell>
          <cell r="EA5"/>
          <cell r="EB5"/>
          <cell r="EC5">
            <v>7.3835835357687447</v>
          </cell>
          <cell r="ED5">
            <v>28.3</v>
          </cell>
          <cell r="EE5">
            <v>0.73183353576874488</v>
          </cell>
          <cell r="EF5">
            <v>-20.916416464231254</v>
          </cell>
          <cell r="EG5">
            <v>54.510975569107366</v>
          </cell>
          <cell r="EH5">
            <v>449</v>
          </cell>
          <cell r="EI5">
            <v>0.9304</v>
          </cell>
          <cell r="EJ5"/>
          <cell r="EK5"/>
          <cell r="EL5"/>
          <cell r="EM5"/>
          <cell r="EN5"/>
          <cell r="EO5"/>
          <cell r="EP5"/>
          <cell r="EQ5"/>
          <cell r="ER5"/>
          <cell r="ES5"/>
          <cell r="ET5"/>
          <cell r="EU5"/>
          <cell r="EV5"/>
          <cell r="EW5"/>
          <cell r="EX5"/>
          <cell r="EY5"/>
          <cell r="EZ5"/>
          <cell r="FA5"/>
          <cell r="FB5" t="str">
            <v>карта</v>
          </cell>
          <cell r="FC5"/>
          <cell r="FD5">
            <v>43913</v>
          </cell>
          <cell r="FE5" t="str">
            <v>уст.</v>
          </cell>
          <cell r="FF5" t="str">
            <v>ВПП 2025</v>
          </cell>
          <cell r="FG5">
            <v>35</v>
          </cell>
          <cell r="FH5">
            <v>0.98594999999999999</v>
          </cell>
          <cell r="FI5">
            <v>97</v>
          </cell>
          <cell r="FJ5">
            <v>24</v>
          </cell>
          <cell r="FK5">
            <v>0.12206999999999979</v>
          </cell>
          <cell r="FL5">
            <v>1</v>
          </cell>
          <cell r="FN5"/>
          <cell r="FP5" t="str">
            <v>Влияние ВПП</v>
          </cell>
          <cell r="FQ5" t="str">
            <v>ВПП 2021</v>
          </cell>
          <cell r="FR5">
            <v>15</v>
          </cell>
          <cell r="FS5"/>
          <cell r="FT5"/>
          <cell r="FV5">
            <v>31625</v>
          </cell>
        </row>
        <row r="6">
          <cell r="D6">
            <v>1168</v>
          </cell>
          <cell r="E6" t="str">
            <v>ск</v>
          </cell>
          <cell r="F6" t="str">
            <v>Г</v>
          </cell>
          <cell r="G6">
            <v>10</v>
          </cell>
          <cell r="H6">
            <v>0.93899999999999995</v>
          </cell>
          <cell r="I6">
            <v>90</v>
          </cell>
          <cell r="J6" t="str">
            <v>Ввод из бездействия</v>
          </cell>
          <cell r="K6" t="e">
            <v>#VALUE!</v>
          </cell>
          <cell r="L6"/>
          <cell r="M6"/>
          <cell r="N6">
            <v>0</v>
          </cell>
          <cell r="O6">
            <v>0</v>
          </cell>
          <cell r="P6" t="e">
            <v>#VALUE!</v>
          </cell>
          <cell r="Q6"/>
          <cell r="R6"/>
          <cell r="S6"/>
          <cell r="T6"/>
          <cell r="U6"/>
          <cell r="V6"/>
          <cell r="W6">
            <v>0</v>
          </cell>
          <cell r="X6" t="e">
            <v>#VALUE!</v>
          </cell>
          <cell r="Y6" t="str">
            <v>Бездействие</v>
          </cell>
          <cell r="Z6">
            <v>0</v>
          </cell>
          <cell r="AA6">
            <v>0</v>
          </cell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>
            <v>0</v>
          </cell>
          <cell r="AQ6" t="str">
            <v>прс(из бд)-фонт.ч/з нас-затов.цпс-фонт.ч/з нас-обв-фонт.ч/з нас-обв-</v>
          </cell>
          <cell r="AR6"/>
          <cell r="AS6">
            <v>0</v>
          </cell>
          <cell r="AT6"/>
          <cell r="AU6"/>
          <cell r="AV6"/>
          <cell r="AW6"/>
          <cell r="AX6">
            <v>41125</v>
          </cell>
          <cell r="AY6" t="str">
            <v>(кл.70)ShL-57</v>
          </cell>
          <cell r="AZ6">
            <v>306.14999999999998</v>
          </cell>
          <cell r="BA6">
            <v>163.14999999999998</v>
          </cell>
          <cell r="BB6" t="str">
            <v>нет</v>
          </cell>
          <cell r="BC6"/>
          <cell r="BD6"/>
          <cell r="BE6">
            <v>42740</v>
          </cell>
          <cell r="BF6">
            <v>103</v>
          </cell>
          <cell r="BG6">
            <v>3.8</v>
          </cell>
          <cell r="BH6">
            <v>25.584799999999998</v>
          </cell>
          <cell r="BI6" t="e">
            <v>#VALUE!</v>
          </cell>
          <cell r="BJ6">
            <v>46185</v>
          </cell>
          <cell r="BK6">
            <v>143</v>
          </cell>
          <cell r="BL6">
            <v>0.7</v>
          </cell>
          <cell r="BM6">
            <v>18.728799999999996</v>
          </cell>
          <cell r="BN6" t="e">
            <v>#VALUE!</v>
          </cell>
          <cell r="BO6">
            <v>42230</v>
          </cell>
          <cell r="BP6" t="str">
            <v>фонтан тоқтады,шток қатып қалган қосуға,прс(нерент.)</v>
          </cell>
          <cell r="BQ6">
            <v>227</v>
          </cell>
          <cell r="BR6">
            <v>335</v>
          </cell>
          <cell r="BS6"/>
          <cell r="BT6"/>
          <cell r="BU6"/>
          <cell r="BV6"/>
          <cell r="BW6"/>
          <cell r="BX6"/>
          <cell r="BY6"/>
          <cell r="BZ6">
            <v>45948</v>
          </cell>
          <cell r="CA6">
            <v>0</v>
          </cell>
          <cell r="CB6"/>
          <cell r="CC6" t="str">
            <v/>
          </cell>
          <cell r="CD6" t="str">
            <v/>
          </cell>
          <cell r="CE6">
            <v>1.5852999999999999</v>
          </cell>
          <cell r="CF6">
            <v>-62.067</v>
          </cell>
          <cell r="CG6" t="e">
            <v>#NUM!</v>
          </cell>
          <cell r="CH6" t="str">
            <v/>
          </cell>
          <cell r="CI6">
            <v>6.2493999999999996</v>
          </cell>
          <cell r="CJ6">
            <v>46.691000000000003</v>
          </cell>
          <cell r="CK6"/>
          <cell r="CL6"/>
          <cell r="CM6"/>
          <cell r="CN6"/>
          <cell r="CO6"/>
          <cell r="CP6"/>
          <cell r="CQ6"/>
          <cell r="CR6" t="str">
            <v>северная</v>
          </cell>
          <cell r="CS6">
            <v>104</v>
          </cell>
          <cell r="CT6">
            <v>1</v>
          </cell>
          <cell r="CU6" t="str">
            <v>NIPI_Centre_PTV-3_Part</v>
          </cell>
          <cell r="CV6"/>
          <cell r="CW6"/>
          <cell r="CX6"/>
          <cell r="CY6"/>
          <cell r="CZ6"/>
          <cell r="DA6"/>
          <cell r="DB6"/>
          <cell r="DC6"/>
          <cell r="DD6"/>
          <cell r="DE6"/>
          <cell r="DF6"/>
          <cell r="DG6" t="str">
            <v>большой</v>
          </cell>
          <cell r="DH6"/>
          <cell r="DI6"/>
          <cell r="DJ6"/>
          <cell r="DK6"/>
          <cell r="DL6">
            <v>-10</v>
          </cell>
          <cell r="DM6">
            <v>-0.93899999999999995</v>
          </cell>
          <cell r="DN6">
            <v>-90</v>
          </cell>
          <cell r="DO6">
            <v>0</v>
          </cell>
          <cell r="DP6"/>
          <cell r="DQ6"/>
          <cell r="DR6"/>
          <cell r="DS6"/>
          <cell r="DT6"/>
          <cell r="DU6"/>
          <cell r="DV6"/>
          <cell r="DW6">
            <v>42118</v>
          </cell>
          <cell r="DX6">
            <v>1168</v>
          </cell>
          <cell r="DY6"/>
          <cell r="DZ6" t="str">
            <v>4241, 4243,</v>
          </cell>
          <cell r="EA6"/>
          <cell r="EB6"/>
          <cell r="EC6">
            <v>19.576270844299998</v>
          </cell>
          <cell r="ED6">
            <v>18</v>
          </cell>
          <cell r="EE6">
            <v>-6.0085291556999998</v>
          </cell>
          <cell r="EF6">
            <v>1.576270844299998</v>
          </cell>
          <cell r="EG6">
            <v>54.51</v>
          </cell>
          <cell r="EH6">
            <v>449</v>
          </cell>
          <cell r="EI6">
            <v>0.9304</v>
          </cell>
          <cell r="EJ6"/>
          <cell r="EK6"/>
          <cell r="EL6"/>
          <cell r="EM6"/>
          <cell r="EN6"/>
          <cell r="EO6"/>
          <cell r="EP6"/>
          <cell r="EQ6"/>
          <cell r="ER6"/>
          <cell r="ES6"/>
          <cell r="ET6"/>
          <cell r="EU6"/>
          <cell r="EV6"/>
          <cell r="EW6"/>
          <cell r="EX6"/>
          <cell r="EY6"/>
          <cell r="EZ6"/>
          <cell r="FA6"/>
          <cell r="FB6" t="str">
            <v>глуб.прибор</v>
          </cell>
          <cell r="FC6">
            <v>4</v>
          </cell>
          <cell r="FD6"/>
          <cell r="FE6"/>
          <cell r="FF6"/>
          <cell r="FG6"/>
          <cell r="FH6"/>
          <cell r="FI6"/>
          <cell r="FJ6"/>
          <cell r="FK6"/>
          <cell r="FL6"/>
          <cell r="FN6"/>
          <cell r="FP6" t="str">
            <v xml:space="preserve"> Влияние ВНС с перекомпенсацией</v>
          </cell>
          <cell r="FR6"/>
          <cell r="FS6"/>
          <cell r="FV6">
            <v>31625</v>
          </cell>
        </row>
        <row r="7">
          <cell r="D7">
            <v>1169</v>
          </cell>
          <cell r="E7" t="str">
            <v>ск</v>
          </cell>
          <cell r="F7" t="str">
            <v>Г</v>
          </cell>
          <cell r="G7">
            <v>38</v>
          </cell>
          <cell r="H7">
            <v>1.0704599999999997</v>
          </cell>
          <cell r="I7">
            <v>97</v>
          </cell>
          <cell r="J7">
            <v>0</v>
          </cell>
          <cell r="K7" t="e">
            <v>#VALUE!</v>
          </cell>
          <cell r="L7">
            <v>46292</v>
          </cell>
          <cell r="M7">
            <v>34</v>
          </cell>
          <cell r="N7">
            <v>0.63851999999999998</v>
          </cell>
          <cell r="O7">
            <v>98</v>
          </cell>
          <cell r="P7" t="e">
            <v>#VALUE!</v>
          </cell>
          <cell r="Q7">
            <v>46284</v>
          </cell>
          <cell r="R7"/>
          <cell r="S7"/>
          <cell r="T7"/>
          <cell r="U7"/>
          <cell r="V7">
            <v>46292</v>
          </cell>
          <cell r="W7">
            <v>39</v>
          </cell>
          <cell r="X7" t="e">
            <v>#VALUE!</v>
          </cell>
          <cell r="Y7" t="str">
            <v>СК работает</v>
          </cell>
          <cell r="Z7">
            <v>24</v>
          </cell>
          <cell r="AA7">
            <v>34</v>
          </cell>
          <cell r="AB7">
            <v>46292</v>
          </cell>
          <cell r="AC7" t="str">
            <v>15/5с</v>
          </cell>
          <cell r="AD7"/>
          <cell r="AE7"/>
          <cell r="AF7"/>
          <cell r="AG7">
            <v>3</v>
          </cell>
          <cell r="AH7">
            <v>3</v>
          </cell>
          <cell r="AI7"/>
          <cell r="AJ7"/>
          <cell r="AK7">
            <v>43724</v>
          </cell>
          <cell r="AL7"/>
          <cell r="AM7"/>
          <cell r="AN7"/>
          <cell r="AO7" t="str">
            <v>ск-6к(C228D)</v>
          </cell>
          <cell r="AP7">
            <v>1.6</v>
          </cell>
          <cell r="AQ7" t="str">
            <v>прс(Pr57/Insert50)-12-5,5-прс-5,5-прс(Insert50/Shl57)-обв-9,5-6-прс-7-прс-7-прс-7-прс-5,5-откл-ум.дл/х 1,6/1,2-ув.дл/х 1,2/1,6-5-прс(ShL-57)-5-6?-факт.чк=8-7,5-8-8,5-7-</v>
          </cell>
          <cell r="AR7">
            <v>8</v>
          </cell>
          <cell r="AS7">
            <v>47.010170880000004</v>
          </cell>
          <cell r="AT7">
            <v>0.72324774327644381</v>
          </cell>
          <cell r="AU7">
            <v>140</v>
          </cell>
          <cell r="AV7">
            <v>1000</v>
          </cell>
          <cell r="AW7">
            <v>46225</v>
          </cell>
          <cell r="AX7">
            <v>45357</v>
          </cell>
          <cell r="AY7" t="str">
            <v>(кл.70)ShL-57</v>
          </cell>
          <cell r="AZ7">
            <v>320.65000000000003</v>
          </cell>
          <cell r="BA7">
            <v>14.650000000000034</v>
          </cell>
          <cell r="BB7" t="str">
            <v>СКЖ-60</v>
          </cell>
          <cell r="BC7"/>
          <cell r="BD7"/>
          <cell r="BE7">
            <v>46276</v>
          </cell>
          <cell r="BF7">
            <v>306</v>
          </cell>
          <cell r="BG7">
            <v>4.2</v>
          </cell>
          <cell r="BH7">
            <v>7.0639500000000002</v>
          </cell>
          <cell r="BI7" t="e">
            <v>#VALUE!</v>
          </cell>
          <cell r="BJ7">
            <v>42826</v>
          </cell>
          <cell r="BK7">
            <v>120</v>
          </cell>
          <cell r="BL7">
            <v>0</v>
          </cell>
          <cell r="BM7">
            <v>20.329349999999998</v>
          </cell>
          <cell r="BN7" t="str">
            <v>2015,M,И,2017.Я,М,120,И,А,О,Н,Д,2018,Я,Ф,M,A,A,2022,Я,М,И,А,C,О,Н,Д,2023,Я,Ф,М,А,М,И,А,C,О,Н,2024,Я,Ф,М,А,М,И,С,Н,2025,Я,Ф,М,А,И,A,О,Н,Д,2026,Я,Ф,М,А,М,И,А,С,</v>
          </cell>
          <cell r="BO7"/>
          <cell r="BP7"/>
          <cell r="BQ7">
            <v>21</v>
          </cell>
          <cell r="BR7">
            <v>336.5</v>
          </cell>
          <cell r="BS7"/>
          <cell r="BT7"/>
          <cell r="BU7"/>
          <cell r="BV7"/>
          <cell r="BW7"/>
          <cell r="BX7"/>
          <cell r="BY7"/>
          <cell r="BZ7">
            <v>45931</v>
          </cell>
          <cell r="CA7">
            <v>0</v>
          </cell>
          <cell r="CB7"/>
          <cell r="CC7" t="str">
            <v>理рацион-ый</v>
          </cell>
          <cell r="CD7" t="str">
            <v>理рацион-ый</v>
          </cell>
          <cell r="CE7">
            <v>41.730955676763919</v>
          </cell>
          <cell r="CF7">
            <v>6.8285379247308597</v>
          </cell>
          <cell r="CG7">
            <v>36.503465878077535</v>
          </cell>
          <cell r="CH7" t="str">
            <v>理рацион-ый</v>
          </cell>
          <cell r="CI7">
            <v>24.08373428616202</v>
          </cell>
          <cell r="CJ7">
            <v>-1.8961441714760525</v>
          </cell>
          <cell r="CK7"/>
          <cell r="CL7"/>
          <cell r="CM7"/>
          <cell r="CN7"/>
          <cell r="CO7"/>
          <cell r="CP7"/>
          <cell r="CQ7"/>
          <cell r="CR7" t="str">
            <v>северная</v>
          </cell>
          <cell r="CS7">
            <v>110</v>
          </cell>
          <cell r="CT7">
            <v>1</v>
          </cell>
          <cell r="CU7" t="str">
            <v>NIPI_Centre_PTV-3_Part</v>
          </cell>
          <cell r="CV7">
            <v>45324</v>
          </cell>
          <cell r="CW7">
            <v>347</v>
          </cell>
          <cell r="CX7"/>
          <cell r="CY7"/>
          <cell r="CZ7"/>
          <cell r="DA7"/>
          <cell r="DB7"/>
          <cell r="DC7"/>
          <cell r="DD7"/>
          <cell r="DE7"/>
          <cell r="DF7"/>
          <cell r="DG7" t="str">
            <v>большой</v>
          </cell>
          <cell r="DH7" t="str">
            <v>есть</v>
          </cell>
          <cell r="DI7"/>
          <cell r="DJ7"/>
          <cell r="DK7"/>
          <cell r="DL7">
            <v>-4</v>
          </cell>
          <cell r="DM7">
            <v>-0.43193999999999977</v>
          </cell>
          <cell r="DN7">
            <v>1</v>
          </cell>
          <cell r="DO7">
            <v>0.63851999999999998</v>
          </cell>
          <cell r="DP7"/>
          <cell r="DQ7"/>
          <cell r="DR7"/>
          <cell r="DS7"/>
          <cell r="DT7"/>
          <cell r="DU7"/>
          <cell r="DV7"/>
          <cell r="DW7">
            <v>42118</v>
          </cell>
          <cell r="DX7">
            <v>1169</v>
          </cell>
          <cell r="DY7"/>
          <cell r="DZ7" t="str">
            <v xml:space="preserve">4243, 4245, </v>
          </cell>
          <cell r="EA7"/>
          <cell r="EB7"/>
          <cell r="EC7">
            <v>20.329349999999998</v>
          </cell>
          <cell r="ED7">
            <v>28.3</v>
          </cell>
          <cell r="EE7">
            <v>13.265399999999998</v>
          </cell>
          <cell r="EF7">
            <v>-7.9706500000000027</v>
          </cell>
          <cell r="EG7">
            <v>54.510975565980459</v>
          </cell>
          <cell r="EH7">
            <v>449</v>
          </cell>
          <cell r="EI7">
            <v>0.9304</v>
          </cell>
          <cell r="EJ7"/>
          <cell r="EK7"/>
          <cell r="EL7"/>
          <cell r="EM7"/>
          <cell r="EN7"/>
          <cell r="EO7"/>
          <cell r="EP7"/>
          <cell r="EQ7"/>
          <cell r="ER7"/>
          <cell r="ES7"/>
          <cell r="ET7"/>
          <cell r="EU7"/>
          <cell r="EV7"/>
          <cell r="EW7"/>
          <cell r="EX7"/>
          <cell r="EY7"/>
          <cell r="EZ7"/>
          <cell r="FA7"/>
          <cell r="FB7" t="str">
            <v>судос</v>
          </cell>
          <cell r="FC7">
            <v>4</v>
          </cell>
          <cell r="FD7">
            <v>43912</v>
          </cell>
          <cell r="FE7" t="str">
            <v>уст.</v>
          </cell>
          <cell r="FF7" t="str">
            <v>ВПП 2025</v>
          </cell>
          <cell r="FG7">
            <v>29</v>
          </cell>
          <cell r="FH7">
            <v>0.81692999999999993</v>
          </cell>
          <cell r="FI7">
            <v>97</v>
          </cell>
          <cell r="FJ7">
            <v>5</v>
          </cell>
          <cell r="FK7">
            <v>-0.17840999999999996</v>
          </cell>
          <cell r="FL7">
            <v>1</v>
          </cell>
          <cell r="FN7"/>
          <cell r="FP7" t="str">
            <v>Влияние ВПП</v>
          </cell>
          <cell r="FQ7" t="str">
            <v>ВПП 2021</v>
          </cell>
          <cell r="FR7">
            <v>18</v>
          </cell>
          <cell r="FS7"/>
          <cell r="FT7"/>
          <cell r="FV7">
            <v>31625</v>
          </cell>
        </row>
        <row r="8">
          <cell r="D8">
            <v>1254</v>
          </cell>
          <cell r="E8" t="str">
            <v>вн</v>
          </cell>
          <cell r="F8" t="str">
            <v>Г</v>
          </cell>
          <cell r="G8"/>
          <cell r="H8"/>
          <cell r="I8"/>
          <cell r="J8">
            <v>0</v>
          </cell>
          <cell r="K8" t="e">
            <v>#VALUE!</v>
          </cell>
          <cell r="L8"/>
          <cell r="M8"/>
          <cell r="N8">
            <v>0</v>
          </cell>
          <cell r="O8">
            <v>0</v>
          </cell>
          <cell r="P8" t="e">
            <v>#VALUE!</v>
          </cell>
          <cell r="Q8"/>
          <cell r="R8"/>
          <cell r="S8"/>
          <cell r="T8"/>
          <cell r="U8"/>
          <cell r="V8"/>
          <cell r="W8">
            <v>0</v>
          </cell>
          <cell r="X8" t="e">
            <v>#VALUE!</v>
          </cell>
          <cell r="Y8" t="str">
            <v>Бездействие</v>
          </cell>
          <cell r="Z8">
            <v>0</v>
          </cell>
          <cell r="AA8">
            <v>0</v>
          </cell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 t="str">
            <v>DHH</v>
          </cell>
          <cell r="AP8">
            <v>0</v>
          </cell>
          <cell r="AQ8" t="str">
            <v>2014-О,из бд-80-110-130-прс-100-110-прс-80-110-130-160-190-80-100-180-откл-180-170-210-прс-100-120-150-180-200-факт220-250-260-280-300-прс-</v>
          </cell>
          <cell r="AR8"/>
          <cell r="AS8">
            <v>0</v>
          </cell>
          <cell r="AT8" t="e">
            <v>#DIV/0!</v>
          </cell>
          <cell r="AU8"/>
          <cell r="AV8"/>
          <cell r="AW8"/>
          <cell r="AX8">
            <v>44427</v>
          </cell>
          <cell r="AY8" t="str">
            <v>TP-28</v>
          </cell>
          <cell r="AZ8">
            <v>296.72999999999996</v>
          </cell>
          <cell r="BA8"/>
          <cell r="BB8" t="str">
            <v>СКЖ-60</v>
          </cell>
          <cell r="BC8"/>
          <cell r="BD8"/>
          <cell r="BE8">
            <v>44751</v>
          </cell>
          <cell r="BF8">
            <v>251</v>
          </cell>
          <cell r="BG8">
            <v>3.5</v>
          </cell>
          <cell r="BH8">
            <v>10.1669</v>
          </cell>
          <cell r="BI8" t="e">
            <v>#VALUE!</v>
          </cell>
          <cell r="BJ8">
            <v>46195</v>
          </cell>
          <cell r="BK8">
            <v>282</v>
          </cell>
          <cell r="BL8">
            <v>7</v>
          </cell>
          <cell r="BM8">
            <v>10.756</v>
          </cell>
          <cell r="BN8" t="e">
            <v>#VALUE!</v>
          </cell>
          <cell r="BO8">
            <v>44756</v>
          </cell>
          <cell r="BP8" t="str">
            <v>Тұтылған.</v>
          </cell>
          <cell r="BQ8">
            <v>61</v>
          </cell>
          <cell r="BR8">
            <v>322</v>
          </cell>
          <cell r="BS8"/>
          <cell r="BT8"/>
          <cell r="BU8"/>
          <cell r="BV8"/>
          <cell r="BW8"/>
          <cell r="BX8"/>
          <cell r="BY8"/>
          <cell r="BZ8">
            <v>45948</v>
          </cell>
          <cell r="CA8">
            <v>0</v>
          </cell>
          <cell r="CB8"/>
          <cell r="CC8" t="str">
            <v/>
          </cell>
          <cell r="CD8" t="e">
            <v>#DIV/0!</v>
          </cell>
          <cell r="CE8" t="e">
            <v>#DIV/0!</v>
          </cell>
          <cell r="CF8" t="e">
            <v>#DIV/0!</v>
          </cell>
          <cell r="CG8" t="e">
            <v>#DIV/0!</v>
          </cell>
          <cell r="CH8" t="e">
            <v>#DIV/0!</v>
          </cell>
          <cell r="CI8" t="e">
            <v>#DIV/0!</v>
          </cell>
          <cell r="CJ8" t="e">
            <v>#DIV/0!</v>
          </cell>
          <cell r="CK8"/>
          <cell r="CL8"/>
          <cell r="CM8"/>
          <cell r="CN8"/>
          <cell r="CO8"/>
          <cell r="CP8"/>
          <cell r="CQ8"/>
          <cell r="CR8" t="str">
            <v>северная</v>
          </cell>
          <cell r="CS8">
            <v>104</v>
          </cell>
          <cell r="CT8">
            <v>1</v>
          </cell>
          <cell r="CU8" t="str">
            <v>NIPI_Centre_PTV-3_Part</v>
          </cell>
          <cell r="CV8">
            <v>44426</v>
          </cell>
          <cell r="CW8">
            <v>340</v>
          </cell>
          <cell r="CX8"/>
          <cell r="CY8"/>
          <cell r="CZ8"/>
          <cell r="DA8"/>
          <cell r="DB8"/>
          <cell r="DC8"/>
          <cell r="DD8"/>
          <cell r="DE8"/>
          <cell r="DF8"/>
          <cell r="DG8" t="str">
            <v>большой</v>
          </cell>
          <cell r="DH8" t="str">
            <v>есть</v>
          </cell>
          <cell r="DI8"/>
          <cell r="DJ8"/>
          <cell r="DK8"/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/>
          <cell r="DQ8"/>
          <cell r="DR8"/>
          <cell r="DS8"/>
          <cell r="DT8"/>
          <cell r="DU8"/>
          <cell r="DV8"/>
          <cell r="DW8">
            <v>42118</v>
          </cell>
          <cell r="DX8">
            <v>1254</v>
          </cell>
          <cell r="DY8"/>
          <cell r="DZ8">
            <v>4237</v>
          </cell>
          <cell r="EA8"/>
          <cell r="EB8"/>
          <cell r="EC8">
            <v>12.036996079379996</v>
          </cell>
          <cell r="ED8">
            <v>18</v>
          </cell>
          <cell r="EE8">
            <v>1.8700960793799961</v>
          </cell>
          <cell r="EF8">
            <v>-5.9630039206200038</v>
          </cell>
          <cell r="EG8">
            <v>54.51</v>
          </cell>
          <cell r="EH8">
            <v>449</v>
          </cell>
          <cell r="EI8">
            <v>0.9304</v>
          </cell>
          <cell r="EJ8"/>
          <cell r="EK8">
            <v>38</v>
          </cell>
          <cell r="EL8">
            <v>1.7841</v>
          </cell>
          <cell r="EM8">
            <v>95</v>
          </cell>
          <cell r="EN8">
            <v>-38</v>
          </cell>
          <cell r="EO8">
            <v>-1.7841</v>
          </cell>
          <cell r="EP8">
            <v>-95</v>
          </cell>
          <cell r="EQ8">
            <v>43952</v>
          </cell>
          <cell r="ER8" t="str">
            <v>ум до 20м3</v>
          </cell>
          <cell r="ES8">
            <v>20</v>
          </cell>
          <cell r="ET8">
            <v>0.93899999999999995</v>
          </cell>
          <cell r="EU8">
            <v>95</v>
          </cell>
          <cell r="EV8">
            <v>20</v>
          </cell>
          <cell r="EW8">
            <v>0.93899999999999995</v>
          </cell>
          <cell r="EX8">
            <v>95</v>
          </cell>
          <cell r="EY8"/>
          <cell r="EZ8"/>
          <cell r="FA8"/>
          <cell r="FB8" t="str">
            <v>корректировка</v>
          </cell>
          <cell r="FC8"/>
          <cell r="FD8"/>
          <cell r="FE8"/>
          <cell r="FF8"/>
          <cell r="FG8"/>
          <cell r="FH8"/>
          <cell r="FI8"/>
          <cell r="FJ8"/>
          <cell r="FK8"/>
          <cell r="FL8"/>
          <cell r="FN8">
            <v>1</v>
          </cell>
          <cell r="FP8" t="str">
            <v>Влияние ВНС с недостаточной компенсацией</v>
          </cell>
          <cell r="FQ8" t="str">
            <v>ВПП 2021</v>
          </cell>
          <cell r="FR8">
            <v>22</v>
          </cell>
          <cell r="FS8"/>
          <cell r="FV8">
            <v>31625</v>
          </cell>
        </row>
        <row r="9">
          <cell r="D9">
            <v>1255</v>
          </cell>
          <cell r="E9" t="str">
            <v>ск</v>
          </cell>
          <cell r="F9" t="str">
            <v>Г</v>
          </cell>
          <cell r="G9">
            <v>28</v>
          </cell>
          <cell r="H9">
            <v>0.78875999999999991</v>
          </cell>
          <cell r="I9">
            <v>97</v>
          </cell>
          <cell r="J9">
            <v>0</v>
          </cell>
          <cell r="K9" t="e">
            <v>#VALUE!</v>
          </cell>
          <cell r="L9">
            <v>46292</v>
          </cell>
          <cell r="M9">
            <v>28</v>
          </cell>
          <cell r="N9">
            <v>0.78875999999999991</v>
          </cell>
          <cell r="O9">
            <v>97</v>
          </cell>
          <cell r="P9" t="e">
            <v>#VALUE!</v>
          </cell>
          <cell r="Q9">
            <v>46284</v>
          </cell>
          <cell r="R9"/>
          <cell r="S9"/>
          <cell r="T9"/>
          <cell r="U9"/>
          <cell r="V9">
            <v>46292</v>
          </cell>
          <cell r="W9">
            <v>48</v>
          </cell>
          <cell r="X9" t="e">
            <v>#VALUE!</v>
          </cell>
          <cell r="Y9" t="str">
            <v>СК работает</v>
          </cell>
          <cell r="Z9">
            <v>24</v>
          </cell>
          <cell r="AA9">
            <v>28</v>
          </cell>
          <cell r="AB9">
            <v>46292</v>
          </cell>
          <cell r="AC9" t="str">
            <v>14/1м</v>
          </cell>
          <cell r="AD9"/>
          <cell r="AE9"/>
          <cell r="AF9"/>
          <cell r="AG9">
            <v>3.4</v>
          </cell>
          <cell r="AH9">
            <v>3.4</v>
          </cell>
          <cell r="AI9"/>
          <cell r="AJ9"/>
          <cell r="AK9"/>
          <cell r="AL9"/>
          <cell r="AM9">
            <v>46035</v>
          </cell>
          <cell r="AN9" t="str">
            <v>огв</v>
          </cell>
          <cell r="AO9" t="str">
            <v>пншт-6</v>
          </cell>
          <cell r="AP9">
            <v>2</v>
          </cell>
          <cell r="AQ9" t="str">
            <v>прс-8,5-прс(ShL57/Pr57)-8,5-прс-7,5-скз/скд6(росс)-прс-7-прс()-ум.дл/х=2,-прс(ShL57/Kr57)-1,2дл/х-откл-пров.дл/х=1,6-ув.дл/х1,6/2-прс-6,5-7,5-</v>
          </cell>
          <cell r="AR9">
            <v>8</v>
          </cell>
          <cell r="AS9">
            <v>58.762713599999998</v>
          </cell>
          <cell r="AT9">
            <v>0.47649263086448074</v>
          </cell>
          <cell r="AU9">
            <v>170</v>
          </cell>
          <cell r="AV9">
            <v>1500</v>
          </cell>
          <cell r="AW9">
            <v>45933</v>
          </cell>
          <cell r="AX9">
            <v>45102</v>
          </cell>
          <cell r="AY9" t="str">
            <v>(кл.70)Shl-57</v>
          </cell>
          <cell r="AZ9">
            <v>288.06</v>
          </cell>
          <cell r="BA9">
            <v>20.060000000000002</v>
          </cell>
          <cell r="BB9" t="str">
            <v>СКЖ-60</v>
          </cell>
          <cell r="BC9"/>
          <cell r="BD9"/>
          <cell r="BE9">
            <v>46282</v>
          </cell>
          <cell r="BF9">
            <v>268</v>
          </cell>
          <cell r="BG9">
            <v>3.2</v>
          </cell>
          <cell r="BH9">
            <v>8.2706</v>
          </cell>
          <cell r="BI9" t="e">
            <v>#VALUE!</v>
          </cell>
          <cell r="BJ9">
            <v>44108</v>
          </cell>
          <cell r="BK9">
            <v>193</v>
          </cell>
          <cell r="BL9">
            <v>2.5</v>
          </cell>
          <cell r="BM9">
            <v>14.613099999999999</v>
          </cell>
          <cell r="BN9" t="str">
            <v>2015,M,И,2017.Я,М,87,И,А,О,Н,Д,2018,Я,Ф,M,A,М,И,И,А,С,О,193,A,2022,Я,М,И,А,C,О,Н,Д,2023,Я,Ф,М,А,М,И,А,C,О,Н,2024,Я,Ф,М,А,М,И,С,Н,2025,Я,Ф,М,А,И,A,О,Н,Д,2026,Я,Ф,М,А,М,И,А,С,</v>
          </cell>
          <cell r="BO9"/>
          <cell r="BP9"/>
          <cell r="BQ9">
            <v>46</v>
          </cell>
          <cell r="BR9">
            <v>322</v>
          </cell>
          <cell r="BS9"/>
          <cell r="BT9"/>
          <cell r="BU9"/>
          <cell r="BV9"/>
          <cell r="BW9"/>
          <cell r="BX9"/>
          <cell r="BY9"/>
          <cell r="BZ9">
            <v>45931</v>
          </cell>
          <cell r="CA9">
            <v>0</v>
          </cell>
          <cell r="CB9"/>
          <cell r="CC9" t="str">
            <v>理рацион-ый</v>
          </cell>
          <cell r="CD9" t="str">
            <v>理рацион-ый</v>
          </cell>
          <cell r="CE9">
            <v>38.572275687560101</v>
          </cell>
          <cell r="CF9">
            <v>-9.4798756670172679</v>
          </cell>
          <cell r="CG9">
            <v>32.382632666245257</v>
          </cell>
          <cell r="CH9" t="str">
            <v>理рацион-ый</v>
          </cell>
          <cell r="CI9">
            <v>13.803931959852358</v>
          </cell>
          <cell r="CJ9">
            <v>-10.389120188971518</v>
          </cell>
          <cell r="CK9"/>
          <cell r="CL9"/>
          <cell r="CM9">
            <v>45675</v>
          </cell>
          <cell r="CN9" t="str">
            <v>х/к</v>
          </cell>
          <cell r="CO9"/>
          <cell r="CP9"/>
          <cell r="CQ9"/>
          <cell r="CR9" t="str">
            <v>северная</v>
          </cell>
          <cell r="CS9">
            <v>110</v>
          </cell>
          <cell r="CT9">
            <v>1</v>
          </cell>
          <cell r="CU9" t="str">
            <v>NIPI_Centre_PTV-3_Part</v>
          </cell>
          <cell r="CV9">
            <v>45102</v>
          </cell>
          <cell r="CW9">
            <v>342</v>
          </cell>
          <cell r="CX9"/>
          <cell r="CY9"/>
          <cell r="CZ9"/>
          <cell r="DA9"/>
          <cell r="DB9"/>
          <cell r="DC9"/>
          <cell r="DD9"/>
          <cell r="DE9"/>
          <cell r="DF9"/>
          <cell r="DG9" t="str">
            <v>большой</v>
          </cell>
          <cell r="DH9" t="str">
            <v>нет</v>
          </cell>
          <cell r="DI9"/>
          <cell r="DJ9"/>
          <cell r="DK9"/>
          <cell r="DL9">
            <v>0</v>
          </cell>
          <cell r="DM9">
            <v>0</v>
          </cell>
          <cell r="DN9">
            <v>0</v>
          </cell>
          <cell r="DO9">
            <v>0.78875999999999991</v>
          </cell>
          <cell r="DP9"/>
          <cell r="DQ9"/>
          <cell r="DR9"/>
          <cell r="DS9"/>
          <cell r="DT9"/>
          <cell r="DU9"/>
          <cell r="DV9"/>
          <cell r="DW9">
            <v>42118</v>
          </cell>
          <cell r="DX9">
            <v>1255</v>
          </cell>
          <cell r="DY9"/>
          <cell r="DZ9" t="str">
            <v>4237, 4239</v>
          </cell>
          <cell r="EA9"/>
          <cell r="EB9"/>
          <cell r="EC9">
            <v>14.613099999999999</v>
          </cell>
          <cell r="ED9">
            <v>28.3</v>
          </cell>
          <cell r="EE9">
            <v>6.3424999999999994</v>
          </cell>
          <cell r="EF9">
            <v>-13.686900000000001</v>
          </cell>
          <cell r="EG9">
            <v>54.510975568816576</v>
          </cell>
          <cell r="EH9">
            <v>449</v>
          </cell>
          <cell r="EI9">
            <v>0.9304</v>
          </cell>
          <cell r="EJ9"/>
          <cell r="EK9"/>
          <cell r="EL9"/>
          <cell r="EM9"/>
          <cell r="EN9"/>
          <cell r="EO9"/>
          <cell r="EP9"/>
          <cell r="EQ9"/>
          <cell r="ER9"/>
          <cell r="ES9"/>
          <cell r="ET9"/>
          <cell r="EU9"/>
          <cell r="EV9"/>
          <cell r="EW9"/>
          <cell r="EX9"/>
          <cell r="EY9"/>
          <cell r="EZ9"/>
          <cell r="FA9"/>
          <cell r="FB9"/>
          <cell r="FC9">
            <v>2</v>
          </cell>
          <cell r="FD9">
            <v>43913</v>
          </cell>
          <cell r="FE9" t="str">
            <v>уст.</v>
          </cell>
          <cell r="FF9" t="str">
            <v>ВПП 2025</v>
          </cell>
          <cell r="FG9">
            <v>34</v>
          </cell>
          <cell r="FH9">
            <v>0.95777999999999996</v>
          </cell>
          <cell r="FI9">
            <v>97</v>
          </cell>
          <cell r="FJ9">
            <v>-6</v>
          </cell>
          <cell r="FK9">
            <v>-0.16902000000000006</v>
          </cell>
          <cell r="FL9">
            <v>0</v>
          </cell>
          <cell r="FN9"/>
          <cell r="FP9" t="str">
            <v>Влияние ВПП</v>
          </cell>
          <cell r="FQ9" t="str">
            <v>ВПП 2021</v>
          </cell>
          <cell r="FR9">
            <v>22</v>
          </cell>
          <cell r="FS9"/>
          <cell r="FT9"/>
          <cell r="FV9">
            <v>31625</v>
          </cell>
        </row>
        <row r="10">
          <cell r="D10">
            <v>1256</v>
          </cell>
          <cell r="E10" t="str">
            <v>ск</v>
          </cell>
          <cell r="F10" t="str">
            <v>Г Д</v>
          </cell>
          <cell r="G10">
            <v>45</v>
          </cell>
          <cell r="H10">
            <v>1.6901999999999999</v>
          </cell>
          <cell r="I10">
            <v>96</v>
          </cell>
          <cell r="J10" t="str">
            <v>ЧРФ</v>
          </cell>
          <cell r="K10" t="e">
            <v>#VALUE!</v>
          </cell>
          <cell r="L10">
            <v>46292</v>
          </cell>
          <cell r="M10">
            <v>53</v>
          </cell>
          <cell r="N10">
            <v>3.4836900000000002</v>
          </cell>
          <cell r="O10">
            <v>93</v>
          </cell>
          <cell r="P10" t="e">
            <v>#VALUE!</v>
          </cell>
          <cell r="Q10">
            <v>46284</v>
          </cell>
          <cell r="R10"/>
          <cell r="S10"/>
          <cell r="T10"/>
          <cell r="U10"/>
          <cell r="V10">
            <v>46292</v>
          </cell>
          <cell r="W10">
            <v>38</v>
          </cell>
          <cell r="X10" t="e">
            <v>#VALUE!</v>
          </cell>
          <cell r="Y10" t="str">
            <v>СК работает</v>
          </cell>
          <cell r="Z10">
            <v>24</v>
          </cell>
          <cell r="AA10">
            <v>53</v>
          </cell>
          <cell r="AB10">
            <v>46292</v>
          </cell>
          <cell r="AC10" t="str">
            <v>15атм/5с</v>
          </cell>
          <cell r="AD10"/>
          <cell r="AE10"/>
          <cell r="AF10"/>
          <cell r="AG10">
            <v>3.4</v>
          </cell>
          <cell r="AH10">
            <v>3.4</v>
          </cell>
          <cell r="AI10"/>
          <cell r="AJ10"/>
          <cell r="AK10"/>
          <cell r="AL10"/>
          <cell r="AM10">
            <v>46057</v>
          </cell>
          <cell r="AN10" t="str">
            <v>огв</v>
          </cell>
          <cell r="AO10" t="str">
            <v>ск-6к(C228D)</v>
          </cell>
          <cell r="AP10">
            <v>3</v>
          </cell>
          <cell r="AQ10" t="e">
            <v>#VALUE!</v>
          </cell>
          <cell r="AR10">
            <v>6.5</v>
          </cell>
          <cell r="AS10">
            <v>71.617057200000005</v>
          </cell>
          <cell r="AT10">
            <v>0.74004716295435824</v>
          </cell>
          <cell r="AU10">
            <v>140</v>
          </cell>
          <cell r="AV10">
            <v>1000</v>
          </cell>
          <cell r="AW10">
            <v>46275</v>
          </cell>
          <cell r="AX10">
            <v>46210</v>
          </cell>
          <cell r="AY10" t="str">
            <v>(кл.70)Shl-57</v>
          </cell>
          <cell r="AZ10">
            <v>297.73999999999995</v>
          </cell>
          <cell r="BA10">
            <v>26.739999999999952</v>
          </cell>
          <cell r="BB10" t="str">
            <v>СКЖ-60</v>
          </cell>
          <cell r="BC10"/>
          <cell r="BD10"/>
          <cell r="BE10">
            <v>46282</v>
          </cell>
          <cell r="BF10">
            <v>271</v>
          </cell>
          <cell r="BG10">
            <v>3.2</v>
          </cell>
          <cell r="BH10">
            <v>8.50535</v>
          </cell>
          <cell r="BI10" t="e">
            <v>#VALUE!</v>
          </cell>
          <cell r="BJ10">
            <v>44108</v>
          </cell>
          <cell r="BK10">
            <v>94</v>
          </cell>
          <cell r="BL10">
            <v>2.5</v>
          </cell>
          <cell r="BM10">
            <v>24.425649999999997</v>
          </cell>
          <cell r="BN10" t="str">
            <v>2018,A,96,2019,Я,Ф,М,А,М,И,И,А,С,О,94,A,2022,Я,М,И,А,C,О,Н,Д,2023,Я,Ф,М,А,М,И,А,C,О,Н,2024,Я,Ф,М,А,М,И,С,Н,2025,Я,Ф,М,А,И,A,О,Н,Д,2026,Я,Ф,М,А,М,И,А,С,</v>
          </cell>
          <cell r="BO10"/>
          <cell r="BP10"/>
          <cell r="BQ10">
            <v>39</v>
          </cell>
          <cell r="BR10">
            <v>327.5</v>
          </cell>
          <cell r="BS10">
            <v>44133</v>
          </cell>
          <cell r="BT10">
            <v>14.7</v>
          </cell>
          <cell r="BU10">
            <v>345</v>
          </cell>
          <cell r="BV10">
            <v>327.5</v>
          </cell>
          <cell r="BW10">
            <v>43.3</v>
          </cell>
          <cell r="BX10"/>
          <cell r="BY10"/>
          <cell r="BZ10">
            <v>45931</v>
          </cell>
          <cell r="CA10">
            <v>0</v>
          </cell>
          <cell r="CB10"/>
          <cell r="CC10" t="str">
            <v>理рацион-ый</v>
          </cell>
          <cell r="CD10" t="str">
            <v>理рацион-ый</v>
          </cell>
          <cell r="CE10">
            <v>41.549173649253419</v>
          </cell>
          <cell r="CF10">
            <v>7.6678166414970192</v>
          </cell>
          <cell r="CG10">
            <v>36.73021655920936</v>
          </cell>
          <cell r="CH10" t="str">
            <v>理рацион-ый</v>
          </cell>
          <cell r="CI10">
            <v>24.94157249872157</v>
          </cell>
          <cell r="CJ10">
            <v>-0.37388592620082761</v>
          </cell>
          <cell r="CK10">
            <v>41692</v>
          </cell>
          <cell r="CL10" t="e">
            <v>#VALUE!</v>
          </cell>
          <cell r="CM10"/>
          <cell r="CN10"/>
          <cell r="CO10"/>
          <cell r="CP10"/>
          <cell r="CQ10"/>
          <cell r="CR10" t="str">
            <v>северная</v>
          </cell>
          <cell r="CS10">
            <v>110</v>
          </cell>
          <cell r="CT10">
            <v>1</v>
          </cell>
          <cell r="CU10" t="str">
            <v>NIPI_Centre_PTV-3_Part</v>
          </cell>
          <cell r="CV10">
            <v>46209</v>
          </cell>
          <cell r="CW10">
            <v>333</v>
          </cell>
          <cell r="CX10"/>
          <cell r="CY10"/>
          <cell r="CZ10"/>
          <cell r="DA10"/>
          <cell r="DB10"/>
          <cell r="DC10"/>
          <cell r="DD10"/>
          <cell r="DE10"/>
          <cell r="DF10"/>
          <cell r="DG10" t="str">
            <v>большой</v>
          </cell>
          <cell r="DH10" t="str">
            <v>нет</v>
          </cell>
          <cell r="DI10"/>
          <cell r="DJ10"/>
          <cell r="DK10"/>
          <cell r="DL10">
            <v>8</v>
          </cell>
          <cell r="DM10">
            <v>1.7934900000000003</v>
          </cell>
          <cell r="DN10">
            <v>-3</v>
          </cell>
          <cell r="DO10">
            <v>3.4836900000000002</v>
          </cell>
          <cell r="DP10"/>
          <cell r="DQ10"/>
          <cell r="DR10"/>
          <cell r="DS10"/>
          <cell r="DT10"/>
          <cell r="DU10"/>
          <cell r="DV10"/>
          <cell r="DW10">
            <v>42118</v>
          </cell>
          <cell r="DX10">
            <v>1256</v>
          </cell>
          <cell r="DY10"/>
          <cell r="DZ10" t="str">
            <v>4239, 4241</v>
          </cell>
          <cell r="EA10">
            <v>4</v>
          </cell>
          <cell r="EB10"/>
          <cell r="EC10">
            <v>24.425649999999997</v>
          </cell>
          <cell r="ED10">
            <v>28.3</v>
          </cell>
          <cell r="EE10">
            <v>15.920299999999997</v>
          </cell>
          <cell r="EF10">
            <v>-3.8743500000000033</v>
          </cell>
          <cell r="EG10">
            <v>54.510975568020264</v>
          </cell>
          <cell r="EH10">
            <v>449</v>
          </cell>
          <cell r="EI10">
            <v>0.9304</v>
          </cell>
          <cell r="EJ10"/>
          <cell r="EK10"/>
          <cell r="EL10"/>
          <cell r="EM10"/>
          <cell r="EN10"/>
          <cell r="EO10"/>
          <cell r="EP10"/>
          <cell r="EQ10"/>
          <cell r="ER10"/>
          <cell r="ES10"/>
          <cell r="ET10"/>
          <cell r="EU10"/>
          <cell r="EV10"/>
          <cell r="EW10"/>
          <cell r="EX10"/>
          <cell r="EY10"/>
          <cell r="EZ10"/>
          <cell r="FA10"/>
          <cell r="FB10"/>
          <cell r="FC10">
            <v>4</v>
          </cell>
          <cell r="FD10">
            <v>43913</v>
          </cell>
          <cell r="FE10" t="str">
            <v>уст.</v>
          </cell>
          <cell r="FF10" t="str">
            <v>ВПП 2025</v>
          </cell>
          <cell r="FG10">
            <v>13</v>
          </cell>
          <cell r="FH10">
            <v>0.61034999999999995</v>
          </cell>
          <cell r="FI10">
            <v>95</v>
          </cell>
          <cell r="FJ10">
            <v>40</v>
          </cell>
          <cell r="FK10">
            <v>2.8733400000000002</v>
          </cell>
          <cell r="FL10">
            <v>-2</v>
          </cell>
          <cell r="FN10"/>
          <cell r="FP10" t="str">
            <v>Влияние ВПП</v>
          </cell>
          <cell r="FQ10" t="str">
            <v>ВПП 2021</v>
          </cell>
          <cell r="FR10">
            <v>18</v>
          </cell>
          <cell r="FS10"/>
          <cell r="FT10"/>
          <cell r="FV10">
            <v>31625</v>
          </cell>
        </row>
        <row r="11">
          <cell r="D11">
            <v>1257</v>
          </cell>
          <cell r="E11" t="str">
            <v>вн</v>
          </cell>
          <cell r="F11" t="str">
            <v>Г</v>
          </cell>
          <cell r="G11">
            <v>18</v>
          </cell>
          <cell r="H11">
            <v>0.50705999999999996</v>
          </cell>
          <cell r="I11">
            <v>97</v>
          </cell>
          <cell r="J11">
            <v>0</v>
          </cell>
          <cell r="K11" t="e">
            <v>#VALUE!</v>
          </cell>
          <cell r="L11">
            <v>46292</v>
          </cell>
          <cell r="M11">
            <v>19</v>
          </cell>
          <cell r="N11">
            <v>0.71363999999999994</v>
          </cell>
          <cell r="O11">
            <v>96</v>
          </cell>
          <cell r="P11" t="e">
            <v>#VALUE!</v>
          </cell>
          <cell r="Q11">
            <v>46284</v>
          </cell>
          <cell r="R11"/>
          <cell r="S11"/>
          <cell r="T11"/>
          <cell r="U11"/>
          <cell r="V11">
            <v>46292</v>
          </cell>
          <cell r="W11">
            <v>29</v>
          </cell>
          <cell r="X11" t="e">
            <v>#VALUE!</v>
          </cell>
          <cell r="Y11" t="str">
            <v>винтовой</v>
          </cell>
          <cell r="Z11">
            <v>24</v>
          </cell>
          <cell r="AA11">
            <v>19</v>
          </cell>
          <cell r="AB11">
            <v>46292</v>
          </cell>
          <cell r="AC11" t="str">
            <v>15/30с</v>
          </cell>
          <cell r="AD11"/>
          <cell r="AE11"/>
          <cell r="AF11"/>
          <cell r="AG11">
            <v>3.4</v>
          </cell>
          <cell r="AH11">
            <v>1.4</v>
          </cell>
          <cell r="AI11"/>
          <cell r="AJ11"/>
          <cell r="AK11">
            <v>46211</v>
          </cell>
          <cell r="AL11" t="str">
            <v>см.ок</v>
          </cell>
          <cell r="AM11"/>
          <cell r="AN11"/>
          <cell r="AO11" t="str">
            <v>Костад 15hp</v>
          </cell>
          <cell r="AP11">
            <v>0</v>
          </cell>
          <cell r="AQ11" t="e">
            <v>#VALUE!</v>
          </cell>
          <cell r="AR11">
            <v>190</v>
          </cell>
          <cell r="AS11">
            <v>30.400000000000002</v>
          </cell>
          <cell r="AT11">
            <v>0.625</v>
          </cell>
          <cell r="AU11"/>
          <cell r="AV11"/>
          <cell r="AW11">
            <v>46239</v>
          </cell>
          <cell r="AX11">
            <v>45973</v>
          </cell>
          <cell r="AY11" t="str">
            <v>Netzsch-16</v>
          </cell>
          <cell r="AZ11">
            <v>305.38</v>
          </cell>
          <cell r="BA11"/>
          <cell r="BB11" t="str">
            <v>СКЖ-60</v>
          </cell>
          <cell r="BC11"/>
          <cell r="BD11"/>
          <cell r="BE11"/>
          <cell r="BF11" t="str">
            <v>пакер</v>
          </cell>
          <cell r="BG11">
            <v>3.1</v>
          </cell>
          <cell r="BH11">
            <v>0</v>
          </cell>
          <cell r="BI11" t="e">
            <v>#VALUE!</v>
          </cell>
          <cell r="BJ11">
            <v>45561</v>
          </cell>
          <cell r="BK11">
            <v>121</v>
          </cell>
          <cell r="BL11">
            <v>3.2</v>
          </cell>
          <cell r="BM11">
            <v>22.590349999999997</v>
          </cell>
          <cell r="BN11" t="str">
            <v>2016,Я,Ф,М,А,М,30,И,Н,14,2017.Я,М,13,0,И,А,19,С,0,0,О,0,Н,Д,2018,Я,Ф,ув.закч.внс4242,4244,2019,М,128,2020,Я,Ф,М,А,175,A,2022,Я,М,И,А,C,О,Н,Д,2023,Я,Ф,М,А,М,И,А,C,О,Н,2024,Я,Ф,М,А,М,И,С,121,О,Н,2025,Я,Ф,М,А,И,A,О,Н,Д,2026,Я,Ф,М,А,М,И,А,С,</v>
          </cell>
          <cell r="BO11"/>
          <cell r="BP11"/>
          <cell r="BQ11" t="e">
            <v>#VALUE!</v>
          </cell>
          <cell r="BR11">
            <v>327.5</v>
          </cell>
          <cell r="BS11"/>
          <cell r="BT11"/>
          <cell r="BU11"/>
          <cell r="BV11"/>
          <cell r="BW11"/>
          <cell r="BX11"/>
          <cell r="BY11"/>
          <cell r="BZ11">
            <v>45931</v>
          </cell>
          <cell r="CA11">
            <v>0</v>
          </cell>
          <cell r="CB11"/>
          <cell r="CC11" t="str">
            <v>查сверка данных</v>
          </cell>
          <cell r="CD11" t="str">
            <v>查сверка данных</v>
          </cell>
          <cell r="CE11">
            <v>41.781003124999998</v>
          </cell>
          <cell r="CF11">
            <v>1.2283124999999941</v>
          </cell>
          <cell r="CG11">
            <v>35.061714161198367</v>
          </cell>
          <cell r="CH11" t="str">
            <v>查сверка данных</v>
          </cell>
          <cell r="CI11">
            <v>19.47015</v>
          </cell>
          <cell r="CJ11">
            <v>-8.3886874999999748</v>
          </cell>
          <cell r="CK11">
            <v>41817</v>
          </cell>
          <cell r="CL11" t="e">
            <v>#VALUE!</v>
          </cell>
          <cell r="CM11">
            <v>45003</v>
          </cell>
          <cell r="CN11" t="str">
            <v>х/к</v>
          </cell>
          <cell r="CO11"/>
          <cell r="CP11"/>
          <cell r="CQ11"/>
          <cell r="CR11" t="str">
            <v>северная</v>
          </cell>
          <cell r="CS11">
            <v>110</v>
          </cell>
          <cell r="CT11">
            <v>1</v>
          </cell>
          <cell r="CU11" t="str">
            <v>NIPI_Centre_PTV-3_Part</v>
          </cell>
          <cell r="CV11">
            <v>45965</v>
          </cell>
          <cell r="CW11">
            <v>285</v>
          </cell>
          <cell r="CX11"/>
          <cell r="CY11"/>
          <cell r="CZ11"/>
          <cell r="DA11"/>
          <cell r="DB11"/>
          <cell r="DC11"/>
          <cell r="DD11"/>
          <cell r="DE11"/>
          <cell r="DF11"/>
          <cell r="DG11" t="str">
            <v>большой</v>
          </cell>
          <cell r="DH11" t="str">
            <v>нет</v>
          </cell>
          <cell r="DI11"/>
          <cell r="DJ11">
            <v>41600</v>
          </cell>
          <cell r="DK11" t="e">
            <v>#VALUE!</v>
          </cell>
          <cell r="DL11">
            <v>1</v>
          </cell>
          <cell r="DM11">
            <v>0.20657999999999999</v>
          </cell>
          <cell r="DN11">
            <v>-1</v>
          </cell>
          <cell r="DO11">
            <v>0.71363999999999994</v>
          </cell>
          <cell r="DP11"/>
          <cell r="DQ11"/>
          <cell r="DR11"/>
          <cell r="DS11"/>
          <cell r="DT11"/>
          <cell r="DU11"/>
          <cell r="DV11"/>
          <cell r="DW11">
            <v>42118</v>
          </cell>
          <cell r="DX11">
            <v>1257</v>
          </cell>
          <cell r="DY11"/>
          <cell r="DZ11" t="str">
            <v xml:space="preserve">4242, 4244, 4246, </v>
          </cell>
          <cell r="EA11"/>
          <cell r="EB11"/>
          <cell r="EC11">
            <v>25.789286919948804</v>
          </cell>
          <cell r="ED11">
            <v>18</v>
          </cell>
          <cell r="EE11">
            <v>25.789286919948804</v>
          </cell>
          <cell r="EF11">
            <v>7.789286919948804</v>
          </cell>
          <cell r="EG11">
            <v>54.510975569835836</v>
          </cell>
          <cell r="EH11">
            <v>378</v>
          </cell>
          <cell r="EI11">
            <v>0.92820000000000003</v>
          </cell>
          <cell r="EJ11"/>
          <cell r="EK11"/>
          <cell r="EL11"/>
          <cell r="EM11"/>
          <cell r="EN11"/>
          <cell r="EO11"/>
          <cell r="EP11"/>
          <cell r="EQ11"/>
          <cell r="ER11"/>
          <cell r="ES11"/>
          <cell r="ET11" t="str">
            <v xml:space="preserve"> </v>
          </cell>
          <cell r="EU11"/>
          <cell r="EV11"/>
          <cell r="EW11"/>
          <cell r="EX11"/>
          <cell r="EY11"/>
          <cell r="EZ11"/>
          <cell r="FA11"/>
          <cell r="FB11"/>
          <cell r="FC11">
            <v>4</v>
          </cell>
          <cell r="FD11"/>
          <cell r="FE11"/>
          <cell r="FF11"/>
          <cell r="FG11"/>
          <cell r="FH11"/>
          <cell r="FI11"/>
          <cell r="FJ11"/>
          <cell r="FK11"/>
          <cell r="FL11"/>
          <cell r="FN11"/>
          <cell r="FP11" t="str">
            <v xml:space="preserve"> Влияние ВНС с перекомпенсацией</v>
          </cell>
          <cell r="FR11">
            <v>18</v>
          </cell>
          <cell r="FS11"/>
          <cell r="FT11"/>
          <cell r="FV11">
            <v>31625</v>
          </cell>
        </row>
        <row r="12">
          <cell r="D12">
            <v>1258</v>
          </cell>
          <cell r="E12" t="str">
            <v>ск</v>
          </cell>
          <cell r="F12" t="str">
            <v>Г</v>
          </cell>
          <cell r="G12">
            <v>53</v>
          </cell>
          <cell r="H12">
            <v>1.4930099999999997</v>
          </cell>
          <cell r="I12">
            <v>97</v>
          </cell>
          <cell r="J12" t="str">
            <v>Ревизия ГНО</v>
          </cell>
          <cell r="K12" t="e">
            <v>#VALUE!</v>
          </cell>
          <cell r="L12">
            <v>46292</v>
          </cell>
          <cell r="M12">
            <v>54</v>
          </cell>
          <cell r="N12">
            <v>1.0141199999999999</v>
          </cell>
          <cell r="O12">
            <v>98</v>
          </cell>
          <cell r="P12" t="e">
            <v>#VALUE!</v>
          </cell>
          <cell r="Q12">
            <v>46284</v>
          </cell>
          <cell r="R12"/>
          <cell r="S12"/>
          <cell r="T12"/>
          <cell r="U12"/>
          <cell r="V12">
            <v>46292</v>
          </cell>
          <cell r="W12">
            <v>46</v>
          </cell>
          <cell r="X12" t="e">
            <v>#VALUE!</v>
          </cell>
          <cell r="Y12" t="str">
            <v>СК работает</v>
          </cell>
          <cell r="Z12">
            <v>24</v>
          </cell>
          <cell r="AA12">
            <v>54</v>
          </cell>
          <cell r="AB12">
            <v>46292</v>
          </cell>
          <cell r="AC12" t="str">
            <v>15/5с</v>
          </cell>
          <cell r="AD12"/>
          <cell r="AE12"/>
          <cell r="AF12"/>
          <cell r="AG12">
            <v>3.2</v>
          </cell>
          <cell r="AH12">
            <v>3.2</v>
          </cell>
          <cell r="AI12"/>
          <cell r="AJ12"/>
          <cell r="AK12"/>
          <cell r="AL12"/>
          <cell r="AM12"/>
          <cell r="AN12"/>
          <cell r="AO12" t="str">
            <v>пншт-6</v>
          </cell>
          <cell r="AP12">
            <v>3</v>
          </cell>
          <cell r="AQ12" t="e">
            <v>#VALUE!</v>
          </cell>
          <cell r="AR12">
            <v>8.5</v>
          </cell>
          <cell r="AS12">
            <v>93.653074799999999</v>
          </cell>
          <cell r="AT12">
            <v>0.57659612474357325</v>
          </cell>
          <cell r="AU12">
            <v>170</v>
          </cell>
          <cell r="AV12">
            <v>1500</v>
          </cell>
          <cell r="AW12">
            <v>46262</v>
          </cell>
          <cell r="AX12">
            <v>46250</v>
          </cell>
          <cell r="AY12" t="str">
            <v>(кл.70)Shl-57</v>
          </cell>
          <cell r="AZ12">
            <v>280.02</v>
          </cell>
          <cell r="BA12">
            <v>40.019999999999982</v>
          </cell>
          <cell r="BB12" t="str">
            <v>СКЖ-60</v>
          </cell>
          <cell r="BC12"/>
          <cell r="BD12"/>
          <cell r="BE12">
            <v>46288</v>
          </cell>
          <cell r="BF12">
            <v>240</v>
          </cell>
          <cell r="BG12">
            <v>2.9</v>
          </cell>
          <cell r="BH12">
            <v>11.031740000000003</v>
          </cell>
          <cell r="BI12" t="e">
            <v>#VALUE!</v>
          </cell>
          <cell r="BJ12">
            <v>45482</v>
          </cell>
          <cell r="BK12">
            <v>258</v>
          </cell>
          <cell r="BL12">
            <v>5</v>
          </cell>
          <cell r="BM12">
            <v>11.441540000000002</v>
          </cell>
          <cell r="BN12" t="e">
            <v>#VALUE!</v>
          </cell>
          <cell r="BO12"/>
          <cell r="BP12"/>
          <cell r="BQ12">
            <v>77</v>
          </cell>
          <cell r="BR12">
            <v>326.60000000000002</v>
          </cell>
          <cell r="BS12"/>
          <cell r="BT12"/>
          <cell r="BU12"/>
          <cell r="BV12"/>
          <cell r="BW12"/>
          <cell r="BX12"/>
          <cell r="BY12"/>
          <cell r="BZ12">
            <v>45931</v>
          </cell>
          <cell r="CA12">
            <v>0</v>
          </cell>
          <cell r="CB12"/>
          <cell r="CC12" t="str">
            <v>理рацион-ый</v>
          </cell>
          <cell r="CD12" t="str">
            <v>理рацион-ый</v>
          </cell>
          <cell r="CE12">
            <v>41.169442227125458</v>
          </cell>
          <cell r="CF12">
            <v>-1.9652734450636089</v>
          </cell>
          <cell r="CG12">
            <v>34.26569450508191</v>
          </cell>
          <cell r="CH12" t="str">
            <v>理рацион-ый</v>
          </cell>
          <cell r="CI12">
            <v>17.450442653496918</v>
          </cell>
          <cell r="CJ12">
            <v>-10.073835779182176</v>
          </cell>
          <cell r="CK12"/>
          <cell r="CL12"/>
          <cell r="CM12"/>
          <cell r="CN12"/>
          <cell r="CO12"/>
          <cell r="CP12"/>
          <cell r="CQ12"/>
          <cell r="CR12" t="str">
            <v>северная</v>
          </cell>
          <cell r="CS12">
            <v>110</v>
          </cell>
          <cell r="CT12">
            <v>1</v>
          </cell>
          <cell r="CU12" t="str">
            <v>NIPI_Centre_PTV-3_Part</v>
          </cell>
          <cell r="CV12"/>
          <cell r="CW12"/>
          <cell r="CX12"/>
          <cell r="CY12"/>
          <cell r="CZ12"/>
          <cell r="DA12"/>
          <cell r="DB12"/>
          <cell r="DC12"/>
          <cell r="DD12"/>
          <cell r="DE12"/>
          <cell r="DF12"/>
          <cell r="DG12" t="str">
            <v>большой</v>
          </cell>
          <cell r="DH12" t="str">
            <v>нет</v>
          </cell>
          <cell r="DI12"/>
          <cell r="DJ12"/>
          <cell r="DK12"/>
          <cell r="DL12">
            <v>1</v>
          </cell>
          <cell r="DM12">
            <v>-0.47888999999999982</v>
          </cell>
          <cell r="DN12">
            <v>1</v>
          </cell>
          <cell r="DO12">
            <v>1.0141199999999999</v>
          </cell>
          <cell r="DP12"/>
          <cell r="DQ12"/>
          <cell r="DR12"/>
          <cell r="DS12"/>
          <cell r="DT12"/>
          <cell r="DU12"/>
          <cell r="DV12"/>
          <cell r="DW12">
            <v>42118</v>
          </cell>
          <cell r="DX12">
            <v>1258</v>
          </cell>
          <cell r="DY12"/>
          <cell r="DZ12" t="str">
            <v xml:space="preserve">1349, 4243, 4245, </v>
          </cell>
          <cell r="EA12">
            <v>1</v>
          </cell>
          <cell r="EB12"/>
          <cell r="EC12">
            <v>13.212521608459998</v>
          </cell>
          <cell r="ED12">
            <v>18</v>
          </cell>
          <cell r="EE12">
            <v>2.1807816084599949</v>
          </cell>
          <cell r="EF12">
            <v>-4.7874783915400023</v>
          </cell>
          <cell r="EG12">
            <v>54.510975565013702</v>
          </cell>
          <cell r="EH12">
            <v>449</v>
          </cell>
          <cell r="EI12">
            <v>0.9304</v>
          </cell>
          <cell r="EJ12"/>
          <cell r="EK12"/>
          <cell r="EL12" t="str">
            <v xml:space="preserve"> </v>
          </cell>
          <cell r="EM12"/>
          <cell r="EN12"/>
          <cell r="EO12"/>
          <cell r="EP12"/>
          <cell r="EQ12" t="str">
            <v xml:space="preserve"> </v>
          </cell>
          <cell r="ER12"/>
          <cell r="ES12"/>
          <cell r="ET12"/>
          <cell r="EU12"/>
          <cell r="EV12"/>
          <cell r="EW12"/>
          <cell r="EX12"/>
          <cell r="EY12"/>
          <cell r="EZ12"/>
          <cell r="FA12"/>
          <cell r="FB12"/>
          <cell r="FC12">
            <v>2</v>
          </cell>
          <cell r="FD12"/>
          <cell r="FE12"/>
          <cell r="FF12" t="str">
            <v>ВПП 2020</v>
          </cell>
          <cell r="FG12">
            <v>22</v>
          </cell>
          <cell r="FH12">
            <v>0.82631999999999994</v>
          </cell>
          <cell r="FI12">
            <v>96</v>
          </cell>
          <cell r="FJ12">
            <v>32</v>
          </cell>
          <cell r="FK12">
            <v>0.18779999999999997</v>
          </cell>
          <cell r="FL12">
            <v>2</v>
          </cell>
          <cell r="FN12"/>
          <cell r="FP12" t="str">
            <v>Влияние ВПП</v>
          </cell>
          <cell r="FQ12" t="str">
            <v>ВПП 2021</v>
          </cell>
          <cell r="FR12">
            <v>22</v>
          </cell>
          <cell r="FS12"/>
          <cell r="FT12"/>
          <cell r="FV12">
            <v>31625</v>
          </cell>
        </row>
        <row r="13">
          <cell r="D13">
            <v>1346</v>
          </cell>
          <cell r="E13" t="str">
            <v>вн</v>
          </cell>
          <cell r="F13" t="str">
            <v>Г Д</v>
          </cell>
          <cell r="G13">
            <v>26</v>
          </cell>
          <cell r="H13">
            <v>2.9296799999999998</v>
          </cell>
          <cell r="I13">
            <v>88</v>
          </cell>
          <cell r="J13">
            <v>0</v>
          </cell>
          <cell r="K13" t="e">
            <v>#VALUE!</v>
          </cell>
          <cell r="L13">
            <v>46292</v>
          </cell>
          <cell r="M13">
            <v>31</v>
          </cell>
          <cell r="N13">
            <v>4.6574399999999994</v>
          </cell>
          <cell r="O13">
            <v>84</v>
          </cell>
          <cell r="P13" t="e">
            <v>#VALUE!</v>
          </cell>
          <cell r="Q13">
            <v>46284</v>
          </cell>
          <cell r="R13"/>
          <cell r="S13"/>
          <cell r="T13"/>
          <cell r="U13"/>
          <cell r="V13">
            <v>46292</v>
          </cell>
          <cell r="W13">
            <v>28</v>
          </cell>
          <cell r="X13" t="e">
            <v>#VALUE!</v>
          </cell>
          <cell r="Y13" t="str">
            <v>винтовой</v>
          </cell>
          <cell r="Z13">
            <v>24</v>
          </cell>
          <cell r="AA13">
            <v>31</v>
          </cell>
          <cell r="AB13">
            <v>46292</v>
          </cell>
          <cell r="AC13" t="str">
            <v>15атм/10с</v>
          </cell>
          <cell r="AD13"/>
          <cell r="AE13"/>
          <cell r="AF13"/>
          <cell r="AG13">
            <v>3.6</v>
          </cell>
          <cell r="AH13">
            <v>3.4</v>
          </cell>
          <cell r="AI13"/>
          <cell r="AJ13"/>
          <cell r="AK13"/>
          <cell r="AL13"/>
          <cell r="AM13"/>
          <cell r="AN13"/>
          <cell r="AO13" t="str">
            <v>BD-1</v>
          </cell>
          <cell r="AP13">
            <v>0</v>
          </cell>
          <cell r="AQ13" t="e">
            <v>#VALUE!</v>
          </cell>
          <cell r="AR13">
            <v>150</v>
          </cell>
          <cell r="AS13">
            <v>42.000000000000007</v>
          </cell>
          <cell r="AT13">
            <v>0.73809523809523792</v>
          </cell>
          <cell r="AU13"/>
          <cell r="AV13"/>
          <cell r="AW13">
            <v>46239</v>
          </cell>
          <cell r="AX13">
            <v>46233</v>
          </cell>
          <cell r="AY13" t="str">
            <v>Nek-28</v>
          </cell>
          <cell r="AZ13">
            <v>301.64999999999998</v>
          </cell>
          <cell r="BA13"/>
          <cell r="BB13" t="str">
            <v>СКЖ-60</v>
          </cell>
          <cell r="BC13"/>
          <cell r="BD13"/>
          <cell r="BE13"/>
          <cell r="BF13" t="str">
            <v>пакер</v>
          </cell>
          <cell r="BG13"/>
          <cell r="BH13">
            <v>0</v>
          </cell>
          <cell r="BI13" t="e">
            <v>#VALUE!</v>
          </cell>
          <cell r="BJ13">
            <v>45046</v>
          </cell>
          <cell r="BK13">
            <v>268</v>
          </cell>
          <cell r="BL13">
            <v>8.1999999999999993</v>
          </cell>
          <cell r="BM13">
            <v>13.787049999999999</v>
          </cell>
          <cell r="BN13" t="str">
            <v>2015,M,И,2017.Я,М,И,А,О,Н,Д,2018,Я,Ф,M,A,М,И,И,А,С,О,129,A,2022,Я,М,И,А,C,О,Н,Д,2023,Я,Ф,М,А,вл.бур.8187,268,М,И,А,C,О,Н,2024,Я,Ф,М,А,М,И,С,Н,2025,Я,Ф,М,А,И,A,О,Н,Д,2026,Я,Ф,М,А,М,И,А,С,</v>
          </cell>
          <cell r="BO13"/>
          <cell r="BP13"/>
          <cell r="BQ13"/>
          <cell r="BR13">
            <v>327.5</v>
          </cell>
          <cell r="BS13"/>
          <cell r="BT13"/>
          <cell r="BU13"/>
          <cell r="BV13"/>
          <cell r="BW13"/>
          <cell r="BX13"/>
          <cell r="BY13"/>
          <cell r="BZ13">
            <v>45931</v>
          </cell>
          <cell r="CA13">
            <v>0</v>
          </cell>
          <cell r="CB13"/>
          <cell r="CC13" t="str">
            <v>查сверка данных</v>
          </cell>
          <cell r="CD13" t="str">
            <v>查сверка данных</v>
          </cell>
          <cell r="CE13">
            <v>41.572892403628124</v>
          </cell>
          <cell r="CF13">
            <v>7.5720748299319567</v>
          </cell>
          <cell r="CG13">
            <v>36.704136163742561</v>
          </cell>
          <cell r="CH13" t="str">
            <v>查сверка данных</v>
          </cell>
          <cell r="CI13">
            <v>24.840866213151912</v>
          </cell>
          <cell r="CJ13">
            <v>-0.55693650793652694</v>
          </cell>
          <cell r="CK13">
            <v>41455</v>
          </cell>
          <cell r="CL13" t="e">
            <v>#VALUE!</v>
          </cell>
          <cell r="CM13">
            <v>44607</v>
          </cell>
          <cell r="CN13" t="str">
            <v>х/к</v>
          </cell>
          <cell r="CO13"/>
          <cell r="CP13"/>
          <cell r="CQ13"/>
          <cell r="CR13" t="str">
            <v>северная</v>
          </cell>
          <cell r="CS13">
            <v>110</v>
          </cell>
          <cell r="CT13">
            <v>1</v>
          </cell>
          <cell r="CU13" t="str">
            <v>NIPI_Centre_PTV-3_Part</v>
          </cell>
          <cell r="CV13">
            <v>46232</v>
          </cell>
          <cell r="CW13">
            <v>345</v>
          </cell>
          <cell r="CX13"/>
          <cell r="CY13"/>
          <cell r="CZ13"/>
          <cell r="DA13"/>
          <cell r="DB13"/>
          <cell r="DC13"/>
          <cell r="DD13"/>
          <cell r="DE13"/>
          <cell r="DF13"/>
          <cell r="DG13" t="str">
            <v>большой</v>
          </cell>
          <cell r="DH13" t="str">
            <v>есть</v>
          </cell>
          <cell r="DI13"/>
          <cell r="DJ13"/>
          <cell r="DK13"/>
          <cell r="DL13">
            <v>5</v>
          </cell>
          <cell r="DM13">
            <v>1.7277599999999995</v>
          </cell>
          <cell r="DN13">
            <v>-4</v>
          </cell>
          <cell r="DO13">
            <v>4.6574399999999994</v>
          </cell>
          <cell r="DP13" t="str">
            <v>при прс проверить пакер на герметичность (изол.гор "БВ" 2-х.пакер)</v>
          </cell>
          <cell r="DQ13"/>
          <cell r="DR13"/>
          <cell r="DS13"/>
          <cell r="DT13"/>
          <cell r="DU13"/>
          <cell r="DV13"/>
          <cell r="DW13">
            <v>42180</v>
          </cell>
          <cell r="DX13">
            <v>1346</v>
          </cell>
          <cell r="DY13"/>
          <cell r="DZ13">
            <v>4238</v>
          </cell>
          <cell r="EA13">
            <v>2</v>
          </cell>
          <cell r="EB13"/>
          <cell r="EC13">
            <v>13.787049999999999</v>
          </cell>
          <cell r="ED13">
            <v>28.3</v>
          </cell>
          <cell r="EE13">
            <v>13.787049999999999</v>
          </cell>
          <cell r="EF13">
            <v>-14.512950000000002</v>
          </cell>
          <cell r="EG13">
            <v>54.510975578180044</v>
          </cell>
          <cell r="EH13">
            <v>413.5</v>
          </cell>
          <cell r="EI13">
            <v>0.92930000000000001</v>
          </cell>
          <cell r="EJ13"/>
          <cell r="EK13"/>
          <cell r="EL13"/>
          <cell r="EM13"/>
          <cell r="EN13"/>
          <cell r="EO13"/>
          <cell r="EP13"/>
          <cell r="EQ13"/>
          <cell r="ER13"/>
          <cell r="ES13"/>
          <cell r="ET13"/>
          <cell r="EU13"/>
          <cell r="EV13"/>
          <cell r="EW13"/>
          <cell r="EX13"/>
          <cell r="EY13"/>
          <cell r="EZ13"/>
          <cell r="FA13"/>
          <cell r="FB13"/>
          <cell r="FC13">
            <v>4</v>
          </cell>
          <cell r="FD13"/>
          <cell r="FE13"/>
          <cell r="FF13" t="str">
            <v>ВПП 2023</v>
          </cell>
          <cell r="FG13">
            <v>25</v>
          </cell>
          <cell r="FH13">
            <v>1.1737499999999998</v>
          </cell>
          <cell r="FI13">
            <v>95</v>
          </cell>
          <cell r="FJ13">
            <v>6</v>
          </cell>
          <cell r="FK13">
            <v>3.4836899999999993</v>
          </cell>
          <cell r="FL13">
            <v>-11</v>
          </cell>
          <cell r="FN13"/>
          <cell r="FP13" t="str">
            <v>Влияние ВПП</v>
          </cell>
          <cell r="FR13">
            <v>15</v>
          </cell>
          <cell r="FS13"/>
          <cell r="FT13"/>
          <cell r="FV13">
            <v>31656</v>
          </cell>
        </row>
        <row r="14">
          <cell r="D14">
            <v>1347</v>
          </cell>
          <cell r="E14" t="str">
            <v>ск</v>
          </cell>
          <cell r="F14" t="str">
            <v xml:space="preserve">Б </v>
          </cell>
          <cell r="G14"/>
          <cell r="H14"/>
          <cell r="I14"/>
          <cell r="J14">
            <v>0</v>
          </cell>
          <cell r="K14" t="e">
            <v>#VALUE!</v>
          </cell>
          <cell r="L14"/>
          <cell r="M14"/>
          <cell r="N14">
            <v>0</v>
          </cell>
          <cell r="O14">
            <v>0</v>
          </cell>
          <cell r="P14" t="e">
            <v>#VALUE!</v>
          </cell>
          <cell r="Q14"/>
          <cell r="R14"/>
          <cell r="S14"/>
          <cell r="T14"/>
          <cell r="U14"/>
          <cell r="V14"/>
          <cell r="W14">
            <v>0</v>
          </cell>
          <cell r="X14" t="e">
            <v>#VALUE!</v>
          </cell>
          <cell r="Y14" t="str">
            <v>Бездействие</v>
          </cell>
          <cell r="Z14">
            <v>0</v>
          </cell>
          <cell r="AA14">
            <v>0</v>
          </cell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 t="str">
            <v>нет</v>
          </cell>
          <cell r="AP14">
            <v>0</v>
          </cell>
          <cell r="AQ14" t="e">
            <v>#VALUE!</v>
          </cell>
          <cell r="AR14"/>
          <cell r="AS14">
            <v>0</v>
          </cell>
          <cell r="AT14" t="e">
            <v>#DIV/0!</v>
          </cell>
          <cell r="AU14"/>
          <cell r="AV14"/>
          <cell r="AW14"/>
          <cell r="AX14">
            <v>45472</v>
          </cell>
          <cell r="AY14" t="str">
            <v>(кл.70)ShL-57</v>
          </cell>
          <cell r="AZ14">
            <v>270.58</v>
          </cell>
          <cell r="BA14">
            <v>4.5799999999999841</v>
          </cell>
          <cell r="BB14"/>
          <cell r="BC14"/>
          <cell r="BD14"/>
          <cell r="BE14">
            <v>45482</v>
          </cell>
          <cell r="BF14">
            <v>251</v>
          </cell>
          <cell r="BG14">
            <v>1.9</v>
          </cell>
          <cell r="BH14">
            <v>7.4400999999999993</v>
          </cell>
          <cell r="BI14" t="e">
            <v>#VALUE!</v>
          </cell>
          <cell r="BJ14">
            <v>46185</v>
          </cell>
          <cell r="BK14">
            <v>266</v>
          </cell>
          <cell r="BL14">
            <v>10.8</v>
          </cell>
          <cell r="BM14">
            <v>14.9316</v>
          </cell>
          <cell r="BN14" t="str">
            <v>2023,А,вл.бур.8187,255,М,И,А,C,О,Н,2024,Я,Ф,М,А,М,И,И,216,С,О,Н,Д,2025,Я,Ф,248,М,А,М,И,И,A,С,О,Н,Д,2026,Я,Ф,М,А,М,И,266,И,С,</v>
          </cell>
          <cell r="BO14">
            <v>45485</v>
          </cell>
          <cell r="BP14" t="str">
            <v>Тұтылған.</v>
          </cell>
          <cell r="BQ14">
            <v>27</v>
          </cell>
          <cell r="BR14">
            <v>310</v>
          </cell>
          <cell r="BS14"/>
          <cell r="BT14"/>
          <cell r="BU14"/>
          <cell r="BV14"/>
          <cell r="BW14"/>
          <cell r="BX14">
            <v>45503</v>
          </cell>
          <cell r="BY14" t="str">
            <v>нарушение коллон</v>
          </cell>
          <cell r="BZ14">
            <v>45948</v>
          </cell>
          <cell r="CA14">
            <v>0</v>
          </cell>
          <cell r="CB14"/>
          <cell r="CC14" t="str">
            <v/>
          </cell>
          <cell r="CD14" t="e">
            <v>#DIV/0!</v>
          </cell>
          <cell r="CE14" t="e">
            <v>#DIV/0!</v>
          </cell>
          <cell r="CF14" t="e">
            <v>#DIV/0!</v>
          </cell>
          <cell r="CG14" t="e">
            <v>#DIV/0!</v>
          </cell>
          <cell r="CH14" t="e">
            <v>#DIV/0!</v>
          </cell>
          <cell r="CI14" t="e">
            <v>#DIV/0!</v>
          </cell>
          <cell r="CJ14" t="e">
            <v>#DIV/0!</v>
          </cell>
          <cell r="CK14">
            <v>41440</v>
          </cell>
          <cell r="CL14" t="e">
            <v>#VALUE!</v>
          </cell>
          <cell r="CM14">
            <v>45761</v>
          </cell>
          <cell r="CN14" t="str">
            <v>х/к</v>
          </cell>
          <cell r="CO14"/>
          <cell r="CP14"/>
          <cell r="CQ14"/>
          <cell r="CR14" t="str">
            <v>северная</v>
          </cell>
          <cell r="CS14">
            <v>110</v>
          </cell>
          <cell r="CT14">
            <v>1</v>
          </cell>
          <cell r="CU14" t="str">
            <v>NIPI_Centre_PTV-3_Part</v>
          </cell>
          <cell r="CV14"/>
          <cell r="CW14"/>
          <cell r="CX14"/>
          <cell r="CY14"/>
          <cell r="CZ14"/>
          <cell r="DA14"/>
          <cell r="DB14"/>
          <cell r="DC14"/>
          <cell r="DD14"/>
          <cell r="DE14"/>
          <cell r="DF14"/>
          <cell r="DG14" t="str">
            <v>большой</v>
          </cell>
          <cell r="DH14" t="str">
            <v>нет</v>
          </cell>
          <cell r="DI14"/>
          <cell r="DJ14"/>
          <cell r="DK14"/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/>
          <cell r="DQ14"/>
          <cell r="DR14"/>
          <cell r="DS14"/>
          <cell r="DT14"/>
          <cell r="DU14"/>
          <cell r="DV14"/>
          <cell r="DW14">
            <v>42180</v>
          </cell>
          <cell r="DX14">
            <v>1347</v>
          </cell>
          <cell r="DY14"/>
          <cell r="DZ14"/>
          <cell r="EA14"/>
          <cell r="EB14"/>
          <cell r="EC14">
            <v>14.679045788300005</v>
          </cell>
          <cell r="ED14">
            <v>11.7</v>
          </cell>
          <cell r="EE14">
            <v>7.2389457883000059</v>
          </cell>
          <cell r="EF14">
            <v>2.9790457883000059</v>
          </cell>
          <cell r="EG14">
            <v>54.510975578180044</v>
          </cell>
          <cell r="EH14">
            <v>449</v>
          </cell>
          <cell r="EI14">
            <v>0.9304</v>
          </cell>
          <cell r="EJ14"/>
          <cell r="EK14"/>
          <cell r="EL14"/>
          <cell r="EM14"/>
          <cell r="EN14"/>
          <cell r="EO14"/>
          <cell r="EP14"/>
          <cell r="EQ14"/>
          <cell r="ER14"/>
          <cell r="ES14"/>
          <cell r="ET14"/>
          <cell r="EU14"/>
          <cell r="EV14"/>
          <cell r="EW14"/>
          <cell r="EX14"/>
          <cell r="EY14"/>
          <cell r="EZ14"/>
          <cell r="FA14"/>
          <cell r="FB14"/>
          <cell r="FC14">
            <v>4</v>
          </cell>
          <cell r="FD14">
            <v>43913</v>
          </cell>
          <cell r="FE14" t="str">
            <v>уст.</v>
          </cell>
          <cell r="FF14" t="str">
            <v>ВПП 2020</v>
          </cell>
          <cell r="FG14">
            <v>25</v>
          </cell>
          <cell r="FH14">
            <v>0.70424999999999993</v>
          </cell>
          <cell r="FI14">
            <v>97</v>
          </cell>
          <cell r="FJ14">
            <v>-25</v>
          </cell>
          <cell r="FK14">
            <v>-0.70424999999999993</v>
          </cell>
          <cell r="FL14">
            <v>-97</v>
          </cell>
          <cell r="FN14"/>
          <cell r="FP14" t="str">
            <v>Влияние ВПП</v>
          </cell>
          <cell r="FQ14" t="str">
            <v>ВПП 2021</v>
          </cell>
          <cell r="FR14">
            <v>18</v>
          </cell>
          <cell r="FS14"/>
          <cell r="FV14">
            <v>31656</v>
          </cell>
        </row>
        <row r="15">
          <cell r="D15">
            <v>1438</v>
          </cell>
          <cell r="E15" t="str">
            <v>вн</v>
          </cell>
          <cell r="F15" t="str">
            <v>Г</v>
          </cell>
          <cell r="G15"/>
          <cell r="H15"/>
          <cell r="I15"/>
          <cell r="J15">
            <v>0</v>
          </cell>
          <cell r="K15" t="e">
            <v>#VALUE!</v>
          </cell>
          <cell r="L15"/>
          <cell r="M15"/>
          <cell r="N15">
            <v>0</v>
          </cell>
          <cell r="O15">
            <v>0</v>
          </cell>
          <cell r="P15" t="e">
            <v>#VALUE!</v>
          </cell>
          <cell r="Q15"/>
          <cell r="R15"/>
          <cell r="S15"/>
          <cell r="T15"/>
          <cell r="U15"/>
          <cell r="V15"/>
          <cell r="W15">
            <v>0</v>
          </cell>
          <cell r="X15" t="e">
            <v>#VALUE!</v>
          </cell>
          <cell r="Y15" t="str">
            <v>Бездействие</v>
          </cell>
          <cell r="Z15">
            <v>0</v>
          </cell>
          <cell r="AA15">
            <v>0</v>
          </cell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 t="str">
            <v>Костад 15hp</v>
          </cell>
          <cell r="AP15">
            <v>0</v>
          </cell>
          <cell r="AQ15" t="e">
            <v>#VALUE!</v>
          </cell>
          <cell r="AR15"/>
          <cell r="AS15">
            <v>0</v>
          </cell>
          <cell r="AT15" t="e">
            <v>#DIV/0!</v>
          </cell>
          <cell r="AU15"/>
          <cell r="AV15"/>
          <cell r="AW15"/>
          <cell r="AX15">
            <v>44630</v>
          </cell>
          <cell r="AY15" t="str">
            <v>Netzsch-33</v>
          </cell>
          <cell r="AZ15">
            <v>306.96999999999997</v>
          </cell>
          <cell r="BA15"/>
          <cell r="BB15" t="str">
            <v>СКЖ-60</v>
          </cell>
          <cell r="BC15"/>
          <cell r="BD15"/>
          <cell r="BE15"/>
          <cell r="BF15" t="str">
            <v>пакер</v>
          </cell>
          <cell r="BG15"/>
          <cell r="BH15">
            <v>0</v>
          </cell>
          <cell r="BI15" t="e">
            <v>#VALUE!</v>
          </cell>
          <cell r="BJ15">
            <v>46198</v>
          </cell>
          <cell r="BK15">
            <v>288</v>
          </cell>
          <cell r="BL15">
            <v>8.6</v>
          </cell>
          <cell r="BM15">
            <v>11.980399999999999</v>
          </cell>
          <cell r="BN15" t="str">
            <v>2015,А,75,О,Д,2016,Я,Ф,М,57,И,Н,2017.Я,М,И,А,О,Н,Д,2018,Я,Ф,M,A,A,2022,Я,М,И,А,C,302,О,300,Н,Д,2023,Я,Ф,М,А,М,И,А,C,О,Н,2024,Я,Ф,М,А,М,И,И,С,О,Н,Д,2025,Я,Ф,М,А,М,И,И,A,143,С,О,Н,Д,2026,Я,Ф,М,А,М,И,288,И,С,</v>
          </cell>
          <cell r="BO15"/>
          <cell r="BP15"/>
          <cell r="BQ15"/>
          <cell r="BR15">
            <v>324</v>
          </cell>
          <cell r="BS15"/>
          <cell r="BT15"/>
          <cell r="BU15"/>
          <cell r="BV15"/>
          <cell r="BW15"/>
          <cell r="BX15">
            <v>45270</v>
          </cell>
          <cell r="BY15" t="str">
            <v>окрс(ловильные работы)</v>
          </cell>
          <cell r="BZ15">
            <v>45948</v>
          </cell>
          <cell r="CA15">
            <v>0</v>
          </cell>
          <cell r="CB15"/>
          <cell r="CC15" t="str">
            <v/>
          </cell>
          <cell r="CD15" t="e">
            <v>#DIV/0!</v>
          </cell>
          <cell r="CE15" t="e">
            <v>#DIV/0!</v>
          </cell>
          <cell r="CF15" t="e">
            <v>#DIV/0!</v>
          </cell>
          <cell r="CG15" t="e">
            <v>#DIV/0!</v>
          </cell>
          <cell r="CH15" t="e">
            <v>#DIV/0!</v>
          </cell>
          <cell r="CI15" t="e">
            <v>#DIV/0!</v>
          </cell>
          <cell r="CJ15" t="e">
            <v>#DIV/0!</v>
          </cell>
          <cell r="CK15"/>
          <cell r="CL15"/>
          <cell r="CM15"/>
          <cell r="CN15"/>
          <cell r="CO15"/>
          <cell r="CP15"/>
          <cell r="CQ15"/>
          <cell r="CR15" t="str">
            <v>северная</v>
          </cell>
          <cell r="CS15">
            <v>110</v>
          </cell>
          <cell r="CT15">
            <v>1</v>
          </cell>
          <cell r="CU15" t="str">
            <v>NIPI_Centre_PTV-3_Part</v>
          </cell>
          <cell r="CV15">
            <v>44519</v>
          </cell>
          <cell r="CW15">
            <v>356</v>
          </cell>
          <cell r="CX15"/>
          <cell r="CY15"/>
          <cell r="CZ15"/>
          <cell r="DA15"/>
          <cell r="DB15"/>
          <cell r="DC15"/>
          <cell r="DD15"/>
          <cell r="DE15"/>
          <cell r="DF15"/>
          <cell r="DG15" t="str">
            <v>стримфло</v>
          </cell>
          <cell r="DH15" t="str">
            <v>нет</v>
          </cell>
          <cell r="DI15"/>
          <cell r="DJ15"/>
          <cell r="DK15"/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/>
          <cell r="DQ15"/>
          <cell r="DR15"/>
          <cell r="DS15"/>
          <cell r="DT15"/>
          <cell r="DU15"/>
          <cell r="DV15"/>
          <cell r="DW15">
            <v>42120</v>
          </cell>
          <cell r="DX15">
            <v>1438</v>
          </cell>
          <cell r="DY15"/>
          <cell r="DZ15" t="str">
            <v xml:space="preserve">4238,4343, 4344, 4345, 4346, </v>
          </cell>
          <cell r="EA15"/>
          <cell r="EB15"/>
          <cell r="EC15">
            <v>27.363396097400003</v>
          </cell>
          <cell r="ED15">
            <v>18</v>
          </cell>
          <cell r="EE15">
            <v>27.363396097400003</v>
          </cell>
          <cell r="EF15">
            <v>9.3633960974000026</v>
          </cell>
          <cell r="EG15">
            <v>54.510975571680262</v>
          </cell>
          <cell r="EH15">
            <v>413.5</v>
          </cell>
          <cell r="EI15">
            <v>0.92930000000000001</v>
          </cell>
          <cell r="EJ15"/>
          <cell r="EK15"/>
          <cell r="EL15"/>
          <cell r="EM15"/>
          <cell r="EN15"/>
          <cell r="EO15"/>
          <cell r="EP15"/>
          <cell r="EQ15"/>
          <cell r="ER15"/>
          <cell r="ES15"/>
          <cell r="ET15"/>
          <cell r="EU15"/>
          <cell r="EV15"/>
          <cell r="EW15"/>
          <cell r="EX15"/>
          <cell r="EY15"/>
          <cell r="EZ15"/>
          <cell r="FA15"/>
          <cell r="FB15"/>
          <cell r="FC15">
            <v>4</v>
          </cell>
          <cell r="FD15">
            <v>43914</v>
          </cell>
          <cell r="FE15" t="str">
            <v>уст.</v>
          </cell>
          <cell r="FF15" t="str">
            <v>ВПП 2022</v>
          </cell>
          <cell r="FG15">
            <v>25</v>
          </cell>
          <cell r="FH15">
            <v>0.93899999999999995</v>
          </cell>
          <cell r="FI15">
            <v>96</v>
          </cell>
          <cell r="FJ15">
            <v>-25</v>
          </cell>
          <cell r="FK15">
            <v>-0.93899999999999995</v>
          </cell>
          <cell r="FL15">
            <v>-96</v>
          </cell>
          <cell r="FN15"/>
          <cell r="FP15" t="str">
            <v>Влияние ВПП</v>
          </cell>
          <cell r="FQ15" t="str">
            <v>ВПП 2021</v>
          </cell>
          <cell r="FR15">
            <v>15</v>
          </cell>
          <cell r="FS15"/>
          <cell r="FT15"/>
          <cell r="FV15">
            <v>31778</v>
          </cell>
        </row>
        <row r="16">
          <cell r="D16">
            <v>1439</v>
          </cell>
          <cell r="E16" t="str">
            <v>вн</v>
          </cell>
          <cell r="F16" t="str">
            <v>Г Д</v>
          </cell>
          <cell r="G16">
            <v>40</v>
          </cell>
          <cell r="H16">
            <v>1.8779999999999999</v>
          </cell>
          <cell r="I16">
            <v>95</v>
          </cell>
          <cell r="J16" t="str">
            <v>ЧРФ</v>
          </cell>
          <cell r="K16" t="e">
            <v>#VALUE!</v>
          </cell>
          <cell r="L16">
            <v>46291</v>
          </cell>
          <cell r="M16">
            <v>3</v>
          </cell>
          <cell r="N16">
            <v>0.28170000000000001</v>
          </cell>
          <cell r="O16">
            <v>90</v>
          </cell>
          <cell r="P16" t="e">
            <v>#VALUE!</v>
          </cell>
          <cell r="Q16">
            <v>46287</v>
          </cell>
          <cell r="R16"/>
          <cell r="S16"/>
          <cell r="T16"/>
          <cell r="U16"/>
          <cell r="V16"/>
          <cell r="W16">
            <v>36</v>
          </cell>
          <cell r="X16" t="e">
            <v>#VALUE!</v>
          </cell>
          <cell r="Y16" t="str">
            <v>винтовой</v>
          </cell>
          <cell r="Z16">
            <v>16</v>
          </cell>
          <cell r="AA16">
            <v>2</v>
          </cell>
          <cell r="AB16">
            <v>46293</v>
          </cell>
          <cell r="AC16"/>
          <cell r="AD16"/>
          <cell r="AE16"/>
          <cell r="AF16"/>
          <cell r="AG16">
            <v>3.5</v>
          </cell>
          <cell r="AH16">
            <v>0</v>
          </cell>
          <cell r="AI16"/>
          <cell r="AJ16"/>
          <cell r="AK16"/>
          <cell r="AL16"/>
          <cell r="AM16">
            <v>46289</v>
          </cell>
          <cell r="AN16" t="str">
            <v>огв</v>
          </cell>
          <cell r="AO16" t="str">
            <v>twister</v>
          </cell>
          <cell r="AP16">
            <v>0</v>
          </cell>
          <cell r="AQ16" t="e">
            <v>#VALUE!</v>
          </cell>
          <cell r="AR16">
            <v>320</v>
          </cell>
          <cell r="AS16">
            <v>128</v>
          </cell>
          <cell r="AT16">
            <v>2.34375E-2</v>
          </cell>
          <cell r="AU16"/>
          <cell r="AV16"/>
          <cell r="AW16"/>
          <cell r="AX16">
            <v>46285</v>
          </cell>
          <cell r="AY16" t="str">
            <v>Netzsch-40</v>
          </cell>
          <cell r="AZ16">
            <v>288.87</v>
          </cell>
          <cell r="BA16">
            <v>70.87</v>
          </cell>
          <cell r="BB16" t="str">
            <v>СКЖ-60</v>
          </cell>
          <cell r="BC16"/>
          <cell r="BD16"/>
          <cell r="BE16">
            <v>46290</v>
          </cell>
          <cell r="BF16">
            <v>218</v>
          </cell>
          <cell r="BG16">
            <v>3.2</v>
          </cell>
          <cell r="BH16">
            <v>13.106449999999999</v>
          </cell>
          <cell r="BI16" t="e">
            <v>#VALUE!</v>
          </cell>
          <cell r="BJ16">
            <v>45962</v>
          </cell>
          <cell r="BK16">
            <v>209</v>
          </cell>
          <cell r="BL16">
            <v>3.1</v>
          </cell>
          <cell r="BM16">
            <v>13.851549999999998</v>
          </cell>
          <cell r="BN16" t="str">
            <v>2015,M,И,2017.Я,М,И,А,О,78,Н,Д,2018,Я,Ф,M,A,М,И,И,А,С,О,90,A,2022,Я,М,И,А,C,О,Н,Д,2023,Я,Ф,М,А,вл.бур.8187,267,М,И,А,C,О,Н,2024,Я,Ф,М,А,М,И,С,Н,2025,Я,Ф,М,А,И,A,О,Н,209,Д,2026,Я,Ф,М,А,М,И,А,С,</v>
          </cell>
          <cell r="BO16">
            <v>46293</v>
          </cell>
          <cell r="BP16" t="str">
            <v>Айналым саны 320ға көтерілді.</v>
          </cell>
          <cell r="BQ16">
            <v>89</v>
          </cell>
          <cell r="BR16">
            <v>323.5</v>
          </cell>
          <cell r="BS16"/>
          <cell r="BT16"/>
          <cell r="BU16"/>
          <cell r="BV16"/>
          <cell r="BW16"/>
          <cell r="BX16"/>
          <cell r="BY16"/>
          <cell r="BZ16">
            <v>46181</v>
          </cell>
          <cell r="CA16">
            <v>0</v>
          </cell>
          <cell r="CB16"/>
          <cell r="CC16" t="str">
            <v>漏поломки и пропуски</v>
          </cell>
          <cell r="CD16" t="str">
            <v>漏поломки и пропуски</v>
          </cell>
          <cell r="CE16">
            <v>4.3563007934570317</v>
          </cell>
          <cell r="CF16">
            <v>-58.830390380859377</v>
          </cell>
          <cell r="CG16">
            <v>2.6379974943913709</v>
          </cell>
          <cell r="CH16" t="str">
            <v>漏поломки и пропуски</v>
          </cell>
          <cell r="CI16">
            <v>6.2421214843749997</v>
          </cell>
          <cell r="CJ16">
            <v>41.619297119140626</v>
          </cell>
          <cell r="CK16"/>
          <cell r="CL16"/>
          <cell r="CM16"/>
          <cell r="CN16"/>
          <cell r="CO16"/>
          <cell r="CP16"/>
          <cell r="CQ16"/>
          <cell r="CR16" t="str">
            <v>северная</v>
          </cell>
          <cell r="CS16">
            <v>110</v>
          </cell>
          <cell r="CT16">
            <v>1</v>
          </cell>
          <cell r="CU16" t="str">
            <v>NIPI_Centre_PTV-3_Part</v>
          </cell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 t="str">
            <v>большой</v>
          </cell>
          <cell r="DH16" t="str">
            <v>нет</v>
          </cell>
          <cell r="DI16"/>
          <cell r="DJ16"/>
          <cell r="DK16"/>
          <cell r="DL16">
            <v>-37</v>
          </cell>
          <cell r="DM16">
            <v>-1.5962999999999998</v>
          </cell>
          <cell r="DN16">
            <v>-5</v>
          </cell>
          <cell r="DO16">
            <v>0.18779999999999999</v>
          </cell>
          <cell r="DP16"/>
          <cell r="DQ16" t="str">
            <v>приемость 3скорость,Рб/Рз=0/0атм 2 ацн</v>
          </cell>
          <cell r="DR16">
            <v>46289</v>
          </cell>
          <cell r="DS16"/>
          <cell r="DT16"/>
          <cell r="DU16"/>
          <cell r="DV16"/>
          <cell r="DW16">
            <v>42120</v>
          </cell>
          <cell r="DX16">
            <v>1439</v>
          </cell>
          <cell r="DY16"/>
          <cell r="DZ16" t="str">
            <v xml:space="preserve">4345, 4347, </v>
          </cell>
          <cell r="EA16">
            <v>4</v>
          </cell>
          <cell r="EB16"/>
          <cell r="EC16">
            <v>16.740043477159396</v>
          </cell>
          <cell r="ED16">
            <v>18</v>
          </cell>
          <cell r="EE16">
            <v>3.6335934771593976</v>
          </cell>
          <cell r="EF16">
            <v>-1.2599565228406036</v>
          </cell>
          <cell r="EG16">
            <v>54.510975571680262</v>
          </cell>
          <cell r="EH16">
            <v>449</v>
          </cell>
          <cell r="EI16">
            <v>0.9304</v>
          </cell>
          <cell r="EJ16"/>
          <cell r="EK16"/>
          <cell r="EL16"/>
          <cell r="EM16"/>
          <cell r="EN16"/>
          <cell r="EO16"/>
          <cell r="EP16"/>
          <cell r="EQ16"/>
          <cell r="ER16"/>
          <cell r="ES16"/>
          <cell r="ET16"/>
          <cell r="EU16"/>
          <cell r="EV16"/>
          <cell r="EW16"/>
          <cell r="EX16"/>
          <cell r="EY16"/>
          <cell r="EZ16"/>
          <cell r="FA16"/>
          <cell r="FB16"/>
          <cell r="FC16"/>
          <cell r="FD16">
            <v>43914</v>
          </cell>
          <cell r="FE16" t="str">
            <v>уст.</v>
          </cell>
          <cell r="FF16" t="str">
            <v>ВПП 2022</v>
          </cell>
          <cell r="FG16">
            <v>65</v>
          </cell>
          <cell r="FH16">
            <v>3.0517499999999997</v>
          </cell>
          <cell r="FI16">
            <v>95</v>
          </cell>
          <cell r="FJ16">
            <v>-62</v>
          </cell>
          <cell r="FK16">
            <v>-2.7700499999999999</v>
          </cell>
          <cell r="FL16">
            <v>-5</v>
          </cell>
          <cell r="FN16"/>
          <cell r="FP16" t="str">
            <v>Влияние ВПП</v>
          </cell>
          <cell r="FQ16" t="str">
            <v>ВПП 2021</v>
          </cell>
          <cell r="FR16" t="str">
            <v>30/22</v>
          </cell>
          <cell r="FS16"/>
          <cell r="FT16"/>
          <cell r="FV16">
            <v>31778</v>
          </cell>
        </row>
        <row r="17">
          <cell r="D17">
            <v>1440</v>
          </cell>
          <cell r="E17" t="str">
            <v>вн</v>
          </cell>
          <cell r="F17" t="str">
            <v>Г Д</v>
          </cell>
          <cell r="G17"/>
          <cell r="H17"/>
          <cell r="I17"/>
          <cell r="J17">
            <v>0</v>
          </cell>
          <cell r="K17" t="e">
            <v>#VALUE!</v>
          </cell>
          <cell r="L17"/>
          <cell r="M17"/>
          <cell r="N17">
            <v>0</v>
          </cell>
          <cell r="O17">
            <v>0</v>
          </cell>
          <cell r="P17" t="e">
            <v>#VALUE!</v>
          </cell>
          <cell r="Q17"/>
          <cell r="R17"/>
          <cell r="S17"/>
          <cell r="T17"/>
          <cell r="U17"/>
          <cell r="V17"/>
          <cell r="W17">
            <v>0</v>
          </cell>
          <cell r="X17" t="e">
            <v>#VALUE!</v>
          </cell>
          <cell r="Y17" t="str">
            <v>Бездействие</v>
          </cell>
          <cell r="Z17">
            <v>0</v>
          </cell>
          <cell r="AA17">
            <v>0</v>
          </cell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 t="str">
            <v>нет</v>
          </cell>
          <cell r="AP17">
            <v>0</v>
          </cell>
          <cell r="AQ17" t="e">
            <v>#VALUE!</v>
          </cell>
          <cell r="AR17"/>
          <cell r="AS17" t="e">
            <v>#VALUE!</v>
          </cell>
          <cell r="AT17" t="e">
            <v>#VALUE!</v>
          </cell>
          <cell r="AU17"/>
          <cell r="AV17"/>
          <cell r="AW17"/>
          <cell r="AX17">
            <v>45862</v>
          </cell>
          <cell r="AY17">
            <v>0</v>
          </cell>
          <cell r="AZ17">
            <v>96.61</v>
          </cell>
          <cell r="BA17"/>
          <cell r="BB17" t="str">
            <v>СКЖ-60</v>
          </cell>
          <cell r="BC17"/>
          <cell r="BD17"/>
          <cell r="BE17"/>
          <cell r="BF17" t="str">
            <v>пакер</v>
          </cell>
          <cell r="BG17"/>
          <cell r="BH17">
            <v>0</v>
          </cell>
          <cell r="BI17" t="e">
            <v>#VALUE!</v>
          </cell>
          <cell r="BJ17">
            <v>46111</v>
          </cell>
          <cell r="BK17">
            <v>153</v>
          </cell>
          <cell r="BL17">
            <v>0</v>
          </cell>
          <cell r="BM17">
            <v>16.075679999999998</v>
          </cell>
          <cell r="BN17" t="str">
            <v>2015,M,И,2017.Я,М,И,А,О,Н,ажж,Д,2018,Я,Ф,M,A,2021,М,43,A,2022,Я,М,И,А,C,О,Н,Д,2023,Я,Ф,М,А,М,И,А,C,О,Н,Д,192,2024,Я,Ф,М,А,М,И,С,Н,2025,Я,Ф,М,А,И,A,С,О,Н,Д,2026,Я,Ф,М,153,А,М,И,И,С,</v>
          </cell>
          <cell r="BO17">
            <v>45833</v>
          </cell>
          <cell r="BP17" t="str">
            <v>Сорап іші құм. Айналым саны 340-қа көтерілді.</v>
          </cell>
          <cell r="BQ17"/>
          <cell r="BR17">
            <v>324.2</v>
          </cell>
          <cell r="BS17"/>
          <cell r="BT17"/>
          <cell r="BU17"/>
          <cell r="BV17"/>
          <cell r="BW17"/>
          <cell r="BX17">
            <v>45909</v>
          </cell>
          <cell r="BY17" t="str">
            <v>нарушение коллон</v>
          </cell>
          <cell r="BZ17">
            <v>45849</v>
          </cell>
          <cell r="CA17">
            <v>0</v>
          </cell>
          <cell r="CB17"/>
          <cell r="CC17" t="str">
            <v/>
          </cell>
          <cell r="CD17" t="e">
            <v>#VALUE!</v>
          </cell>
          <cell r="CE17" t="e">
            <v>#VALUE!</v>
          </cell>
          <cell r="CF17" t="e">
            <v>#VALUE!</v>
          </cell>
          <cell r="CG17" t="e">
            <v>#VALUE!</v>
          </cell>
          <cell r="CH17" t="e">
            <v>#VALUE!</v>
          </cell>
          <cell r="CI17" t="e">
            <v>#VALUE!</v>
          </cell>
          <cell r="CJ17" t="e">
            <v>#VALUE!</v>
          </cell>
          <cell r="CK17"/>
          <cell r="CL17"/>
          <cell r="CM17"/>
          <cell r="CN17"/>
          <cell r="CO17"/>
          <cell r="CP17"/>
          <cell r="CQ17"/>
          <cell r="CR17" t="str">
            <v>северная</v>
          </cell>
          <cell r="CS17">
            <v>110</v>
          </cell>
          <cell r="CT17">
            <v>1</v>
          </cell>
          <cell r="CU17" t="str">
            <v>NIPI_Centre_PTV-3_Part</v>
          </cell>
          <cell r="CV17">
            <v>45983</v>
          </cell>
          <cell r="CW17" t="str">
            <v>НВЗ заглушка( шар кран қою керек)для САФ АМТВ</v>
          </cell>
          <cell r="CX17"/>
          <cell r="CY17"/>
          <cell r="CZ17"/>
          <cell r="DA17"/>
          <cell r="DB17"/>
          <cell r="DC17"/>
          <cell r="DD17"/>
          <cell r="DE17"/>
          <cell r="DF17"/>
          <cell r="DG17" t="str">
            <v>стримфло</v>
          </cell>
          <cell r="DH17" t="str">
            <v>нет</v>
          </cell>
          <cell r="DI17"/>
          <cell r="DJ17"/>
          <cell r="DK17"/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/>
          <cell r="DQ17"/>
          <cell r="DR17"/>
          <cell r="DS17"/>
          <cell r="DT17"/>
          <cell r="DU17"/>
          <cell r="DV17"/>
          <cell r="DW17">
            <v>42119</v>
          </cell>
          <cell r="DX17">
            <v>1440</v>
          </cell>
          <cell r="DY17"/>
          <cell r="DZ17" t="str">
            <v>4347, 4348, 4349, 4350</v>
          </cell>
          <cell r="EA17"/>
          <cell r="EB17"/>
          <cell r="EC17">
            <v>17.82635707503777</v>
          </cell>
          <cell r="ED17">
            <v>20.3</v>
          </cell>
          <cell r="EE17">
            <v>17.82635707503777</v>
          </cell>
          <cell r="EF17">
            <v>-2.4736429249622311</v>
          </cell>
          <cell r="EG17">
            <v>54.510975571680262</v>
          </cell>
          <cell r="EH17">
            <v>449</v>
          </cell>
          <cell r="EI17">
            <v>0.9304</v>
          </cell>
          <cell r="EJ17"/>
          <cell r="EK17" t="e">
            <v>#REF!</v>
          </cell>
          <cell r="EL17" t="e">
            <v>#REF!</v>
          </cell>
          <cell r="EM17" t="e">
            <v>#REF!</v>
          </cell>
          <cell r="EN17" t="e">
            <v>#REF!</v>
          </cell>
          <cell r="EO17" t="e">
            <v>#REF!</v>
          </cell>
          <cell r="EP17" t="e">
            <v>#REF!</v>
          </cell>
          <cell r="EQ17">
            <v>43953</v>
          </cell>
          <cell r="ER17"/>
          <cell r="ES17"/>
          <cell r="ET17"/>
          <cell r="EU17"/>
          <cell r="EV17"/>
          <cell r="EW17"/>
          <cell r="EX17"/>
          <cell r="EY17"/>
          <cell r="EZ17"/>
          <cell r="FA17"/>
          <cell r="FB17"/>
          <cell r="FC17"/>
          <cell r="FD17"/>
          <cell r="FE17"/>
          <cell r="FF17"/>
          <cell r="FG17"/>
          <cell r="FH17"/>
          <cell r="FI17"/>
          <cell r="FJ17"/>
          <cell r="FK17"/>
          <cell r="FL17"/>
          <cell r="FN17"/>
          <cell r="FP17" t="str">
            <v>Влияние ВНС с недостаточной компенсацией</v>
          </cell>
          <cell r="FR17">
            <v>15</v>
          </cell>
          <cell r="FS17"/>
          <cell r="FT17"/>
          <cell r="FV17">
            <v>31670</v>
          </cell>
        </row>
        <row r="18">
          <cell r="D18">
            <v>1441</v>
          </cell>
          <cell r="E18" t="str">
            <v>ск</v>
          </cell>
          <cell r="F18" t="str">
            <v>Д</v>
          </cell>
          <cell r="G18">
            <v>8</v>
          </cell>
          <cell r="H18">
            <v>3.0047999999999999</v>
          </cell>
          <cell r="I18">
            <v>60</v>
          </cell>
          <cell r="J18">
            <v>0</v>
          </cell>
          <cell r="K18" t="e">
            <v>#VALUE!</v>
          </cell>
          <cell r="L18">
            <v>46292</v>
          </cell>
          <cell r="M18">
            <v>9</v>
          </cell>
          <cell r="N18">
            <v>3.3803999999999998</v>
          </cell>
          <cell r="O18">
            <v>60</v>
          </cell>
          <cell r="P18" t="e">
            <v>#VALUE!</v>
          </cell>
          <cell r="Q18">
            <v>46290</v>
          </cell>
          <cell r="R18"/>
          <cell r="S18"/>
          <cell r="T18"/>
          <cell r="U18"/>
          <cell r="V18">
            <v>46292</v>
          </cell>
          <cell r="W18">
            <v>37</v>
          </cell>
          <cell r="X18" t="e">
            <v>#VALUE!</v>
          </cell>
          <cell r="Y18" t="str">
            <v>СК работает</v>
          </cell>
          <cell r="Z18">
            <v>24</v>
          </cell>
          <cell r="AA18">
            <v>9</v>
          </cell>
          <cell r="AB18">
            <v>46292</v>
          </cell>
          <cell r="AC18" t="str">
            <v>15/5c</v>
          </cell>
          <cell r="AD18"/>
          <cell r="AE18"/>
          <cell r="AF18"/>
          <cell r="AG18">
            <v>3</v>
          </cell>
          <cell r="AH18">
            <v>0</v>
          </cell>
          <cell r="AI18"/>
          <cell r="AJ18"/>
          <cell r="AK18"/>
          <cell r="AL18"/>
          <cell r="AM18">
            <v>46100</v>
          </cell>
          <cell r="AN18" t="str">
            <v>огв</v>
          </cell>
          <cell r="AO18" t="str">
            <v xml:space="preserve"> ИСУ НГСА/пншт-6</v>
          </cell>
          <cell r="AP18">
            <v>2.5</v>
          </cell>
          <cell r="AQ18" t="e">
            <v>#VALUE!</v>
          </cell>
          <cell r="AR18">
            <v>3</v>
          </cell>
          <cell r="AS18">
            <v>27.545022000000003</v>
          </cell>
          <cell r="AT18">
            <v>0.32673780402135816</v>
          </cell>
          <cell r="AU18">
            <v>170</v>
          </cell>
          <cell r="AV18">
            <v>1500</v>
          </cell>
          <cell r="AW18">
            <v>46288</v>
          </cell>
          <cell r="AX18">
            <v>46288</v>
          </cell>
          <cell r="AY18" t="str">
            <v>(кл.70)WM-57</v>
          </cell>
          <cell r="AZ18">
            <v>323.45999999999998</v>
          </cell>
          <cell r="BA18">
            <v>20.45999999999998</v>
          </cell>
          <cell r="BB18" t="str">
            <v>СКЖ-60</v>
          </cell>
          <cell r="BC18"/>
          <cell r="BD18"/>
          <cell r="BE18">
            <v>46260</v>
          </cell>
          <cell r="BF18">
            <v>303</v>
          </cell>
          <cell r="BG18">
            <v>0.2</v>
          </cell>
          <cell r="BH18">
            <v>3.9559999999999995</v>
          </cell>
          <cell r="BI18" t="e">
            <v>#VALUE!</v>
          </cell>
          <cell r="BJ18">
            <v>44881</v>
          </cell>
          <cell r="BK18">
            <v>321</v>
          </cell>
          <cell r="BL18">
            <v>11.6</v>
          </cell>
          <cell r="BM18">
            <v>13.665799999999999</v>
          </cell>
          <cell r="BN18" t="str">
            <v>2015,M,И,2017.Я,М,И,А,47,О,Н,Д,2018,Я,Ф,M,A,A,2022,Я,М,И,А,C,О,Н,321,Д,2023,Я,Ф,М,А,М,И,А,C,О,Н,2024,Я,Ф,М,А,М,И,С,Н,2025,Я,Ф,М,А,И,A,О,Н,Д,2026,Я,Ф,М,А,М,И,А,С,</v>
          </cell>
          <cell r="BO18"/>
          <cell r="BP18"/>
          <cell r="BQ18">
            <v>38</v>
          </cell>
          <cell r="BR18">
            <v>343</v>
          </cell>
          <cell r="BS18"/>
          <cell r="BT18"/>
          <cell r="BU18"/>
          <cell r="BV18"/>
          <cell r="BW18"/>
          <cell r="BX18"/>
          <cell r="BY18"/>
          <cell r="BZ18">
            <v>46181</v>
          </cell>
          <cell r="CA18">
            <v>0</v>
          </cell>
          <cell r="CB18"/>
          <cell r="CC18" t="str">
            <v>差недост.подача</v>
          </cell>
          <cell r="CD18" t="str">
            <v>差недост.подача</v>
          </cell>
          <cell r="CE18">
            <v>31.333297208018188</v>
          </cell>
          <cell r="CF18">
            <v>-23.012119961704826</v>
          </cell>
          <cell r="CG18">
            <v>28.656852133723259</v>
          </cell>
          <cell r="CH18" t="str">
            <v>差недост.подача</v>
          </cell>
          <cell r="CI18">
            <v>9.6838079894849436</v>
          </cell>
          <cell r="CJ18">
            <v>-2.8826285430846212</v>
          </cell>
          <cell r="CK18">
            <v>41590</v>
          </cell>
          <cell r="CL18" t="e">
            <v>#VALUE!</v>
          </cell>
          <cell r="CM18">
            <v>43301</v>
          </cell>
          <cell r="CN18" t="str">
            <v xml:space="preserve">х/к </v>
          </cell>
          <cell r="CO18"/>
          <cell r="CP18"/>
          <cell r="CQ18"/>
          <cell r="CR18" t="str">
            <v>северная</v>
          </cell>
          <cell r="CS18">
            <v>110</v>
          </cell>
          <cell r="CT18">
            <v>1</v>
          </cell>
          <cell r="CU18" t="str">
            <v>NIPI_Centre_PTV-3_Part</v>
          </cell>
          <cell r="CV18">
            <v>46287</v>
          </cell>
          <cell r="CW18">
            <v>352.3</v>
          </cell>
          <cell r="CX18"/>
          <cell r="CY18"/>
          <cell r="CZ18"/>
          <cell r="DA18"/>
          <cell r="DB18"/>
          <cell r="DC18"/>
          <cell r="DD18"/>
          <cell r="DE18"/>
          <cell r="DF18"/>
          <cell r="DG18" t="str">
            <v>большой</v>
          </cell>
          <cell r="DH18" t="str">
            <v>нет</v>
          </cell>
          <cell r="DI18"/>
          <cell r="DJ18"/>
          <cell r="DK18"/>
          <cell r="DL18">
            <v>1</v>
          </cell>
          <cell r="DM18">
            <v>0.37559999999999993</v>
          </cell>
          <cell r="DN18">
            <v>0</v>
          </cell>
          <cell r="DO18">
            <v>3.3803999999999998</v>
          </cell>
          <cell r="DP18"/>
          <cell r="DQ18"/>
          <cell r="DR18"/>
          <cell r="DS18"/>
          <cell r="DT18"/>
          <cell r="DU18"/>
          <cell r="DV18"/>
          <cell r="DW18">
            <v>42119</v>
          </cell>
          <cell r="DX18">
            <v>1441</v>
          </cell>
          <cell r="DY18"/>
          <cell r="DZ18" t="str">
            <v>1349, 4349, 4351</v>
          </cell>
          <cell r="EA18"/>
          <cell r="EB18"/>
          <cell r="EC18">
            <v>13.665799999999999</v>
          </cell>
          <cell r="ED18">
            <v>28.3</v>
          </cell>
          <cell r="EE18">
            <v>9.7097999999999995</v>
          </cell>
          <cell r="EF18">
            <v>-14.634200000000002</v>
          </cell>
          <cell r="EG18">
            <v>54.510975574438511</v>
          </cell>
          <cell r="EH18">
            <v>449</v>
          </cell>
          <cell r="EI18">
            <v>0.9304</v>
          </cell>
          <cell r="EJ18"/>
          <cell r="EK18"/>
          <cell r="EL18"/>
          <cell r="EM18"/>
          <cell r="EN18"/>
          <cell r="EO18"/>
          <cell r="EP18"/>
          <cell r="EQ18"/>
          <cell r="ER18"/>
          <cell r="ES18"/>
          <cell r="ET18"/>
          <cell r="EU18"/>
          <cell r="EV18"/>
          <cell r="EW18"/>
          <cell r="EX18"/>
          <cell r="EY18"/>
          <cell r="EZ18"/>
          <cell r="FA18"/>
          <cell r="FB18"/>
          <cell r="FC18">
            <v>4</v>
          </cell>
          <cell r="FD18"/>
          <cell r="FE18"/>
          <cell r="FF18"/>
          <cell r="FG18"/>
          <cell r="FH18"/>
          <cell r="FI18" t="str">
            <v xml:space="preserve"> </v>
          </cell>
          <cell r="FJ18"/>
          <cell r="FK18"/>
          <cell r="FL18"/>
          <cell r="FN18"/>
          <cell r="FP18" t="str">
            <v>Влияние ВНС с недостаточной компенсацией</v>
          </cell>
          <cell r="FR18">
            <v>18</v>
          </cell>
          <cell r="FS18"/>
          <cell r="FT18"/>
          <cell r="FV18">
            <v>31778</v>
          </cell>
        </row>
        <row r="19">
          <cell r="D19">
            <v>1442</v>
          </cell>
          <cell r="E19" t="str">
            <v>вн</v>
          </cell>
          <cell r="F19" t="str">
            <v>А1 Б В Г Д</v>
          </cell>
          <cell r="G19"/>
          <cell r="H19"/>
          <cell r="I19"/>
          <cell r="J19">
            <v>0</v>
          </cell>
          <cell r="K19" t="e">
            <v>#VALUE!</v>
          </cell>
          <cell r="L19"/>
          <cell r="M19"/>
          <cell r="N19">
            <v>0</v>
          </cell>
          <cell r="O19">
            <v>0</v>
          </cell>
          <cell r="P19" t="e">
            <v>#VALUE!</v>
          </cell>
          <cell r="Q19"/>
          <cell r="R19"/>
          <cell r="S19"/>
          <cell r="T19"/>
          <cell r="U19"/>
          <cell r="V19"/>
          <cell r="W19">
            <v>0</v>
          </cell>
          <cell r="X19" t="e">
            <v>#VALUE!</v>
          </cell>
          <cell r="Y19" t="str">
            <v>Бездействие</v>
          </cell>
          <cell r="Z19">
            <v>0</v>
          </cell>
          <cell r="AA19">
            <v>0</v>
          </cell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>
            <v>0</v>
          </cell>
          <cell r="AQ19" t="e">
            <v>#VALUE!</v>
          </cell>
          <cell r="AR19"/>
          <cell r="AS19"/>
          <cell r="AT19"/>
          <cell r="AU19"/>
          <cell r="AV19"/>
          <cell r="AW19"/>
          <cell r="AX19">
            <v>44300</v>
          </cell>
          <cell r="AY19">
            <v>0</v>
          </cell>
          <cell r="AZ19">
            <v>97.5</v>
          </cell>
          <cell r="BA19"/>
          <cell r="BB19"/>
          <cell r="BC19"/>
          <cell r="BD19"/>
          <cell r="BE19"/>
          <cell r="BF19" t="str">
            <v>пакер</v>
          </cell>
          <cell r="BG19"/>
          <cell r="BH19">
            <v>0</v>
          </cell>
          <cell r="BI19" t="e">
            <v>#VALUE!</v>
          </cell>
          <cell r="BJ19">
            <v>46111</v>
          </cell>
          <cell r="BK19">
            <v>178</v>
          </cell>
          <cell r="BL19">
            <v>8.8000000000000007</v>
          </cell>
          <cell r="BM19">
            <v>21.100899999999999</v>
          </cell>
          <cell r="BN19" t="str">
            <v>2023,C,183,О,Н,2024,Я,Ф,М,А,М,И,И,С,О,Н,Д,2025,Я,Ф,М,А,М,И,И,A,С,О,Н,Д,2026,Я,Ф,М,178,А,М,И,И,С,</v>
          </cell>
          <cell r="BO19"/>
          <cell r="BP19"/>
          <cell r="BQ19"/>
          <cell r="BR19">
            <v>309</v>
          </cell>
          <cell r="BS19"/>
          <cell r="BT19"/>
          <cell r="BU19"/>
          <cell r="BV19"/>
          <cell r="BW19"/>
          <cell r="BX19"/>
          <cell r="BY19"/>
          <cell r="BZ19">
            <v>45948</v>
          </cell>
          <cell r="CA19">
            <v>0</v>
          </cell>
          <cell r="CB19"/>
          <cell r="CC19" t="str">
            <v/>
          </cell>
          <cell r="CD19" t="str">
            <v/>
          </cell>
          <cell r="CE19">
            <v>1.5852999999999999</v>
          </cell>
          <cell r="CF19">
            <v>-62.067</v>
          </cell>
          <cell r="CG19" t="e">
            <v>#NUM!</v>
          </cell>
          <cell r="CH19" t="str">
            <v/>
          </cell>
          <cell r="CI19">
            <v>6.2493999999999996</v>
          </cell>
          <cell r="CJ19">
            <v>46.691000000000003</v>
          </cell>
          <cell r="CK19">
            <v>42578</v>
          </cell>
          <cell r="CL19"/>
          <cell r="CM19"/>
          <cell r="CN19"/>
          <cell r="CO19"/>
          <cell r="CP19"/>
          <cell r="CQ19"/>
          <cell r="CR19" t="str">
            <v>северная</v>
          </cell>
          <cell r="CS19">
            <v>104</v>
          </cell>
          <cell r="CT19">
            <v>1</v>
          </cell>
          <cell r="CU19" t="str">
            <v>NIPI_Centre_PTV-3_Part</v>
          </cell>
          <cell r="CV19">
            <v>43977</v>
          </cell>
          <cell r="CW19">
            <v>356</v>
          </cell>
          <cell r="CX19"/>
          <cell r="CY19"/>
          <cell r="CZ19"/>
          <cell r="DA19"/>
          <cell r="DB19"/>
          <cell r="DC19"/>
          <cell r="DD19"/>
          <cell r="DE19"/>
          <cell r="DF19"/>
          <cell r="DG19" t="str">
            <v>большой</v>
          </cell>
          <cell r="DH19" t="str">
            <v>нет</v>
          </cell>
          <cell r="DI19"/>
          <cell r="DJ19"/>
          <cell r="DK19"/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/>
          <cell r="DQ19"/>
          <cell r="DR19"/>
          <cell r="DS19"/>
          <cell r="DT19"/>
          <cell r="DU19"/>
          <cell r="DV19"/>
          <cell r="DW19">
            <v>42119</v>
          </cell>
          <cell r="DX19">
            <v>1442</v>
          </cell>
          <cell r="DY19"/>
          <cell r="DZ19" t="str">
            <v>4351, 4352, 4246, 4353, 4354, 1349,</v>
          </cell>
          <cell r="EA19"/>
          <cell r="EB19"/>
          <cell r="EC19">
            <v>21.58</v>
          </cell>
          <cell r="ED19">
            <v>18.75</v>
          </cell>
          <cell r="EE19">
            <v>21.58</v>
          </cell>
          <cell r="EF19">
            <v>2.8299999999999983</v>
          </cell>
          <cell r="EG19">
            <v>54.510975574438511</v>
          </cell>
          <cell r="EH19">
            <v>413.5</v>
          </cell>
          <cell r="EI19">
            <v>0.92930000000000001</v>
          </cell>
          <cell r="EJ19"/>
          <cell r="EK19"/>
          <cell r="EL19"/>
          <cell r="EM19"/>
          <cell r="EN19"/>
          <cell r="EO19"/>
          <cell r="EP19"/>
          <cell r="EQ19"/>
          <cell r="ER19"/>
          <cell r="ES19"/>
          <cell r="ET19"/>
          <cell r="EU19"/>
          <cell r="EV19"/>
          <cell r="EW19"/>
          <cell r="EX19"/>
          <cell r="EY19"/>
          <cell r="EZ19"/>
          <cell r="FA19"/>
          <cell r="FB19"/>
          <cell r="FC19">
            <v>4</v>
          </cell>
          <cell r="FD19"/>
          <cell r="FE19"/>
          <cell r="FF19"/>
          <cell r="FG19"/>
          <cell r="FH19"/>
          <cell r="FI19"/>
          <cell r="FJ19"/>
          <cell r="FK19"/>
          <cell r="FL19"/>
          <cell r="FN19"/>
          <cell r="FP19" t="str">
            <v>Влияние ВНС с недостаточной компенсацией</v>
          </cell>
          <cell r="FR19"/>
          <cell r="FS19"/>
          <cell r="FV19">
            <v>31778</v>
          </cell>
        </row>
        <row r="20">
          <cell r="D20">
            <v>1532</v>
          </cell>
          <cell r="E20" t="str">
            <v>вн</v>
          </cell>
          <cell r="F20" t="str">
            <v>Д</v>
          </cell>
          <cell r="G20"/>
          <cell r="H20"/>
          <cell r="I20"/>
          <cell r="J20">
            <v>0</v>
          </cell>
          <cell r="K20" t="e">
            <v>#VALUE!</v>
          </cell>
          <cell r="L20"/>
          <cell r="M20"/>
          <cell r="N20">
            <v>0</v>
          </cell>
          <cell r="O20">
            <v>0</v>
          </cell>
          <cell r="P20" t="e">
            <v>#VALUE!</v>
          </cell>
          <cell r="Q20"/>
          <cell r="R20"/>
          <cell r="S20"/>
          <cell r="T20">
            <v>45523</v>
          </cell>
          <cell r="U20">
            <v>0.1</v>
          </cell>
          <cell r="V20"/>
          <cell r="W20">
            <v>0</v>
          </cell>
          <cell r="X20" t="e">
            <v>#VALUE!</v>
          </cell>
          <cell r="Y20" t="str">
            <v>Бездействие</v>
          </cell>
          <cell r="Z20">
            <v>0</v>
          </cell>
          <cell r="AA20">
            <v>0</v>
          </cell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 t="str">
            <v>JHZQD</v>
          </cell>
          <cell r="AP20">
            <v>0</v>
          </cell>
          <cell r="AQ20" t="e">
            <v>#VALUE!</v>
          </cell>
          <cell r="AR20"/>
          <cell r="AS20">
            <v>0</v>
          </cell>
          <cell r="AT20" t="e">
            <v>#DIV/0!</v>
          </cell>
          <cell r="AU20"/>
          <cell r="AV20"/>
          <cell r="AW20"/>
          <cell r="AX20">
            <v>45407</v>
          </cell>
          <cell r="AY20" t="str">
            <v>Netzsch-07</v>
          </cell>
          <cell r="AZ20">
            <v>329.03999999999996</v>
          </cell>
          <cell r="BA20">
            <v>103.03999999999996</v>
          </cell>
          <cell r="BB20" t="str">
            <v>СКЖ-60</v>
          </cell>
          <cell r="BC20"/>
          <cell r="BD20"/>
          <cell r="BE20">
            <v>45531</v>
          </cell>
          <cell r="BF20">
            <v>294</v>
          </cell>
          <cell r="BG20">
            <v>3.3</v>
          </cell>
          <cell r="BH20">
            <v>7.5254999999999992</v>
          </cell>
          <cell r="BI20" t="e">
            <v>#VALUE!</v>
          </cell>
          <cell r="BJ20">
            <v>46185</v>
          </cell>
          <cell r="BK20">
            <v>226</v>
          </cell>
          <cell r="BL20">
            <v>1.9</v>
          </cell>
          <cell r="BM20">
            <v>12.5107</v>
          </cell>
          <cell r="BN20" t="e">
            <v>#VALUE!</v>
          </cell>
          <cell r="BO20">
            <v>45540</v>
          </cell>
          <cell r="BP20" t="str">
            <v xml:space="preserve">Сорап құммен бітелген. Айналым санын көтеріп, сорапты ыссы сумен жуу керек. Нәтиже болмаса сорапты тексеру. </v>
          </cell>
          <cell r="BQ20">
            <v>42</v>
          </cell>
          <cell r="BR20">
            <v>339</v>
          </cell>
          <cell r="BS20"/>
          <cell r="BT20"/>
          <cell r="BU20"/>
          <cell r="BV20"/>
          <cell r="BW20"/>
          <cell r="BX20">
            <v>45732</v>
          </cell>
          <cell r="BY20" t="str">
            <v>малодебитная</v>
          </cell>
          <cell r="BZ20">
            <v>45948</v>
          </cell>
          <cell r="CA20">
            <v>0</v>
          </cell>
          <cell r="CB20"/>
          <cell r="CC20" t="str">
            <v/>
          </cell>
          <cell r="CD20" t="e">
            <v>#DIV/0!</v>
          </cell>
          <cell r="CE20" t="e">
            <v>#DIV/0!</v>
          </cell>
          <cell r="CF20" t="e">
            <v>#DIV/0!</v>
          </cell>
          <cell r="CG20" t="e">
            <v>#DIV/0!</v>
          </cell>
          <cell r="CH20" t="e">
            <v>#DIV/0!</v>
          </cell>
          <cell r="CI20" t="e">
            <v>#DIV/0!</v>
          </cell>
          <cell r="CJ20" t="e">
            <v>#DIV/0!</v>
          </cell>
          <cell r="CK20"/>
          <cell r="CL20"/>
          <cell r="CM20"/>
          <cell r="CN20"/>
          <cell r="CO20"/>
          <cell r="CP20"/>
          <cell r="CQ20"/>
          <cell r="CR20" t="str">
            <v>северная</v>
          </cell>
          <cell r="CS20">
            <v>110</v>
          </cell>
          <cell r="CT20">
            <v>1</v>
          </cell>
          <cell r="CU20" t="str">
            <v>NIPI_Centre_PTV-3_Part</v>
          </cell>
          <cell r="CV20">
            <v>43210</v>
          </cell>
          <cell r="CW20">
            <v>277</v>
          </cell>
          <cell r="CX20"/>
          <cell r="CY20"/>
          <cell r="CZ20"/>
          <cell r="DA20"/>
          <cell r="DB20"/>
          <cell r="DC20"/>
          <cell r="DD20"/>
          <cell r="DE20"/>
          <cell r="DF20"/>
          <cell r="DG20" t="str">
            <v>большой</v>
          </cell>
          <cell r="DH20" t="str">
            <v>нет</v>
          </cell>
          <cell r="DI20"/>
          <cell r="DJ20"/>
          <cell r="DK20"/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/>
          <cell r="DQ20"/>
          <cell r="DR20"/>
          <cell r="DS20"/>
          <cell r="DT20"/>
          <cell r="DU20"/>
          <cell r="DV20"/>
          <cell r="DW20">
            <v>42120</v>
          </cell>
          <cell r="DX20">
            <v>1532</v>
          </cell>
          <cell r="DY20"/>
          <cell r="DZ20" t="str">
            <v xml:space="preserve">4348, 4344, 4346, </v>
          </cell>
          <cell r="EA20"/>
          <cell r="EB20"/>
          <cell r="EC20">
            <v>11.731107932759999</v>
          </cell>
          <cell r="ED20">
            <v>18</v>
          </cell>
          <cell r="EE20">
            <v>4.2056079327599996</v>
          </cell>
          <cell r="EF20">
            <v>-6.2688920672400013</v>
          </cell>
          <cell r="EG20">
            <v>54.510975574438511</v>
          </cell>
          <cell r="EH20">
            <v>378</v>
          </cell>
          <cell r="EI20">
            <v>0.92820000000000003</v>
          </cell>
          <cell r="EJ20"/>
          <cell r="EK20"/>
          <cell r="EL20"/>
          <cell r="EM20"/>
          <cell r="EN20"/>
          <cell r="EO20"/>
          <cell r="EP20"/>
          <cell r="EQ20"/>
          <cell r="ER20"/>
          <cell r="ES20"/>
          <cell r="ET20"/>
          <cell r="EU20"/>
          <cell r="EV20"/>
          <cell r="EW20"/>
          <cell r="EX20"/>
          <cell r="EY20"/>
          <cell r="EZ20"/>
          <cell r="FA20"/>
          <cell r="FB20"/>
          <cell r="FC20"/>
          <cell r="FD20"/>
          <cell r="FE20"/>
          <cell r="FF20"/>
          <cell r="FG20"/>
          <cell r="FH20"/>
          <cell r="FI20"/>
          <cell r="FJ20"/>
          <cell r="FK20"/>
          <cell r="FL20"/>
          <cell r="FN20"/>
          <cell r="FP20" t="str">
            <v>Влияние ВНС с недостаточной компенсацией</v>
          </cell>
          <cell r="FR20">
            <v>15</v>
          </cell>
          <cell r="FS20"/>
          <cell r="FT20"/>
          <cell r="FV20">
            <v>31778</v>
          </cell>
        </row>
        <row r="21">
          <cell r="D21">
            <v>1533</v>
          </cell>
          <cell r="E21" t="str">
            <v>вн</v>
          </cell>
          <cell r="F21" t="str">
            <v xml:space="preserve">Б </v>
          </cell>
          <cell r="G21">
            <v>42</v>
          </cell>
          <cell r="H21">
            <v>3.1550399999999996</v>
          </cell>
          <cell r="I21">
            <v>92</v>
          </cell>
          <cell r="J21" t="str">
            <v>Ревизия ГНО</v>
          </cell>
          <cell r="K21" t="e">
            <v>#VALUE!</v>
          </cell>
          <cell r="L21">
            <v>46292</v>
          </cell>
          <cell r="M21">
            <v>36</v>
          </cell>
          <cell r="N21">
            <v>2.3662800000000002</v>
          </cell>
          <cell r="O21">
            <v>93</v>
          </cell>
          <cell r="P21" t="e">
            <v>#VALUE!</v>
          </cell>
          <cell r="Q21">
            <v>46293</v>
          </cell>
          <cell r="R21"/>
          <cell r="S21"/>
          <cell r="T21"/>
          <cell r="U21"/>
          <cell r="V21">
            <v>46292</v>
          </cell>
          <cell r="W21">
            <v>40</v>
          </cell>
          <cell r="X21" t="e">
            <v>#VALUE!</v>
          </cell>
          <cell r="Y21" t="str">
            <v>ВН с низ.эфф.нас</v>
          </cell>
          <cell r="Z21">
            <v>24</v>
          </cell>
          <cell r="AA21">
            <v>36</v>
          </cell>
          <cell r="AB21">
            <v>46292</v>
          </cell>
          <cell r="AC21" t="str">
            <v>15/10с</v>
          </cell>
          <cell r="AD21"/>
          <cell r="AE21"/>
          <cell r="AF21"/>
          <cell r="AG21">
            <v>3.4</v>
          </cell>
          <cell r="AH21">
            <v>3.4</v>
          </cell>
          <cell r="AI21"/>
          <cell r="AJ21"/>
          <cell r="AK21"/>
          <cell r="AL21"/>
          <cell r="AM21"/>
          <cell r="AN21"/>
          <cell r="AO21" t="str">
            <v>ZL4-22</v>
          </cell>
          <cell r="AP21">
            <v>0</v>
          </cell>
          <cell r="AQ21" t="e">
            <v>#VALUE!</v>
          </cell>
          <cell r="AR21">
            <v>330</v>
          </cell>
          <cell r="AS21">
            <v>165</v>
          </cell>
          <cell r="AT21">
            <v>0.21818181818181817</v>
          </cell>
          <cell r="AU21"/>
          <cell r="AV21"/>
          <cell r="AW21">
            <v>46288</v>
          </cell>
          <cell r="AX21">
            <v>46259</v>
          </cell>
          <cell r="AY21" t="str">
            <v>Netzsch-50</v>
          </cell>
          <cell r="AZ21">
            <v>269.01</v>
          </cell>
          <cell r="BA21">
            <v>35.009999999999991</v>
          </cell>
          <cell r="BB21" t="str">
            <v>СКЖ-60</v>
          </cell>
          <cell r="BC21"/>
          <cell r="BD21"/>
          <cell r="BE21">
            <v>46260</v>
          </cell>
          <cell r="BF21">
            <v>234</v>
          </cell>
          <cell r="BG21">
            <v>3.6</v>
          </cell>
          <cell r="BH21">
            <v>7.8254999999999999</v>
          </cell>
          <cell r="BI21" t="e">
            <v>#VALUE!</v>
          </cell>
          <cell r="BJ21">
            <v>45254</v>
          </cell>
          <cell r="BK21">
            <v>202</v>
          </cell>
          <cell r="BL21">
            <v>3.2</v>
          </cell>
          <cell r="BM21">
            <v>10.430299999999999</v>
          </cell>
          <cell r="BN21" t="e">
            <v>#VALUE!</v>
          </cell>
          <cell r="BO21">
            <v>46269</v>
          </cell>
          <cell r="BP21" t="str">
            <v xml:space="preserve">Сораптың тиімділігі төмен. </v>
          </cell>
          <cell r="BQ21">
            <v>43</v>
          </cell>
          <cell r="BR21">
            <v>279</v>
          </cell>
          <cell r="BS21"/>
          <cell r="BT21"/>
          <cell r="BU21"/>
          <cell r="BV21"/>
          <cell r="BW21"/>
          <cell r="BX21"/>
          <cell r="BY21"/>
          <cell r="BZ21">
            <v>46181</v>
          </cell>
          <cell r="CA21">
            <v>0</v>
          </cell>
          <cell r="CB21"/>
          <cell r="CC21" t="str">
            <v>差недост.подача</v>
          </cell>
          <cell r="CD21" t="str">
            <v>差недост.подача</v>
          </cell>
          <cell r="CE21">
            <v>23.572576694214874</v>
          </cell>
          <cell r="CF21">
            <v>-34.537984462809916</v>
          </cell>
          <cell r="CG21">
            <v>24.669037962485856</v>
          </cell>
          <cell r="CH21" t="str">
            <v>差недост.подача</v>
          </cell>
          <cell r="CI21">
            <v>7.6976750413223138</v>
          </cell>
          <cell r="CJ21">
            <v>8.5377041322314113</v>
          </cell>
          <cell r="CK21"/>
          <cell r="CL21"/>
          <cell r="CM21"/>
          <cell r="CN21"/>
          <cell r="CO21"/>
          <cell r="CP21"/>
          <cell r="CQ21"/>
          <cell r="CR21" t="str">
            <v>северная</v>
          </cell>
          <cell r="CS21">
            <v>110</v>
          </cell>
          <cell r="CT21">
            <v>1</v>
          </cell>
          <cell r="CU21" t="str">
            <v>NIPI_Centre_PTV-3_Part</v>
          </cell>
          <cell r="CV21">
            <v>45534</v>
          </cell>
          <cell r="CW21">
            <v>290</v>
          </cell>
          <cell r="CX21"/>
          <cell r="CY21"/>
          <cell r="CZ21"/>
          <cell r="DA21"/>
          <cell r="DB21"/>
          <cell r="DC21"/>
          <cell r="DD21"/>
          <cell r="DE21"/>
          <cell r="DF21"/>
          <cell r="DG21" t="str">
            <v>большой</v>
          </cell>
          <cell r="DH21" t="str">
            <v>нет</v>
          </cell>
          <cell r="DI21"/>
          <cell r="DJ21"/>
          <cell r="DK21"/>
          <cell r="DL21">
            <v>-6</v>
          </cell>
          <cell r="DM21">
            <v>-0.78875999999999946</v>
          </cell>
          <cell r="DN21">
            <v>1</v>
          </cell>
          <cell r="DO21">
            <v>2.3662800000000002</v>
          </cell>
          <cell r="DP21"/>
          <cell r="DQ21"/>
          <cell r="DR21"/>
          <cell r="DS21"/>
          <cell r="DT21"/>
          <cell r="DU21"/>
          <cell r="DV21"/>
          <cell r="DW21"/>
          <cell r="DX21"/>
          <cell r="DY21"/>
          <cell r="DZ21" t="str">
            <v xml:space="preserve">1629, 4345, 4347, </v>
          </cell>
          <cell r="EA21">
            <v>1</v>
          </cell>
          <cell r="EB21"/>
          <cell r="EC21">
            <v>10.902556522558942</v>
          </cell>
          <cell r="ED21">
            <v>25.7</v>
          </cell>
          <cell r="EE21">
            <v>3.0770565225589426</v>
          </cell>
          <cell r="EF21">
            <v>-14.797443477441057</v>
          </cell>
          <cell r="EG21">
            <v>54.510975573812161</v>
          </cell>
          <cell r="EH21">
            <v>449</v>
          </cell>
          <cell r="EI21">
            <v>0.9304</v>
          </cell>
          <cell r="EJ21"/>
          <cell r="EK21">
            <v>25</v>
          </cell>
          <cell r="EL21">
            <v>1.1737499999999998</v>
          </cell>
          <cell r="EM21">
            <v>95</v>
          </cell>
          <cell r="EN21">
            <v>11</v>
          </cell>
          <cell r="EO21">
            <v>1.1925300000000003</v>
          </cell>
          <cell r="EP21">
            <v>-2</v>
          </cell>
          <cell r="EQ21">
            <v>43953</v>
          </cell>
          <cell r="ER21" t="str">
            <v>ум до 20м3</v>
          </cell>
          <cell r="ES21">
            <v>20</v>
          </cell>
          <cell r="ET21">
            <v>0.93899999999999995</v>
          </cell>
          <cell r="EU21">
            <v>95</v>
          </cell>
          <cell r="EV21">
            <v>-16</v>
          </cell>
          <cell r="EW21">
            <v>-1.4272800000000001</v>
          </cell>
          <cell r="EX21">
            <v>2</v>
          </cell>
          <cell r="EY21"/>
          <cell r="EZ21"/>
          <cell r="FA21"/>
          <cell r="FB21"/>
          <cell r="FC21"/>
          <cell r="FD21"/>
          <cell r="FE21"/>
          <cell r="FF21"/>
          <cell r="FG21"/>
          <cell r="FH21"/>
          <cell r="FI21"/>
          <cell r="FJ21"/>
          <cell r="FK21"/>
          <cell r="FL21"/>
          <cell r="FN21">
            <v>1</v>
          </cell>
          <cell r="FP21" t="str">
            <v>Влияние ВНС с недостаточной компенсацией</v>
          </cell>
          <cell r="FR21">
            <v>10</v>
          </cell>
          <cell r="FS21"/>
          <cell r="FT21"/>
          <cell r="FV21">
            <v>31778</v>
          </cell>
        </row>
        <row r="22">
          <cell r="D22">
            <v>1534</v>
          </cell>
          <cell r="E22" t="str">
            <v>вн</v>
          </cell>
          <cell r="F22" t="str">
            <v>Д</v>
          </cell>
          <cell r="G22">
            <v>35</v>
          </cell>
          <cell r="H22">
            <v>3.9438</v>
          </cell>
          <cell r="I22">
            <v>88</v>
          </cell>
          <cell r="J22" t="str">
            <v>Ревизия ГНО</v>
          </cell>
          <cell r="K22" t="e">
            <v>#VALUE!</v>
          </cell>
          <cell r="L22">
            <v>46292</v>
          </cell>
          <cell r="M22">
            <v>35</v>
          </cell>
          <cell r="N22">
            <v>2.9578499999999996</v>
          </cell>
          <cell r="O22">
            <v>91</v>
          </cell>
          <cell r="P22" t="e">
            <v>#VALUE!</v>
          </cell>
          <cell r="Q22">
            <v>46293</v>
          </cell>
          <cell r="R22"/>
          <cell r="S22"/>
          <cell r="T22"/>
          <cell r="U22"/>
          <cell r="V22">
            <v>46292</v>
          </cell>
          <cell r="W22">
            <v>42</v>
          </cell>
          <cell r="X22" t="e">
            <v>#VALUE!</v>
          </cell>
          <cell r="Y22" t="str">
            <v>винтовой</v>
          </cell>
          <cell r="Z22">
            <v>24</v>
          </cell>
          <cell r="AA22">
            <v>35</v>
          </cell>
          <cell r="AB22">
            <v>46292</v>
          </cell>
          <cell r="AC22" t="str">
            <v>15/5с</v>
          </cell>
          <cell r="AD22"/>
          <cell r="AE22"/>
          <cell r="AF22"/>
          <cell r="AG22">
            <v>3.5</v>
          </cell>
          <cell r="AH22">
            <v>3.5</v>
          </cell>
          <cell r="AI22"/>
          <cell r="AJ22"/>
          <cell r="AK22"/>
          <cell r="AL22"/>
          <cell r="AM22"/>
          <cell r="AN22"/>
          <cell r="AO22" t="str">
            <v>DH-V22-32</v>
          </cell>
          <cell r="AP22">
            <v>0</v>
          </cell>
          <cell r="AQ22" t="e">
            <v>#VALUE!</v>
          </cell>
          <cell r="AR22">
            <v>150</v>
          </cell>
          <cell r="AS22">
            <v>63</v>
          </cell>
          <cell r="AT22">
            <v>0.55555555555555558</v>
          </cell>
          <cell r="AU22"/>
          <cell r="AV22"/>
          <cell r="AW22">
            <v>46262</v>
          </cell>
          <cell r="AX22">
            <v>46259</v>
          </cell>
          <cell r="AY22" t="str">
            <v>TP-42</v>
          </cell>
          <cell r="AZ22">
            <v>330.19</v>
          </cell>
          <cell r="BA22">
            <v>62.19</v>
          </cell>
          <cell r="BB22" t="str">
            <v>СКЖ-60</v>
          </cell>
          <cell r="BC22"/>
          <cell r="BD22"/>
          <cell r="BE22">
            <v>46260</v>
          </cell>
          <cell r="BF22">
            <v>268</v>
          </cell>
          <cell r="BG22">
            <v>3.5</v>
          </cell>
          <cell r="BH22">
            <v>10.2608</v>
          </cell>
          <cell r="BI22" t="e">
            <v>#VALUE!</v>
          </cell>
          <cell r="BJ22">
            <v>44100</v>
          </cell>
          <cell r="BK22">
            <v>224</v>
          </cell>
          <cell r="BL22">
            <v>2.6</v>
          </cell>
          <cell r="BM22">
            <v>13.492399999999998</v>
          </cell>
          <cell r="BN22" t="e">
            <v>#VALUE!</v>
          </cell>
          <cell r="BO22"/>
          <cell r="BP22"/>
          <cell r="BQ22">
            <v>70</v>
          </cell>
          <cell r="BR22">
            <v>340</v>
          </cell>
          <cell r="BS22"/>
          <cell r="BT22"/>
          <cell r="BU22"/>
          <cell r="BV22"/>
          <cell r="BW22"/>
          <cell r="BX22"/>
          <cell r="BY22"/>
          <cell r="BZ22">
            <v>46181</v>
          </cell>
          <cell r="CA22">
            <v>0</v>
          </cell>
          <cell r="CB22"/>
          <cell r="CC22" t="str">
            <v>理рацион-ый</v>
          </cell>
          <cell r="CD22" t="str">
            <v>理рацион-ый</v>
          </cell>
          <cell r="CE22">
            <v>40.772645679012349</v>
          </cell>
          <cell r="CF22">
            <v>-3.4429259259259268</v>
          </cell>
          <cell r="CG22">
            <v>33.898606684091575</v>
          </cell>
          <cell r="CH22" t="str">
            <v>理рацион-ый</v>
          </cell>
          <cell r="CI22">
            <v>16.624634567901236</v>
          </cell>
          <cell r="CJ22">
            <v>-10.494802469135792</v>
          </cell>
          <cell r="CK22"/>
          <cell r="CL22"/>
          <cell r="CM22">
            <v>43755</v>
          </cell>
          <cell r="CN22" t="str">
            <v xml:space="preserve">х/к </v>
          </cell>
          <cell r="CO22"/>
          <cell r="CP22"/>
          <cell r="CQ22"/>
          <cell r="CR22" t="str">
            <v>северная</v>
          </cell>
          <cell r="CS22">
            <v>110</v>
          </cell>
          <cell r="CT22">
            <v>1</v>
          </cell>
          <cell r="CU22" t="str">
            <v>NIPI_Centre_PTV-3_Part</v>
          </cell>
          <cell r="CV22">
            <v>44793</v>
          </cell>
          <cell r="CW22">
            <v>348</v>
          </cell>
          <cell r="CX22"/>
          <cell r="CY22"/>
          <cell r="CZ22"/>
          <cell r="DA22"/>
          <cell r="DB22"/>
          <cell r="DC22"/>
          <cell r="DD22"/>
          <cell r="DE22"/>
          <cell r="DF22"/>
          <cell r="DG22" t="str">
            <v>большой</v>
          </cell>
          <cell r="DH22" t="str">
            <v>нет</v>
          </cell>
          <cell r="DI22"/>
          <cell r="DJ22"/>
          <cell r="DK22"/>
          <cell r="DL22">
            <v>0</v>
          </cell>
          <cell r="DM22">
            <v>-0.98595000000000033</v>
          </cell>
          <cell r="DN22">
            <v>3</v>
          </cell>
          <cell r="DO22">
            <v>2.9578499999999996</v>
          </cell>
          <cell r="DP22"/>
          <cell r="DQ22"/>
          <cell r="DR22"/>
          <cell r="DS22"/>
          <cell r="DT22"/>
          <cell r="DU22"/>
          <cell r="DV22"/>
          <cell r="DW22">
            <v>42120</v>
          </cell>
          <cell r="DX22">
            <v>1534</v>
          </cell>
          <cell r="DY22"/>
          <cell r="DZ22" t="str">
            <v xml:space="preserve">4348, 4350, </v>
          </cell>
          <cell r="EA22">
            <v>1</v>
          </cell>
          <cell r="EB22"/>
          <cell r="EC22">
            <v>13.492399999999998</v>
          </cell>
          <cell r="ED22">
            <v>28.3</v>
          </cell>
          <cell r="EE22">
            <v>3.2315999999999985</v>
          </cell>
          <cell r="EF22">
            <v>-14.807600000000003</v>
          </cell>
          <cell r="EG22">
            <v>54.510975563745092</v>
          </cell>
          <cell r="EH22">
            <v>449</v>
          </cell>
          <cell r="EI22">
            <v>0.9304</v>
          </cell>
          <cell r="EJ22"/>
          <cell r="EK22"/>
          <cell r="EL22"/>
          <cell r="EM22"/>
          <cell r="EN22"/>
          <cell r="EO22"/>
          <cell r="EP22"/>
          <cell r="EQ22"/>
          <cell r="ER22"/>
          <cell r="ES22"/>
          <cell r="ET22"/>
          <cell r="EU22"/>
          <cell r="EV22"/>
          <cell r="EW22"/>
          <cell r="EX22"/>
          <cell r="EY22"/>
          <cell r="EZ22"/>
          <cell r="FA22"/>
          <cell r="FB22"/>
          <cell r="FC22"/>
          <cell r="FD22"/>
          <cell r="FE22"/>
          <cell r="FF22"/>
          <cell r="FG22"/>
          <cell r="FH22"/>
          <cell r="FI22"/>
          <cell r="FJ22"/>
          <cell r="FK22"/>
          <cell r="FL22"/>
          <cell r="FN22"/>
          <cell r="FP22" t="str">
            <v>Отсутствует влияние</v>
          </cell>
          <cell r="FR22">
            <v>30</v>
          </cell>
          <cell r="FS22"/>
          <cell r="FT22"/>
          <cell r="FV22">
            <v>31778</v>
          </cell>
        </row>
        <row r="23">
          <cell r="D23">
            <v>1535</v>
          </cell>
          <cell r="E23" t="str">
            <v>ск</v>
          </cell>
          <cell r="F23" t="str">
            <v>Г Д</v>
          </cell>
          <cell r="G23">
            <v>35</v>
          </cell>
          <cell r="H23">
            <v>1.6432499999999999</v>
          </cell>
          <cell r="I23">
            <v>95</v>
          </cell>
          <cell r="J23">
            <v>0</v>
          </cell>
          <cell r="K23" t="e">
            <v>#VALUE!</v>
          </cell>
          <cell r="L23">
            <v>46292</v>
          </cell>
          <cell r="M23">
            <v>46</v>
          </cell>
          <cell r="N23">
            <v>1.2958199999999997</v>
          </cell>
          <cell r="O23">
            <v>97</v>
          </cell>
          <cell r="P23" t="e">
            <v>#VALUE!</v>
          </cell>
          <cell r="Q23">
            <v>46293</v>
          </cell>
          <cell r="R23"/>
          <cell r="S23"/>
          <cell r="T23"/>
          <cell r="U23"/>
          <cell r="V23">
            <v>46292</v>
          </cell>
          <cell r="W23">
            <v>36</v>
          </cell>
          <cell r="X23" t="e">
            <v>#VALUE!</v>
          </cell>
          <cell r="Y23" t="str">
            <v>СК работает</v>
          </cell>
          <cell r="Z23">
            <v>24</v>
          </cell>
          <cell r="AA23">
            <v>46</v>
          </cell>
          <cell r="AB23">
            <v>46292</v>
          </cell>
          <cell r="AC23" t="str">
            <v>20/10с</v>
          </cell>
          <cell r="AD23"/>
          <cell r="AE23"/>
          <cell r="AF23"/>
          <cell r="AG23">
            <v>3.5</v>
          </cell>
          <cell r="AH23">
            <v>1.5</v>
          </cell>
          <cell r="AI23"/>
          <cell r="AJ23"/>
          <cell r="AK23"/>
          <cell r="AL23"/>
          <cell r="AM23"/>
          <cell r="AN23"/>
          <cell r="AO23" t="str">
            <v>скд-6иж</v>
          </cell>
          <cell r="AP23">
            <v>2</v>
          </cell>
          <cell r="AQ23" t="e">
            <v>#VALUE!</v>
          </cell>
          <cell r="AR23">
            <v>8</v>
          </cell>
          <cell r="AS23">
            <v>58.762713599999998</v>
          </cell>
          <cell r="AT23">
            <v>0.78280932213450405</v>
          </cell>
          <cell r="AU23">
            <v>170</v>
          </cell>
          <cell r="AV23">
            <v>1000</v>
          </cell>
          <cell r="AW23">
            <v>46203</v>
          </cell>
          <cell r="AX23">
            <v>46179</v>
          </cell>
          <cell r="AY23" t="str">
            <v>(кл.70)Shl-57</v>
          </cell>
          <cell r="AZ23">
            <v>299</v>
          </cell>
          <cell r="BA23">
            <v>100</v>
          </cell>
          <cell r="BB23" t="str">
            <v>СКЖ-60</v>
          </cell>
          <cell r="BC23"/>
          <cell r="BD23"/>
          <cell r="BE23">
            <v>46282</v>
          </cell>
          <cell r="BF23">
            <v>199</v>
          </cell>
          <cell r="BG23">
            <v>1.3</v>
          </cell>
          <cell r="BH23">
            <v>13.366149999999999</v>
          </cell>
          <cell r="BI23" t="e">
            <v>#VALUE!</v>
          </cell>
          <cell r="BJ23">
            <v>45992</v>
          </cell>
          <cell r="BK23">
            <v>217</v>
          </cell>
          <cell r="BL23">
            <v>1.3</v>
          </cell>
          <cell r="BM23">
            <v>11.67595</v>
          </cell>
          <cell r="BN23" t="str">
            <v>2015,M,И,2017.Я,М,И,53,А,О,78,Н,Д,2018,Я,Ф,65,M,A,2020,Я,Ф,М,А,М,74,И,И,А,С,83,A,2022,Я,М,И,А,C,О,Н,Д,2023,Я,Ф,М,А,М,И,А,C,О,Н,2024,Я,Ф,М,А,М,И,А,197,С,Н,Д,211,2025,Я,Ф,М,А,И,A,О,Н,Д,217,2026,Я,Ф,М,А,М,И,А,С,</v>
          </cell>
          <cell r="BO23"/>
          <cell r="BP23"/>
          <cell r="BQ23">
            <v>111</v>
          </cell>
          <cell r="BR23">
            <v>327.5</v>
          </cell>
          <cell r="BS23"/>
          <cell r="BT23"/>
          <cell r="BU23"/>
          <cell r="BV23"/>
          <cell r="BW23"/>
          <cell r="BX23"/>
          <cell r="BY23"/>
          <cell r="BZ23">
            <v>46181</v>
          </cell>
          <cell r="CA23">
            <v>0</v>
          </cell>
          <cell r="CB23"/>
          <cell r="CC23" t="str">
            <v>理рацион-ый</v>
          </cell>
          <cell r="CD23" t="str">
            <v>理рацион-ый</v>
          </cell>
          <cell r="CE23">
            <v>40.858177430771626</v>
          </cell>
          <cell r="CF23">
            <v>9.6482566211837835</v>
          </cell>
          <cell r="CG23">
            <v>37.284946918594933</v>
          </cell>
          <cell r="CH23" t="str">
            <v>理рацион-ый</v>
          </cell>
          <cell r="CI23">
            <v>27.216036983778075</v>
          </cell>
          <cell r="CJ23">
            <v>4.0440206851079381</v>
          </cell>
          <cell r="CK23">
            <v>45529</v>
          </cell>
          <cell r="CL23" t="e">
            <v>#VALUE!</v>
          </cell>
          <cell r="CM23">
            <v>45826</v>
          </cell>
          <cell r="CN23" t="str">
            <v xml:space="preserve">х/к </v>
          </cell>
          <cell r="CO23"/>
          <cell r="CP23"/>
          <cell r="CQ23" t="str">
            <v>37069</v>
          </cell>
          <cell r="CR23" t="str">
            <v>северная</v>
          </cell>
          <cell r="CS23">
            <v>110</v>
          </cell>
          <cell r="CT23">
            <v>1</v>
          </cell>
          <cell r="CU23" t="str">
            <v>NIPI_Centre_PTV-3_Part</v>
          </cell>
          <cell r="CV23">
            <v>46178</v>
          </cell>
          <cell r="CW23">
            <v>350</v>
          </cell>
          <cell r="CX23"/>
          <cell r="CY23"/>
          <cell r="CZ23"/>
          <cell r="DA23"/>
          <cell r="DB23"/>
          <cell r="DC23"/>
          <cell r="DD23"/>
          <cell r="DE23"/>
          <cell r="DF23"/>
          <cell r="DG23" t="str">
            <v>большой</v>
          </cell>
          <cell r="DH23" t="str">
            <v>есть</v>
          </cell>
          <cell r="DI23"/>
          <cell r="DJ23"/>
          <cell r="DK23"/>
          <cell r="DL23">
            <v>11</v>
          </cell>
          <cell r="DM23">
            <v>-0.34743000000000013</v>
          </cell>
          <cell r="DN23">
            <v>2</v>
          </cell>
          <cell r="DO23">
            <v>1.2958199999999997</v>
          </cell>
          <cell r="DP23"/>
          <cell r="DQ23"/>
          <cell r="DR23"/>
          <cell r="DS23"/>
          <cell r="DT23"/>
          <cell r="DU23"/>
          <cell r="DV23"/>
          <cell r="DW23">
            <v>42120</v>
          </cell>
          <cell r="DX23">
            <v>1535</v>
          </cell>
          <cell r="DY23"/>
          <cell r="DZ23" t="str">
            <v xml:space="preserve">4349, 4351, </v>
          </cell>
          <cell r="EA23">
            <v>1</v>
          </cell>
          <cell r="EB23"/>
          <cell r="EC23">
            <v>14.122262196249071</v>
          </cell>
          <cell r="ED23">
            <v>18</v>
          </cell>
          <cell r="EE23">
            <v>0.756112196249072</v>
          </cell>
          <cell r="EF23">
            <v>-3.8777378037509287</v>
          </cell>
          <cell r="EG23">
            <v>54.510975563669874</v>
          </cell>
          <cell r="EH23">
            <v>449</v>
          </cell>
          <cell r="EI23">
            <v>0.9304</v>
          </cell>
          <cell r="EJ23"/>
          <cell r="EK23"/>
          <cell r="EL23"/>
          <cell r="EM23"/>
          <cell r="EN23"/>
          <cell r="EO23"/>
          <cell r="EP23"/>
          <cell r="EQ23"/>
          <cell r="ER23"/>
          <cell r="ES23"/>
          <cell r="ET23"/>
          <cell r="EU23"/>
          <cell r="EV23"/>
          <cell r="EW23"/>
          <cell r="EX23"/>
          <cell r="EY23"/>
          <cell r="EZ23"/>
          <cell r="FA23"/>
          <cell r="FB23"/>
          <cell r="FC23">
            <v>4</v>
          </cell>
          <cell r="FD23">
            <v>43914</v>
          </cell>
          <cell r="FE23" t="str">
            <v>уст.</v>
          </cell>
          <cell r="FF23"/>
          <cell r="FG23"/>
          <cell r="FH23"/>
          <cell r="FI23"/>
          <cell r="FJ23"/>
          <cell r="FK23"/>
          <cell r="FL23"/>
          <cell r="FN23">
            <v>1</v>
          </cell>
          <cell r="FP23" t="str">
            <v>Влияние ВНС с недостаточной компенсацией</v>
          </cell>
          <cell r="FQ23" t="str">
            <v>ВПП 2021</v>
          </cell>
          <cell r="FR23">
            <v>22</v>
          </cell>
          <cell r="FS23"/>
          <cell r="FT23"/>
          <cell r="FV23">
            <v>31778</v>
          </cell>
        </row>
        <row r="24">
          <cell r="D24">
            <v>1536</v>
          </cell>
          <cell r="E24" t="str">
            <v>ск</v>
          </cell>
          <cell r="F24" t="str">
            <v>Г Д</v>
          </cell>
          <cell r="G24">
            <v>12</v>
          </cell>
          <cell r="H24">
            <v>0.45071999999999995</v>
          </cell>
          <cell r="I24">
            <v>96</v>
          </cell>
          <cell r="J24" t="str">
            <v>ЧРФ</v>
          </cell>
          <cell r="K24" t="e">
            <v>#VALUE!</v>
          </cell>
          <cell r="L24"/>
          <cell r="M24"/>
          <cell r="N24">
            <v>0</v>
          </cell>
          <cell r="O24">
            <v>0</v>
          </cell>
          <cell r="P24" t="e">
            <v>#VALUE!</v>
          </cell>
          <cell r="Q24"/>
          <cell r="R24"/>
          <cell r="S24"/>
          <cell r="T24"/>
          <cell r="U24"/>
          <cell r="V24"/>
          <cell r="W24">
            <v>0</v>
          </cell>
          <cell r="X24" t="e">
            <v>#VALUE!</v>
          </cell>
          <cell r="Y24" t="str">
            <v>обводнена</v>
          </cell>
          <cell r="Z24">
            <v>0</v>
          </cell>
          <cell r="AA24">
            <v>0</v>
          </cell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 t="str">
            <v>скд-6иж</v>
          </cell>
          <cell r="AP24">
            <v>3</v>
          </cell>
          <cell r="AQ24" t="str">
            <v>14-15-16-15-11-9-11-плав-8,5-прс(Pr57/ТНМ57)-8,5-прс(ТНМ57/НН57)-8-прс(НН57/Shl57)-прс-ум.дх-прс(Shl57)-8,5-прс-дл/х1,2-1,6дл/х-прс-прс()-2-6-прс-2,5дл/х-прс-6,5-прс-5-6-6,5-7-6-7-7,5-8-крс-2-прс-2-3-прс-4-прс-3-4-5-6-7-прс-3-4-</v>
          </cell>
          <cell r="AR24">
            <v>5</v>
          </cell>
          <cell r="AS24">
            <v>32.826815999999994</v>
          </cell>
          <cell r="AT24">
            <v>0</v>
          </cell>
          <cell r="AU24">
            <v>170</v>
          </cell>
          <cell r="AV24">
            <v>1000</v>
          </cell>
          <cell r="AW24">
            <v>46273</v>
          </cell>
          <cell r="AX24">
            <v>46178</v>
          </cell>
          <cell r="AY24" t="str">
            <v>(кл.70)WM-44</v>
          </cell>
          <cell r="AZ24">
            <v>295.18</v>
          </cell>
          <cell r="BA24"/>
          <cell r="BB24" t="str">
            <v>СКЖ-60</v>
          </cell>
          <cell r="BC24"/>
          <cell r="BD24"/>
          <cell r="BE24"/>
          <cell r="BF24" t="str">
            <v>пакер</v>
          </cell>
          <cell r="BG24"/>
          <cell r="BH24">
            <v>0</v>
          </cell>
          <cell r="BI24" t="e">
            <v>#VALUE!</v>
          </cell>
          <cell r="BJ24">
            <v>45690</v>
          </cell>
          <cell r="BK24">
            <v>262</v>
          </cell>
          <cell r="BL24">
            <v>10</v>
          </cell>
          <cell r="BM24">
            <v>14.64805</v>
          </cell>
          <cell r="BN24" t="str">
            <v>2015,M,И,2017.Я,М,И,17,А,О,24,Н,Д,2018,Я,Ф,M,A,2020,Я,Ф,М,А,М,65,И,И,А,С,64,A,2022,Я,М,И,А,C,О,Н,Д,2023,Я,Ф,М,А,М,И,А,C,О,Н,2024,Я,Ф,М,А,М,И,С,Н,2025,Я,Ф,262,М,А,И,И,A,С,О,Н,Д,крс,2026,Я,Ф,М,А,М,И,А,С,</v>
          </cell>
          <cell r="BO24">
            <v>46280</v>
          </cell>
          <cell r="BP24" t="str">
            <v>Сору клапанының ақауы. Сорап тықылға қойылды, ыссы сумен жуу керек.  Нәтиже болмаса сорапты тексеру. Кері тоспа ұстап тұр.</v>
          </cell>
          <cell r="BQ24"/>
          <cell r="BR24">
            <v>311.5</v>
          </cell>
          <cell r="BS24"/>
          <cell r="BT24"/>
          <cell r="BU24"/>
          <cell r="BV24"/>
          <cell r="BW24"/>
          <cell r="BX24"/>
          <cell r="BY24"/>
          <cell r="BZ24">
            <v>46181</v>
          </cell>
          <cell r="CA24">
            <v>0</v>
          </cell>
          <cell r="CB24"/>
          <cell r="CC24" t="str">
            <v/>
          </cell>
          <cell r="CD24" t="str">
            <v/>
          </cell>
          <cell r="CE24">
            <v>1.5852999999999999</v>
          </cell>
          <cell r="CF24">
            <v>-62.067</v>
          </cell>
          <cell r="CG24" t="e">
            <v>#NUM!</v>
          </cell>
          <cell r="CH24" t="str">
            <v/>
          </cell>
          <cell r="CI24">
            <v>6.2493999999999996</v>
          </cell>
          <cell r="CJ24">
            <v>46.691000000000003</v>
          </cell>
          <cell r="CK24"/>
          <cell r="CL24"/>
          <cell r="CM24">
            <v>46094</v>
          </cell>
          <cell r="CN24" t="str">
            <v>х/к</v>
          </cell>
          <cell r="CO24"/>
          <cell r="CP24"/>
          <cell r="CQ24" t="str">
            <v>380,40,5</v>
          </cell>
          <cell r="CR24" t="str">
            <v>северная</v>
          </cell>
          <cell r="CS24">
            <v>110</v>
          </cell>
          <cell r="CT24">
            <v>1</v>
          </cell>
          <cell r="CU24" t="str">
            <v>NIPI_Centre_PTV-3_Part</v>
          </cell>
          <cell r="CV24">
            <v>45956</v>
          </cell>
          <cell r="CW24" t="str">
            <v>222 ц.м.</v>
          </cell>
          <cell r="CX24"/>
          <cell r="CY24"/>
          <cell r="CZ24"/>
          <cell r="DA24"/>
          <cell r="DB24"/>
          <cell r="DC24"/>
          <cell r="DD24"/>
          <cell r="DE24"/>
          <cell r="DF24"/>
          <cell r="DG24" t="str">
            <v>большой</v>
          </cell>
          <cell r="DH24" t="str">
            <v>нет</v>
          </cell>
          <cell r="DI24"/>
          <cell r="DJ24"/>
          <cell r="DK24"/>
          <cell r="DL24">
            <v>-12</v>
          </cell>
          <cell r="DM24">
            <v>-0.45071999999999995</v>
          </cell>
          <cell r="DN24">
            <v>-96</v>
          </cell>
          <cell r="DO24">
            <v>0</v>
          </cell>
          <cell r="DP24"/>
          <cell r="DQ24"/>
          <cell r="DR24"/>
          <cell r="DS24"/>
          <cell r="DT24"/>
          <cell r="DU24"/>
          <cell r="DV24"/>
          <cell r="DW24">
            <v>42118</v>
          </cell>
          <cell r="DX24">
            <v>1536</v>
          </cell>
          <cell r="DY24"/>
          <cell r="DZ24" t="str">
            <v>4351, 4352, 4353, 4354</v>
          </cell>
          <cell r="EA24">
            <v>3</v>
          </cell>
          <cell r="EB24"/>
          <cell r="EC24">
            <v>18.357093690792759</v>
          </cell>
          <cell r="ED24">
            <v>18</v>
          </cell>
          <cell r="EE24">
            <v>18.357093690792759</v>
          </cell>
          <cell r="EF24">
            <v>0.35709369079275888</v>
          </cell>
          <cell r="EG24">
            <v>54.510975569317139</v>
          </cell>
          <cell r="EH24">
            <v>413.5</v>
          </cell>
          <cell r="EI24">
            <v>0.92930000000000001</v>
          </cell>
          <cell r="EJ24"/>
          <cell r="EK24"/>
          <cell r="EL24"/>
          <cell r="EM24"/>
          <cell r="EN24"/>
          <cell r="EO24"/>
          <cell r="EP24"/>
          <cell r="EQ24"/>
          <cell r="ER24"/>
          <cell r="ES24"/>
          <cell r="ET24"/>
          <cell r="EU24"/>
          <cell r="EV24"/>
          <cell r="EW24"/>
          <cell r="EX24"/>
          <cell r="EY24"/>
          <cell r="EZ24"/>
          <cell r="FA24"/>
          <cell r="FB24"/>
          <cell r="FC24">
            <v>4</v>
          </cell>
          <cell r="FD24">
            <v>43914</v>
          </cell>
          <cell r="FE24" t="str">
            <v>уст.</v>
          </cell>
          <cell r="FF24"/>
          <cell r="FG24"/>
          <cell r="FH24"/>
          <cell r="FI24"/>
          <cell r="FJ24"/>
          <cell r="FK24"/>
          <cell r="FL24"/>
          <cell r="FN24">
            <v>1</v>
          </cell>
          <cell r="FP24" t="str">
            <v xml:space="preserve"> Влияние ВНС с перекомпенсацией</v>
          </cell>
          <cell r="FQ24" t="str">
            <v>ВПП 2021</v>
          </cell>
          <cell r="FR24">
            <v>22</v>
          </cell>
          <cell r="FS24"/>
          <cell r="FT24"/>
          <cell r="FV24">
            <v>31778</v>
          </cell>
        </row>
        <row r="25">
          <cell r="D25">
            <v>4240</v>
          </cell>
          <cell r="E25" t="str">
            <v>вн</v>
          </cell>
          <cell r="F25" t="str">
            <v xml:space="preserve"> Б В</v>
          </cell>
          <cell r="G25"/>
          <cell r="H25"/>
          <cell r="I25"/>
          <cell r="J25">
            <v>0</v>
          </cell>
          <cell r="K25" t="e">
            <v>#VALUE!</v>
          </cell>
          <cell r="L25"/>
          <cell r="M25"/>
          <cell r="N25">
            <v>0</v>
          </cell>
          <cell r="O25">
            <v>0</v>
          </cell>
          <cell r="P25" t="e">
            <v>#VALUE!</v>
          </cell>
          <cell r="Q25"/>
          <cell r="R25"/>
          <cell r="S25"/>
          <cell r="T25"/>
          <cell r="U25"/>
          <cell r="V25"/>
          <cell r="W25">
            <v>0</v>
          </cell>
          <cell r="X25" t="e">
            <v>#VALUE!</v>
          </cell>
          <cell r="Y25" t="str">
            <v>контрольный фонд</v>
          </cell>
          <cell r="Z25">
            <v>0</v>
          </cell>
          <cell r="AA25">
            <v>0</v>
          </cell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>
            <v>0</v>
          </cell>
          <cell r="AQ25" t="str">
            <v>2017, из-ппд,И-80-прс-сваб-прс-сваб-прс-сваб-п.э-</v>
          </cell>
          <cell r="AR25"/>
          <cell r="AS25"/>
          <cell r="AT25"/>
          <cell r="AU25"/>
          <cell r="AV25"/>
          <cell r="AW25"/>
          <cell r="AX25">
            <v>44477</v>
          </cell>
          <cell r="AY25">
            <v>0</v>
          </cell>
          <cell r="AZ25">
            <v>4.25</v>
          </cell>
          <cell r="BA25"/>
          <cell r="BB25" t="str">
            <v>нет</v>
          </cell>
          <cell r="BC25"/>
          <cell r="BD25"/>
          <cell r="BE25">
            <v>43789</v>
          </cell>
          <cell r="BF25">
            <v>48</v>
          </cell>
          <cell r="BG25">
            <v>0</v>
          </cell>
          <cell r="BH25">
            <v>23.568899999999999</v>
          </cell>
          <cell r="BI25" t="e">
            <v>#VALUE!</v>
          </cell>
          <cell r="BJ25">
            <v>46185</v>
          </cell>
          <cell r="BK25">
            <v>40</v>
          </cell>
          <cell r="BL25">
            <v>0.1</v>
          </cell>
          <cell r="BM25">
            <v>24.420100000000001</v>
          </cell>
          <cell r="BN25" t="e">
            <v>#VALUE!</v>
          </cell>
          <cell r="BO25"/>
          <cell r="BP25"/>
          <cell r="BQ25">
            <v>242</v>
          </cell>
          <cell r="BR25">
            <v>299</v>
          </cell>
          <cell r="BS25">
            <v>46165</v>
          </cell>
          <cell r="BT25">
            <v>27.2</v>
          </cell>
          <cell r="BU25">
            <v>296</v>
          </cell>
          <cell r="BV25">
            <v>296</v>
          </cell>
          <cell r="BW25">
            <v>46.4</v>
          </cell>
          <cell r="BX25"/>
          <cell r="BY25" t="str">
            <v>Замер Рпл-18,9атм на глубине середины  инт.перфораций-299метр.Скважина находилась в длительном простое.</v>
          </cell>
          <cell r="BZ25">
            <v>46267</v>
          </cell>
          <cell r="CA25">
            <v>2</v>
          </cell>
          <cell r="CB25"/>
          <cell r="CC25" t="str">
            <v/>
          </cell>
          <cell r="CD25" t="str">
            <v/>
          </cell>
          <cell r="CE25">
            <v>1.5852999999999999</v>
          </cell>
          <cell r="CF25">
            <v>-62.067</v>
          </cell>
          <cell r="CG25" t="e">
            <v>#NUM!</v>
          </cell>
          <cell r="CH25" t="str">
            <v/>
          </cell>
          <cell r="CI25">
            <v>6.2493999999999996</v>
          </cell>
          <cell r="CJ25">
            <v>46.691000000000003</v>
          </cell>
          <cell r="CK25"/>
          <cell r="CL25"/>
          <cell r="CM25"/>
          <cell r="CN25"/>
          <cell r="CO25"/>
          <cell r="CP25"/>
          <cell r="CQ25"/>
          <cell r="CR25" t="str">
            <v>северная</v>
          </cell>
          <cell r="CS25">
            <v>104</v>
          </cell>
          <cell r="CT25">
            <v>1</v>
          </cell>
          <cell r="CU25" t="str">
            <v>NIPI_Centre_PTV-3_Part</v>
          </cell>
          <cell r="CV25">
            <v>46165</v>
          </cell>
          <cell r="CW25">
            <v>296</v>
          </cell>
          <cell r="CX25">
            <v>45167</v>
          </cell>
          <cell r="CY25"/>
          <cell r="CZ25">
            <v>20.5</v>
          </cell>
          <cell r="DA25"/>
          <cell r="DB25">
            <v>302</v>
          </cell>
          <cell r="DC25">
            <v>299</v>
          </cell>
          <cell r="DD25">
            <v>39.6</v>
          </cell>
          <cell r="DE25"/>
          <cell r="DF25"/>
          <cell r="DG25"/>
          <cell r="DH25"/>
          <cell r="DI25"/>
          <cell r="DJ25"/>
          <cell r="DK25"/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/>
          <cell r="DQ25"/>
          <cell r="DR25"/>
          <cell r="DS25"/>
          <cell r="DT25"/>
          <cell r="DU25"/>
          <cell r="DV25"/>
          <cell r="DW25"/>
          <cell r="DX25"/>
          <cell r="DY25"/>
          <cell r="DZ25" t="str">
            <v>4238,4242,</v>
          </cell>
          <cell r="EA25"/>
          <cell r="EB25">
            <v>45952</v>
          </cell>
          <cell r="EC25">
            <v>26.061840933460001</v>
          </cell>
          <cell r="ED25">
            <v>11.7</v>
          </cell>
          <cell r="EE25">
            <v>2.4929409334600017</v>
          </cell>
          <cell r="EF25">
            <v>14.361840933460002</v>
          </cell>
          <cell r="EG25">
            <v>54.510975569317139</v>
          </cell>
          <cell r="EH25">
            <v>378</v>
          </cell>
          <cell r="EI25">
            <v>0.92820000000000003</v>
          </cell>
          <cell r="EJ25"/>
          <cell r="EK25"/>
          <cell r="EL25"/>
          <cell r="EM25"/>
          <cell r="EN25"/>
          <cell r="EO25"/>
          <cell r="EP25"/>
          <cell r="EQ25"/>
          <cell r="ER25"/>
          <cell r="ES25"/>
          <cell r="ET25"/>
          <cell r="EU25"/>
          <cell r="EV25"/>
          <cell r="EW25"/>
          <cell r="EX25"/>
          <cell r="EY25"/>
          <cell r="EZ25"/>
          <cell r="FA25"/>
          <cell r="FB25"/>
          <cell r="FC25"/>
          <cell r="FD25"/>
          <cell r="FE25"/>
          <cell r="FF25"/>
          <cell r="FG25"/>
          <cell r="FH25"/>
          <cell r="FI25"/>
          <cell r="FJ25"/>
          <cell r="FK25"/>
          <cell r="FL25"/>
          <cell r="FN25"/>
          <cell r="FP25" t="str">
            <v>Влияние ВНС с недостаточной компенсацией</v>
          </cell>
          <cell r="FR25"/>
          <cell r="FS25"/>
          <cell r="FV25">
            <v>33117</v>
          </cell>
        </row>
        <row r="26">
          <cell r="D26">
            <v>4347</v>
          </cell>
          <cell r="E26" t="str">
            <v>ск</v>
          </cell>
          <cell r="F26" t="str">
            <v>Д</v>
          </cell>
          <cell r="G26">
            <v>22</v>
          </cell>
          <cell r="H26">
            <v>4.9579199999999988</v>
          </cell>
          <cell r="I26">
            <v>76</v>
          </cell>
          <cell r="J26" t="str">
            <v>Контроль ВНС 4345</v>
          </cell>
          <cell r="K26" t="e">
            <v>#VALUE!</v>
          </cell>
          <cell r="L26">
            <v>46292</v>
          </cell>
          <cell r="M26">
            <v>20</v>
          </cell>
          <cell r="N26">
            <v>5.4461999999999993</v>
          </cell>
          <cell r="O26">
            <v>71</v>
          </cell>
          <cell r="P26" t="e">
            <v>#VALUE!</v>
          </cell>
          <cell r="Q26">
            <v>46284</v>
          </cell>
          <cell r="R26"/>
          <cell r="S26"/>
          <cell r="T26">
            <v>45887</v>
          </cell>
          <cell r="U26">
            <v>0.3</v>
          </cell>
          <cell r="V26">
            <v>46292</v>
          </cell>
          <cell r="W26">
            <v>36</v>
          </cell>
          <cell r="X26" t="e">
            <v>#VALUE!</v>
          </cell>
          <cell r="Y26" t="str">
            <v>СК раб.с проп.кл</v>
          </cell>
          <cell r="Z26">
            <v>24</v>
          </cell>
          <cell r="AA26">
            <v>20</v>
          </cell>
          <cell r="AB26">
            <v>46292</v>
          </cell>
          <cell r="AC26" t="str">
            <v>15атм/30с</v>
          </cell>
          <cell r="AD26"/>
          <cell r="AE26"/>
          <cell r="AF26"/>
          <cell r="AG26">
            <v>3.8</v>
          </cell>
          <cell r="AH26">
            <v>3.8</v>
          </cell>
          <cell r="AI26"/>
          <cell r="AJ26"/>
          <cell r="AK26"/>
          <cell r="AL26"/>
          <cell r="AM26">
            <v>46141</v>
          </cell>
          <cell r="AN26" t="str">
            <v>огв</v>
          </cell>
          <cell r="AO26" t="str">
            <v>ск-6к(CYI-6)</v>
          </cell>
          <cell r="AP26">
            <v>3</v>
          </cell>
          <cell r="AQ26" t="str">
            <v>2019,крс,из ппд-ув.чк(3↑4)-4-дл/х=1,2-1,6-2-ув.дл/х(2,5↑3)-5-6,5-прс-6,5/4уст.част-4-5-5,5-3-4-5-5,5-6-6,5-прс-6,5-3-прс-4-прс-3-5-прс(смShl57/WM44)-5-6-6,5-7,5-</v>
          </cell>
          <cell r="AR26">
            <v>7</v>
          </cell>
          <cell r="AS26">
            <v>45.957542400000001</v>
          </cell>
          <cell r="AT26">
            <v>0.43518428000188275</v>
          </cell>
          <cell r="AU26">
            <v>170</v>
          </cell>
          <cell r="AV26">
            <v>1000</v>
          </cell>
          <cell r="AW26">
            <v>46201</v>
          </cell>
          <cell r="AX26">
            <v>46003</v>
          </cell>
          <cell r="AY26" t="str">
            <v>(кл.70)WM-44</v>
          </cell>
          <cell r="AZ26">
            <v>326.02</v>
          </cell>
          <cell r="BA26">
            <v>19.019999999999982</v>
          </cell>
          <cell r="BB26" t="str">
            <v>СКЖ-60</v>
          </cell>
          <cell r="BC26"/>
          <cell r="BD26"/>
          <cell r="BE26">
            <v>46276</v>
          </cell>
          <cell r="BF26">
            <v>307</v>
          </cell>
          <cell r="BG26">
            <v>4</v>
          </cell>
          <cell r="BH26">
            <v>6.9531549999999989</v>
          </cell>
          <cell r="BI26" t="e">
            <v>#VALUE!</v>
          </cell>
          <cell r="BJ26">
            <v>45799</v>
          </cell>
          <cell r="BK26">
            <v>267</v>
          </cell>
          <cell r="BL26">
            <v>2.6</v>
          </cell>
          <cell r="BM26">
            <v>9.3091549999999987</v>
          </cell>
          <cell r="BN26" t="str">
            <v>2020,Я,Ф,М,А,М,И,И,А,С,0,A,2022,Я,М,И,А,C,О,Н,Д,2023,Я,Ф,М,А,М,И,А,C,О,Н,2024,Я,294,Ф,М,А,М,И,С,Н,2025,Я,Ф,М,А,М,267,И,И,A,О,Н,Д,2026,Я,Ф,М,А,М,И,А,С,</v>
          </cell>
          <cell r="BO26">
            <v>46091</v>
          </cell>
          <cell r="BP26" t="str">
            <v xml:space="preserve">Сору клапанының ақауы. Сорап тықылға қойылды, ыссы сумен жуу керек. ОК ұстап тұр.  </v>
          </cell>
          <cell r="BQ26">
            <v>29</v>
          </cell>
          <cell r="BR26">
            <v>338.45</v>
          </cell>
          <cell r="BS26"/>
          <cell r="BT26"/>
          <cell r="BU26"/>
          <cell r="BV26"/>
          <cell r="BW26"/>
          <cell r="BX26"/>
          <cell r="BY26"/>
          <cell r="BZ26">
            <v>46267</v>
          </cell>
          <cell r="CA26">
            <v>6</v>
          </cell>
          <cell r="CB26" t="str">
            <v>газ</v>
          </cell>
          <cell r="CC26" t="str">
            <v>理рацион-ый</v>
          </cell>
          <cell r="CD26" t="str">
            <v>理рацион-ый</v>
          </cell>
          <cell r="CE26">
            <v>36.976982970528574</v>
          </cell>
          <cell r="CF26">
            <v>-12.938393918346357</v>
          </cell>
          <cell r="CG26">
            <v>31.48714115905652</v>
          </cell>
          <cell r="CH26" t="str">
            <v>理рацион-ый</v>
          </cell>
          <cell r="CI26">
            <v>12.507600225461653</v>
          </cell>
          <cell r="CJ26">
            <v>-9.2737018105121791</v>
          </cell>
          <cell r="CK26"/>
          <cell r="CL26"/>
          <cell r="CM26"/>
          <cell r="CN26"/>
          <cell r="CO26"/>
          <cell r="CP26"/>
          <cell r="CQ26"/>
          <cell r="CR26" t="str">
            <v>северная</v>
          </cell>
          <cell r="CS26">
            <v>110</v>
          </cell>
          <cell r="CT26">
            <v>1</v>
          </cell>
          <cell r="CU26" t="str">
            <v>NIPI_Centre_PTV-3_Part</v>
          </cell>
          <cell r="CV26">
            <v>46002</v>
          </cell>
          <cell r="CW26">
            <v>344</v>
          </cell>
          <cell r="CX26"/>
          <cell r="CY26"/>
          <cell r="CZ26"/>
          <cell r="DA26"/>
          <cell r="DB26"/>
          <cell r="DC26"/>
          <cell r="DD26"/>
          <cell r="DE26"/>
          <cell r="DF26"/>
          <cell r="DG26" t="str">
            <v>малый</v>
          </cell>
          <cell r="DH26" t="str">
            <v>нет</v>
          </cell>
          <cell r="DI26"/>
          <cell r="DJ26"/>
          <cell r="DK26"/>
          <cell r="DL26">
            <v>-2</v>
          </cell>
          <cell r="DM26">
            <v>0.48828000000000049</v>
          </cell>
          <cell r="DN26">
            <v>-5</v>
          </cell>
          <cell r="DO26">
            <v>5.4461999999999993</v>
          </cell>
          <cell r="DP26"/>
          <cell r="DQ26"/>
          <cell r="DR26"/>
          <cell r="DS26"/>
          <cell r="DT26"/>
          <cell r="DU26"/>
          <cell r="DV26"/>
          <cell r="DW26"/>
          <cell r="DX26"/>
          <cell r="DY26"/>
          <cell r="DZ26"/>
          <cell r="EA26">
            <v>1</v>
          </cell>
          <cell r="EB26"/>
          <cell r="EC26">
            <v>12.196500990472568</v>
          </cell>
          <cell r="ED26">
            <v>18</v>
          </cell>
          <cell r="EE26">
            <v>5.2433459904725694</v>
          </cell>
          <cell r="EF26">
            <v>-5.8034990095274317</v>
          </cell>
          <cell r="EG26">
            <v>54.51097556353956</v>
          </cell>
          <cell r="EH26">
            <v>449</v>
          </cell>
          <cell r="EI26">
            <v>0.9304</v>
          </cell>
          <cell r="EJ26"/>
          <cell r="EK26"/>
          <cell r="EL26"/>
          <cell r="EM26"/>
          <cell r="EN26"/>
          <cell r="EO26"/>
          <cell r="EP26"/>
          <cell r="EQ26"/>
          <cell r="ER26"/>
          <cell r="ES26"/>
          <cell r="ET26"/>
          <cell r="EU26"/>
          <cell r="EV26"/>
          <cell r="EW26"/>
          <cell r="EX26"/>
          <cell r="EY26"/>
          <cell r="EZ26"/>
          <cell r="FA26"/>
          <cell r="FB26"/>
          <cell r="FC26"/>
          <cell r="FD26"/>
          <cell r="FE26"/>
          <cell r="FF26"/>
          <cell r="FG26"/>
          <cell r="FH26"/>
          <cell r="FI26"/>
          <cell r="FJ26"/>
          <cell r="FK26"/>
          <cell r="FL26"/>
          <cell r="FN26"/>
          <cell r="FP26" t="str">
            <v>Влияние ВНС с недостаточной компенсацией</v>
          </cell>
          <cell r="FR26">
            <v>18.5</v>
          </cell>
          <cell r="FS26"/>
          <cell r="FT26"/>
          <cell r="FV26">
            <v>31898</v>
          </cell>
        </row>
        <row r="27">
          <cell r="D27">
            <v>6447</v>
          </cell>
          <cell r="E27" t="str">
            <v>вн</v>
          </cell>
          <cell r="F27" t="str">
            <v>Г</v>
          </cell>
          <cell r="G27">
            <v>38</v>
          </cell>
          <cell r="H27">
            <v>1.0704599999999997</v>
          </cell>
          <cell r="I27">
            <v>97</v>
          </cell>
          <cell r="J27" t="str">
            <v>Уменьшить закачку ВНС 6563</v>
          </cell>
          <cell r="K27" t="e">
            <v>#VALUE!</v>
          </cell>
          <cell r="L27">
            <v>46292</v>
          </cell>
          <cell r="M27">
            <v>38</v>
          </cell>
          <cell r="N27">
            <v>0.71363999999999994</v>
          </cell>
          <cell r="O27">
            <v>98</v>
          </cell>
          <cell r="P27" t="e">
            <v>#VALUE!</v>
          </cell>
          <cell r="Q27">
            <v>46284</v>
          </cell>
          <cell r="R27"/>
          <cell r="S27"/>
          <cell r="T27"/>
          <cell r="U27"/>
          <cell r="V27">
            <v>46292</v>
          </cell>
          <cell r="W27">
            <v>25</v>
          </cell>
          <cell r="X27" t="e">
            <v>#VALUE!</v>
          </cell>
          <cell r="Y27" t="str">
            <v>винтовой</v>
          </cell>
          <cell r="Z27">
            <v>24</v>
          </cell>
          <cell r="AA27">
            <v>38</v>
          </cell>
          <cell r="AB27">
            <v>46292</v>
          </cell>
          <cell r="AC27" t="str">
            <v>15/25с</v>
          </cell>
          <cell r="AD27"/>
          <cell r="AE27"/>
          <cell r="AF27"/>
          <cell r="AG27">
            <v>3.6</v>
          </cell>
          <cell r="AH27">
            <v>0</v>
          </cell>
          <cell r="AI27"/>
          <cell r="AJ27"/>
          <cell r="AK27"/>
          <cell r="AL27"/>
          <cell r="AM27"/>
          <cell r="AN27"/>
          <cell r="AO27" t="str">
            <v>Костад 15hp</v>
          </cell>
          <cell r="AP27">
            <v>0</v>
          </cell>
          <cell r="AQ27" t="str">
            <v>2022,М,И,бурение,крс-80-100-150-180-190-прс-100-120-140-170-140-ПРС,100-120-140-160-факт-170-220-180-160-180-прс-80-100-120-140-110-130-150-160-170-прс()-170-190-200-210-220-выше230вибр-230вибр-240-прс-80-160-120-140-100?-факт140/ум.об-120-150-100-</v>
          </cell>
          <cell r="AR27">
            <v>140</v>
          </cell>
          <cell r="AS27">
            <v>39.200000000000003</v>
          </cell>
          <cell r="AT27">
            <v>0.96938775510204078</v>
          </cell>
          <cell r="AU27"/>
          <cell r="AV27"/>
          <cell r="AW27">
            <v>46286</v>
          </cell>
          <cell r="AX27">
            <v>46052</v>
          </cell>
          <cell r="AY27" t="str">
            <v>TP-28</v>
          </cell>
          <cell r="AZ27">
            <v>329.63</v>
          </cell>
          <cell r="BA27">
            <v>270.63</v>
          </cell>
          <cell r="BB27" t="str">
            <v>СКЖ-60</v>
          </cell>
          <cell r="BC27"/>
          <cell r="BD27"/>
          <cell r="BE27">
            <v>46281</v>
          </cell>
          <cell r="BF27">
            <v>59</v>
          </cell>
          <cell r="BG27">
            <v>0</v>
          </cell>
          <cell r="BH27">
            <v>26.545529999999996</v>
          </cell>
          <cell r="BI27" t="e">
            <v>#VALUE!</v>
          </cell>
          <cell r="BJ27">
            <v>45370</v>
          </cell>
          <cell r="BK27">
            <v>166</v>
          </cell>
          <cell r="BL27">
            <v>1.8</v>
          </cell>
          <cell r="BM27">
            <v>18.29823</v>
          </cell>
          <cell r="BN27" t="str">
            <v>2022,И,бур,осв,95,И,А,C,О,84,Н,Д,2023,Я,Ф,М,А,М,И,А,C,О,Н,2024,Я,Ф,М,166,А,М,И,С,Н,2025,Я,Ф,М,А,М,И,И,A,О,Н,Д,2026,Я,Ф,М,А,М,И,А,С,</v>
          </cell>
          <cell r="BO27"/>
          <cell r="BP27"/>
          <cell r="BQ27">
            <v>278</v>
          </cell>
          <cell r="BR27">
            <v>341.7</v>
          </cell>
          <cell r="BS27"/>
          <cell r="BT27"/>
          <cell r="BU27"/>
          <cell r="BV27"/>
          <cell r="BW27"/>
          <cell r="BX27"/>
          <cell r="BY27"/>
          <cell r="BZ27">
            <v>45931</v>
          </cell>
          <cell r="CA27">
            <v>0</v>
          </cell>
          <cell r="CB27"/>
          <cell r="CC27">
            <v>0</v>
          </cell>
          <cell r="CD27"/>
          <cell r="CE27"/>
          <cell r="CF27"/>
          <cell r="CG27"/>
          <cell r="CH27"/>
          <cell r="CI27"/>
          <cell r="CJ27"/>
          <cell r="CK27"/>
          <cell r="CL27"/>
          <cell r="CM27">
            <v>45606</v>
          </cell>
          <cell r="CN27" t="str">
            <v>х/к</v>
          </cell>
          <cell r="CO27"/>
          <cell r="CP27" t="str">
            <v>1,022</v>
          </cell>
          <cell r="CQ27" t="str">
            <v>30680</v>
          </cell>
          <cell r="CR27" t="str">
            <v>КРУН-6кВ №2 ППГ</v>
          </cell>
          <cell r="CS27">
            <v>6</v>
          </cell>
          <cell r="CT27">
            <v>1</v>
          </cell>
          <cell r="CU27" t="str">
            <v>NIPI_Centre_PTV-3_Part</v>
          </cell>
          <cell r="CV27">
            <v>44802</v>
          </cell>
          <cell r="CW27">
            <v>387.14</v>
          </cell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K27"/>
          <cell r="DL27">
            <v>0</v>
          </cell>
          <cell r="DM27">
            <v>-0.3568199999999998</v>
          </cell>
          <cell r="DN27">
            <v>1</v>
          </cell>
          <cell r="DO27">
            <v>0.71363999999999994</v>
          </cell>
          <cell r="DP27"/>
          <cell r="DQ27"/>
          <cell r="DR27"/>
          <cell r="DS27"/>
          <cell r="DT27"/>
          <cell r="DU27"/>
          <cell r="DV27"/>
          <cell r="DW27"/>
          <cell r="DX27"/>
          <cell r="DY27"/>
          <cell r="DZ27"/>
          <cell r="EA27">
            <v>1</v>
          </cell>
          <cell r="EB27"/>
          <cell r="EC27">
            <v>30.317972130658177</v>
          </cell>
          <cell r="ED27">
            <v>28.3</v>
          </cell>
          <cell r="EE27">
            <v>3.772442130658181</v>
          </cell>
          <cell r="EF27"/>
          <cell r="EG27">
            <v>54.510975568041218</v>
          </cell>
          <cell r="EH27"/>
          <cell r="EI27"/>
          <cell r="EJ27"/>
          <cell r="EK27"/>
          <cell r="EL27"/>
          <cell r="EM27"/>
          <cell r="EN27"/>
          <cell r="EO27"/>
          <cell r="EP27"/>
          <cell r="EQ27"/>
          <cell r="ER27"/>
          <cell r="ES27"/>
          <cell r="ET27"/>
          <cell r="EU27"/>
          <cell r="EV27"/>
          <cell r="EW27"/>
          <cell r="EX27"/>
          <cell r="EY27"/>
          <cell r="EZ27"/>
          <cell r="FA27"/>
          <cell r="FB27"/>
          <cell r="FC27"/>
          <cell r="FD27"/>
          <cell r="FE27"/>
          <cell r="FF27" t="str">
            <v>ВПП 2023</v>
          </cell>
          <cell r="FG27"/>
          <cell r="FH27"/>
          <cell r="FI27"/>
          <cell r="FJ27"/>
          <cell r="FK27"/>
          <cell r="FL27"/>
          <cell r="FN27"/>
          <cell r="FP27"/>
          <cell r="FR27"/>
          <cell r="FS27"/>
          <cell r="FT27"/>
          <cell r="FV27">
            <v>44725</v>
          </cell>
        </row>
        <row r="28">
          <cell r="D28">
            <v>6499</v>
          </cell>
          <cell r="E28" t="str">
            <v>вн</v>
          </cell>
          <cell r="F28" t="str">
            <v>Г</v>
          </cell>
          <cell r="G28">
            <v>15</v>
          </cell>
          <cell r="H28">
            <v>1.2676499999999997</v>
          </cell>
          <cell r="I28">
            <v>91</v>
          </cell>
          <cell r="J28">
            <v>0</v>
          </cell>
          <cell r="K28" t="e">
            <v>#VALUE!</v>
          </cell>
          <cell r="L28">
            <v>46292</v>
          </cell>
          <cell r="M28">
            <v>23</v>
          </cell>
          <cell r="N28">
            <v>1.72776</v>
          </cell>
          <cell r="O28">
            <v>92</v>
          </cell>
          <cell r="P28" t="e">
            <v>#VALUE!</v>
          </cell>
          <cell r="Q28">
            <v>46284</v>
          </cell>
          <cell r="R28"/>
          <cell r="S28"/>
          <cell r="T28"/>
          <cell r="U28"/>
          <cell r="V28">
            <v>46292</v>
          </cell>
          <cell r="W28">
            <v>30</v>
          </cell>
          <cell r="X28" t="e">
            <v>#VALUE!</v>
          </cell>
          <cell r="Y28" t="str">
            <v>винтовой</v>
          </cell>
          <cell r="Z28">
            <v>24</v>
          </cell>
          <cell r="AA28">
            <v>23</v>
          </cell>
          <cell r="AB28">
            <v>46292</v>
          </cell>
          <cell r="AC28" t="str">
            <v>15атм/2м</v>
          </cell>
          <cell r="AD28"/>
          <cell r="AE28"/>
          <cell r="AF28"/>
          <cell r="AG28">
            <v>4.2</v>
          </cell>
          <cell r="AH28">
            <v>3.8</v>
          </cell>
          <cell r="AI28"/>
          <cell r="AJ28"/>
          <cell r="AK28"/>
          <cell r="AL28"/>
          <cell r="AM28">
            <v>46258</v>
          </cell>
          <cell r="AN28" t="str">
            <v>огв</v>
          </cell>
          <cell r="AO28" t="str">
            <v>BD-1</v>
          </cell>
          <cell r="AP28">
            <v>0</v>
          </cell>
          <cell r="AQ28" t="e">
            <v>#VALUE!</v>
          </cell>
          <cell r="AR28">
            <v>160</v>
          </cell>
          <cell r="AS28">
            <v>44.800000000000004</v>
          </cell>
          <cell r="AT28">
            <v>0.5133928571428571</v>
          </cell>
          <cell r="AU28"/>
          <cell r="AV28"/>
          <cell r="AW28">
            <v>46288</v>
          </cell>
          <cell r="AX28">
            <v>46244</v>
          </cell>
          <cell r="AY28" t="str">
            <v>Nek-28</v>
          </cell>
          <cell r="AZ28">
            <v>330.48999999999995</v>
          </cell>
          <cell r="BA28">
            <v>40.489999999999952</v>
          </cell>
          <cell r="BB28" t="str">
            <v>СКЖ-60</v>
          </cell>
          <cell r="BC28"/>
          <cell r="BD28"/>
          <cell r="BE28">
            <v>46281</v>
          </cell>
          <cell r="BF28">
            <v>290</v>
          </cell>
          <cell r="BG28">
            <v>3.7</v>
          </cell>
          <cell r="BH28">
            <v>8.5546299999999995</v>
          </cell>
          <cell r="BI28" t="e">
            <v>#VALUE!</v>
          </cell>
          <cell r="BJ28">
            <v>46090</v>
          </cell>
          <cell r="BK28">
            <v>279</v>
          </cell>
          <cell r="BL28">
            <v>3</v>
          </cell>
          <cell r="BM28">
            <v>8.8875299999999982</v>
          </cell>
          <cell r="BN28" t="str">
            <v>2022,И,бур,ож.осв,крс,И,241,А,C,О,Н,Д,315,2023,Я,Ф,М,А,291,293,М,262,И,А,C,О,Н,316,2024,Я,Ф,М,291,А,М,И,И,С,291,О,Н,Д,2025,Я,299,Ф,М,320,258,А,316,М,И,И,A,С,295,О,295,Н,Д,2026,Я,Ф,М,279,А,М,И,А,С,</v>
          </cell>
          <cell r="BO28">
            <v>46255</v>
          </cell>
          <cell r="BP28" t="str">
            <v xml:space="preserve">Сорап іші құм. Депрессия жасалды. Айналым санын көтеріп сорапты ыссы сумен жуу керек. Кері тоспа ұстап тұр. </v>
          </cell>
          <cell r="BQ28">
            <v>45</v>
          </cell>
          <cell r="BR28">
            <v>341.7</v>
          </cell>
          <cell r="BS28"/>
          <cell r="BT28"/>
          <cell r="BU28"/>
          <cell r="BV28"/>
          <cell r="BW28"/>
          <cell r="BX28"/>
          <cell r="BY28"/>
          <cell r="BZ28">
            <v>45948</v>
          </cell>
          <cell r="CA28">
            <v>0</v>
          </cell>
          <cell r="CB28"/>
          <cell r="CC28">
            <v>0</v>
          </cell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 t="str">
            <v>КРУН-6кВ №2 ППГ</v>
          </cell>
          <cell r="CS28">
            <v>6</v>
          </cell>
          <cell r="CT28">
            <v>1</v>
          </cell>
          <cell r="CU28" t="str">
            <v>NIPI_Centre_PTV-3_Part</v>
          </cell>
          <cell r="CV28">
            <v>46243</v>
          </cell>
          <cell r="CW28">
            <v>366</v>
          </cell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K28"/>
          <cell r="DL28">
            <v>8</v>
          </cell>
          <cell r="DM28">
            <v>0.46011000000000024</v>
          </cell>
          <cell r="DN28">
            <v>1</v>
          </cell>
          <cell r="DO28">
            <v>1.72776</v>
          </cell>
          <cell r="DP28"/>
          <cell r="DQ28"/>
          <cell r="DR28"/>
          <cell r="DS28"/>
          <cell r="DT28"/>
          <cell r="DU28"/>
          <cell r="DV28"/>
          <cell r="DW28"/>
          <cell r="DX28"/>
          <cell r="DY28"/>
          <cell r="DZ28"/>
          <cell r="EA28">
            <v>2</v>
          </cell>
          <cell r="EB28"/>
          <cell r="EC28">
            <v>8.9285643933899994</v>
          </cell>
          <cell r="ED28">
            <v>18</v>
          </cell>
          <cell r="EE28">
            <v>0.3739343933899999</v>
          </cell>
          <cell r="EF28"/>
          <cell r="EG28"/>
          <cell r="EH28"/>
          <cell r="EI28"/>
          <cell r="EJ28"/>
          <cell r="EK28"/>
          <cell r="EL28"/>
          <cell r="EM28"/>
          <cell r="EN28"/>
          <cell r="EO28"/>
          <cell r="EP28"/>
          <cell r="EQ28"/>
          <cell r="ER28"/>
          <cell r="ES28"/>
          <cell r="ET28"/>
          <cell r="EU28"/>
          <cell r="EV28"/>
          <cell r="EW28"/>
          <cell r="EX28"/>
          <cell r="EY28"/>
          <cell r="EZ28"/>
          <cell r="FA28"/>
          <cell r="FB28"/>
          <cell r="FC28"/>
          <cell r="FD28"/>
          <cell r="FE28"/>
          <cell r="FF28"/>
          <cell r="FG28"/>
          <cell r="FH28"/>
          <cell r="FI28"/>
          <cell r="FJ28"/>
          <cell r="FK28"/>
          <cell r="FL28"/>
          <cell r="FN28"/>
          <cell r="FP28"/>
          <cell r="FR28"/>
          <cell r="FS28"/>
          <cell r="FT28"/>
          <cell r="FV28">
            <v>44738</v>
          </cell>
        </row>
        <row r="29">
          <cell r="D29">
            <v>6565</v>
          </cell>
          <cell r="E29" t="str">
            <v>вн</v>
          </cell>
          <cell r="F29" t="str">
            <v>Г</v>
          </cell>
          <cell r="G29">
            <v>41</v>
          </cell>
          <cell r="H29">
            <v>1.9249500000000002</v>
          </cell>
          <cell r="I29">
            <v>95</v>
          </cell>
          <cell r="J29" t="str">
            <v>Ревизия ГНО</v>
          </cell>
          <cell r="K29" t="e">
            <v>#VALUE!</v>
          </cell>
          <cell r="L29">
            <v>46292</v>
          </cell>
          <cell r="M29">
            <v>38</v>
          </cell>
          <cell r="N29">
            <v>1.0704599999999997</v>
          </cell>
          <cell r="O29">
            <v>97</v>
          </cell>
          <cell r="P29" t="e">
            <v>#VALUE!</v>
          </cell>
          <cell r="Q29">
            <v>46284</v>
          </cell>
          <cell r="R29"/>
          <cell r="S29"/>
          <cell r="T29"/>
          <cell r="U29"/>
          <cell r="V29">
            <v>46292</v>
          </cell>
          <cell r="W29">
            <v>32</v>
          </cell>
          <cell r="X29" t="e">
            <v>#VALUE!</v>
          </cell>
          <cell r="Y29" t="str">
            <v>винтовой</v>
          </cell>
          <cell r="Z29">
            <v>24</v>
          </cell>
          <cell r="AA29">
            <v>38</v>
          </cell>
          <cell r="AB29">
            <v>46292</v>
          </cell>
          <cell r="AC29" t="str">
            <v>20/5с</v>
          </cell>
          <cell r="AD29"/>
          <cell r="AE29"/>
          <cell r="AF29"/>
          <cell r="AG29">
            <v>3.9</v>
          </cell>
          <cell r="AH29">
            <v>2.6</v>
          </cell>
          <cell r="AI29"/>
          <cell r="AJ29"/>
          <cell r="AK29"/>
          <cell r="AL29"/>
          <cell r="AM29"/>
          <cell r="AN29"/>
          <cell r="AO29" t="str">
            <v>ZL4-22</v>
          </cell>
          <cell r="AP29">
            <v>0</v>
          </cell>
          <cell r="AQ29" t="e">
            <v>#VALUE!</v>
          </cell>
          <cell r="AR29">
            <v>240</v>
          </cell>
          <cell r="AS29">
            <v>67.2</v>
          </cell>
          <cell r="AT29">
            <v>0.56547619047619047</v>
          </cell>
          <cell r="AU29"/>
          <cell r="AV29"/>
          <cell r="AW29">
            <v>46273</v>
          </cell>
          <cell r="AX29">
            <v>45914</v>
          </cell>
          <cell r="AY29" t="str">
            <v>TP-28</v>
          </cell>
          <cell r="AZ29">
            <v>342.14</v>
          </cell>
          <cell r="BA29">
            <v>19.139999999999986</v>
          </cell>
          <cell r="BB29" t="str">
            <v>СКЖ-60</v>
          </cell>
          <cell r="BC29"/>
          <cell r="BD29"/>
          <cell r="BE29">
            <v>46276</v>
          </cell>
          <cell r="BF29">
            <v>323</v>
          </cell>
          <cell r="BG29">
            <v>2.4</v>
          </cell>
          <cell r="BH29">
            <v>4.7474999999999996</v>
          </cell>
          <cell r="BI29" t="e">
            <v>#VALUE!</v>
          </cell>
          <cell r="BJ29">
            <v>45883</v>
          </cell>
          <cell r="BK29">
            <v>251</v>
          </cell>
          <cell r="BL29">
            <v>0</v>
          </cell>
          <cell r="BM29">
            <v>9.1082999999999998</v>
          </cell>
          <cell r="BN29" t="str">
            <v>2025,А,251,О,Н,Д,2026,Я,Ф,М,А,М,И,А,С,</v>
          </cell>
          <cell r="BO29"/>
          <cell r="BP29"/>
          <cell r="BQ29">
            <v>22</v>
          </cell>
          <cell r="BR29">
            <v>348</v>
          </cell>
          <cell r="BS29">
            <v>42721</v>
          </cell>
          <cell r="BT29">
            <v>19.7</v>
          </cell>
          <cell r="BU29">
            <v>381.13</v>
          </cell>
          <cell r="BV29">
            <v>348</v>
          </cell>
          <cell r="BW29">
            <v>38.1</v>
          </cell>
          <cell r="BX29"/>
          <cell r="BY29"/>
          <cell r="BZ29">
            <v>45931</v>
          </cell>
          <cell r="CA29">
            <v>0</v>
          </cell>
          <cell r="CB29"/>
          <cell r="CC29" t="str">
            <v>理рацион-ый</v>
          </cell>
          <cell r="CD29" t="str">
            <v>理рацион-ый</v>
          </cell>
          <cell r="CE29">
            <v>40.969622739512467</v>
          </cell>
          <cell r="CF29">
            <v>-2.7394596088435463</v>
          </cell>
          <cell r="CG29">
            <v>34.073390007948163</v>
          </cell>
          <cell r="CH29" t="str">
            <v>理рацион-ый</v>
          </cell>
          <cell r="CI29">
            <v>17.010067233560093</v>
          </cell>
          <cell r="CJ29">
            <v>-10.31983829365079</v>
          </cell>
          <cell r="CK29"/>
          <cell r="CL29"/>
          <cell r="CM29">
            <v>45606</v>
          </cell>
          <cell r="CN29" t="str">
            <v>х/к</v>
          </cell>
          <cell r="CO29"/>
          <cell r="CP29"/>
          <cell r="CQ29"/>
          <cell r="CR29" t="str">
            <v>КРУН-6кВ №2 ППГ</v>
          </cell>
          <cell r="CS29">
            <v>6</v>
          </cell>
          <cell r="CT29">
            <v>1</v>
          </cell>
          <cell r="CU29" t="str">
            <v>NIPI_Centre_PTV-3_Part</v>
          </cell>
          <cell r="CV29">
            <v>45912</v>
          </cell>
          <cell r="CW29">
            <v>360</v>
          </cell>
          <cell r="CX29"/>
          <cell r="CY29"/>
          <cell r="CZ29"/>
          <cell r="DA29"/>
          <cell r="DB29"/>
          <cell r="DC29"/>
          <cell r="DD29"/>
          <cell r="DE29"/>
          <cell r="DF29"/>
          <cell r="DG29" t="str">
            <v>стримфло</v>
          </cell>
          <cell r="DH29" t="str">
            <v>нет</v>
          </cell>
          <cell r="DI29"/>
          <cell r="DJ29"/>
          <cell r="DK29"/>
          <cell r="DL29">
            <v>-3</v>
          </cell>
          <cell r="DM29">
            <v>-0.85449000000000042</v>
          </cell>
          <cell r="DN29">
            <v>2</v>
          </cell>
          <cell r="DO29">
            <v>1.0704599999999997</v>
          </cell>
          <cell r="DP29"/>
          <cell r="DQ29"/>
          <cell r="DR29"/>
          <cell r="DS29"/>
          <cell r="DT29"/>
          <cell r="DU29"/>
          <cell r="DV29"/>
          <cell r="DW29">
            <v>42118</v>
          </cell>
          <cell r="DX29">
            <v>6565</v>
          </cell>
          <cell r="DY29"/>
          <cell r="DZ29" t="str">
            <v>нет вл.</v>
          </cell>
          <cell r="EA29">
            <v>1</v>
          </cell>
          <cell r="EB29"/>
          <cell r="EC29">
            <v>10.404038360559481</v>
          </cell>
          <cell r="ED29">
            <v>18</v>
          </cell>
          <cell r="EE29">
            <v>5.6565383605594812</v>
          </cell>
          <cell r="EF29">
            <v>-7.5959616394405192</v>
          </cell>
          <cell r="EG29">
            <v>54.51097554784689</v>
          </cell>
          <cell r="EH29">
            <v>449</v>
          </cell>
          <cell r="EI29">
            <v>0.9304</v>
          </cell>
          <cell r="EJ29"/>
          <cell r="EK29"/>
          <cell r="EL29"/>
          <cell r="EM29"/>
          <cell r="EN29"/>
          <cell r="EO29"/>
          <cell r="EP29"/>
          <cell r="EQ29"/>
          <cell r="ER29"/>
          <cell r="ES29"/>
          <cell r="ET29"/>
          <cell r="EU29"/>
          <cell r="EV29"/>
          <cell r="EW29"/>
          <cell r="EX29"/>
          <cell r="EY29"/>
          <cell r="EZ29"/>
          <cell r="FA29"/>
          <cell r="FB29"/>
          <cell r="FC29"/>
          <cell r="FD29">
            <v>43912</v>
          </cell>
          <cell r="FE29" t="str">
            <v>уст.</v>
          </cell>
          <cell r="FF29" t="str">
            <v>ВПП 2020</v>
          </cell>
          <cell r="FG29">
            <v>77</v>
          </cell>
          <cell r="FH29">
            <v>4.3381799999999995</v>
          </cell>
          <cell r="FI29">
            <v>94</v>
          </cell>
          <cell r="FJ29">
            <v>-39</v>
          </cell>
          <cell r="FK29">
            <v>-3.2677199999999997</v>
          </cell>
          <cell r="FL29">
            <v>3</v>
          </cell>
          <cell r="FN29"/>
          <cell r="FP29" t="str">
            <v>Влияние ВПП</v>
          </cell>
          <cell r="FQ29" t="str">
            <v>ВПП 2021</v>
          </cell>
          <cell r="FR29"/>
          <cell r="FS29"/>
          <cell r="FT29"/>
          <cell r="FV29">
            <v>41204</v>
          </cell>
        </row>
        <row r="30">
          <cell r="D30">
            <v>6601</v>
          </cell>
          <cell r="E30" t="str">
            <v>ск/н</v>
          </cell>
          <cell r="F30" t="str">
            <v>Г</v>
          </cell>
          <cell r="G30">
            <v>40</v>
          </cell>
          <cell r="H30">
            <v>1.8779999999999999</v>
          </cell>
          <cell r="I30">
            <v>95</v>
          </cell>
          <cell r="J30" t="str">
            <v>Ревизия ГНО</v>
          </cell>
          <cell r="K30" t="e">
            <v>#VALUE!</v>
          </cell>
          <cell r="L30">
            <v>46292</v>
          </cell>
          <cell r="M30">
            <v>38</v>
          </cell>
          <cell r="N30">
            <v>1.7841</v>
          </cell>
          <cell r="O30">
            <v>95</v>
          </cell>
          <cell r="P30" t="e">
            <v>#VALUE!</v>
          </cell>
          <cell r="Q30">
            <v>46284</v>
          </cell>
          <cell r="R30"/>
          <cell r="S30"/>
          <cell r="T30"/>
          <cell r="U30"/>
          <cell r="V30">
            <v>46292</v>
          </cell>
          <cell r="W30">
            <v>28</v>
          </cell>
          <cell r="X30" t="e">
            <v>#VALUE!</v>
          </cell>
          <cell r="Y30" t="str">
            <v>СК раб.с проп.кл</v>
          </cell>
          <cell r="Z30">
            <v>24</v>
          </cell>
          <cell r="AA30">
            <v>38</v>
          </cell>
          <cell r="AB30">
            <v>46292</v>
          </cell>
          <cell r="AC30" t="str">
            <v>15атм/1м</v>
          </cell>
          <cell r="AD30"/>
          <cell r="AE30"/>
          <cell r="AF30"/>
          <cell r="AG30">
            <v>3.4</v>
          </cell>
          <cell r="AH30">
            <v>3.4</v>
          </cell>
          <cell r="AI30"/>
          <cell r="AJ30"/>
          <cell r="AK30"/>
          <cell r="AL30"/>
          <cell r="AM30"/>
          <cell r="AN30"/>
          <cell r="AO30" t="str">
            <v>пншт-6</v>
          </cell>
          <cell r="AP30">
            <v>2.5</v>
          </cell>
          <cell r="AQ30" t="e">
            <v>#VALUE!</v>
          </cell>
          <cell r="AR30">
            <v>6</v>
          </cell>
          <cell r="AS30">
            <v>55.090044000000006</v>
          </cell>
          <cell r="AT30">
            <v>0.68977980848953391</v>
          </cell>
          <cell r="AU30">
            <v>170</v>
          </cell>
          <cell r="AV30">
            <v>1500</v>
          </cell>
          <cell r="AW30">
            <v>46247</v>
          </cell>
          <cell r="AX30">
            <v>45785</v>
          </cell>
          <cell r="AY30" t="str">
            <v>(кл.70)ShL-57</v>
          </cell>
          <cell r="AZ30">
            <v>305.88</v>
          </cell>
          <cell r="BA30">
            <v>17.879999999999995</v>
          </cell>
          <cell r="BB30" t="str">
            <v>СКЖ-60</v>
          </cell>
          <cell r="BC30" t="str">
            <v>нет</v>
          </cell>
          <cell r="BD30"/>
          <cell r="BE30">
            <v>46260</v>
          </cell>
          <cell r="BF30">
            <v>288</v>
          </cell>
          <cell r="BG30">
            <v>3.4</v>
          </cell>
          <cell r="BH30">
            <v>8.7616900000000015</v>
          </cell>
          <cell r="BI30" t="e">
            <v>#VALUE!</v>
          </cell>
          <cell r="BJ30"/>
          <cell r="BK30"/>
          <cell r="BL30"/>
          <cell r="BM30"/>
          <cell r="BN30"/>
          <cell r="BO30">
            <v>46039</v>
          </cell>
          <cell r="BP30" t="str">
            <v>Сораптың жұмыс істеуі жақсы.</v>
          </cell>
          <cell r="BQ30">
            <v>47</v>
          </cell>
          <cell r="BR30">
            <v>345.1</v>
          </cell>
          <cell r="BS30"/>
          <cell r="BT30"/>
          <cell r="BU30"/>
          <cell r="BV30"/>
          <cell r="BW30"/>
          <cell r="BX30"/>
          <cell r="BY30"/>
          <cell r="BZ30">
            <v>45931</v>
          </cell>
          <cell r="CA30">
            <v>0</v>
          </cell>
          <cell r="CB30"/>
          <cell r="CC30" t="str">
            <v>理рацион-ый</v>
          </cell>
          <cell r="CD30" t="str">
            <v>理рацион-ый</v>
          </cell>
          <cell r="CE30">
            <v>41.942319754264929</v>
          </cell>
          <cell r="CF30">
            <v>5.0535406513029457</v>
          </cell>
          <cell r="CG30">
            <v>36.035594351796689</v>
          </cell>
          <cell r="CH30" t="str">
            <v>理рацион-ый</v>
          </cell>
          <cell r="CI30">
            <v>22.434768367875137</v>
          </cell>
          <cell r="CJ30">
            <v>-4.5700894064041506</v>
          </cell>
          <cell r="CK30"/>
          <cell r="CL30"/>
          <cell r="CM30">
            <v>46035</v>
          </cell>
          <cell r="CN30" t="str">
            <v>х/к</v>
          </cell>
          <cell r="CO30"/>
          <cell r="CP30"/>
          <cell r="CQ30" t="str">
            <v>30/278</v>
          </cell>
          <cell r="CR30" t="str">
            <v>северная</v>
          </cell>
          <cell r="CS30">
            <v>110</v>
          </cell>
          <cell r="CT30">
            <v>1</v>
          </cell>
          <cell r="CU30" t="str">
            <v>NIPI_Centre_PTV-3_Part</v>
          </cell>
          <cell r="CV30">
            <v>45784</v>
          </cell>
          <cell r="CW30">
            <v>377</v>
          </cell>
          <cell r="CX30"/>
          <cell r="CY30"/>
          <cell r="CZ30"/>
          <cell r="DA30"/>
          <cell r="DB30"/>
          <cell r="DC30"/>
          <cell r="DD30"/>
          <cell r="DE30"/>
          <cell r="DF30"/>
          <cell r="DG30" t="str">
            <v>стримфло</v>
          </cell>
          <cell r="DH30" t="str">
            <v>нет</v>
          </cell>
          <cell r="DI30"/>
          <cell r="DJ30"/>
          <cell r="DK30"/>
          <cell r="DL30">
            <v>-2</v>
          </cell>
          <cell r="DM30">
            <v>-9.3899999999999872E-2</v>
          </cell>
          <cell r="DN30">
            <v>0</v>
          </cell>
          <cell r="DO30">
            <v>1.7841</v>
          </cell>
          <cell r="DP30"/>
          <cell r="DQ30"/>
          <cell r="DR30"/>
          <cell r="DS30"/>
          <cell r="DT30"/>
          <cell r="DU30"/>
          <cell r="DV30"/>
          <cell r="DW30">
            <v>42118</v>
          </cell>
          <cell r="DX30">
            <v>6601</v>
          </cell>
          <cell r="DY30"/>
          <cell r="DZ30" t="str">
            <v xml:space="preserve">6563, 4237, </v>
          </cell>
          <cell r="EA30"/>
          <cell r="EB30"/>
          <cell r="EC30">
            <v>18</v>
          </cell>
          <cell r="ED30">
            <v>28.3</v>
          </cell>
          <cell r="EE30">
            <v>9.2383099999999985</v>
          </cell>
          <cell r="EF30">
            <v>-10.3</v>
          </cell>
          <cell r="EG30">
            <v>54.510975573304279</v>
          </cell>
          <cell r="EH30">
            <v>449</v>
          </cell>
          <cell r="EI30">
            <v>0.9304</v>
          </cell>
          <cell r="EJ30"/>
          <cell r="EK30"/>
          <cell r="EL30"/>
          <cell r="EM30"/>
          <cell r="EN30"/>
          <cell r="EO30"/>
          <cell r="EP30"/>
          <cell r="EQ30"/>
          <cell r="ER30"/>
          <cell r="ES30"/>
          <cell r="ET30"/>
          <cell r="EU30"/>
          <cell r="EV30"/>
          <cell r="EW30"/>
          <cell r="EX30"/>
          <cell r="EY30"/>
          <cell r="EZ30"/>
          <cell r="FA30"/>
          <cell r="FB30"/>
          <cell r="FC30"/>
          <cell r="FD30">
            <v>43913</v>
          </cell>
          <cell r="FE30" t="str">
            <v>уст.</v>
          </cell>
          <cell r="FF30" t="str">
            <v>ВПП 2023</v>
          </cell>
          <cell r="FG30">
            <v>40</v>
          </cell>
          <cell r="FH30">
            <v>2.6292</v>
          </cell>
          <cell r="FI30">
            <v>93</v>
          </cell>
          <cell r="FJ30">
            <v>-2</v>
          </cell>
          <cell r="FK30">
            <v>-0.84509999999999996</v>
          </cell>
          <cell r="FL30">
            <v>2</v>
          </cell>
          <cell r="FN30"/>
          <cell r="FP30" t="str">
            <v>Влияние ВПП</v>
          </cell>
          <cell r="FQ30" t="str">
            <v>ВПП 2021</v>
          </cell>
          <cell r="FR30">
            <v>22</v>
          </cell>
          <cell r="FS30"/>
          <cell r="FT30"/>
          <cell r="FV30">
            <v>40805</v>
          </cell>
        </row>
        <row r="31">
          <cell r="D31">
            <v>6602</v>
          </cell>
          <cell r="E31" t="str">
            <v>ск/н</v>
          </cell>
          <cell r="F31" t="str">
            <v>Г</v>
          </cell>
          <cell r="G31">
            <v>15</v>
          </cell>
          <cell r="H31">
            <v>1.8310500000000001</v>
          </cell>
          <cell r="I31">
            <v>87</v>
          </cell>
          <cell r="J31">
            <v>0</v>
          </cell>
          <cell r="K31" t="e">
            <v>#VALUE!</v>
          </cell>
          <cell r="L31">
            <v>46292</v>
          </cell>
          <cell r="M31">
            <v>15</v>
          </cell>
          <cell r="N31">
            <v>1.6901999999999997</v>
          </cell>
          <cell r="O31">
            <v>88</v>
          </cell>
          <cell r="P31" t="e">
            <v>#VALUE!</v>
          </cell>
          <cell r="Q31">
            <v>46283</v>
          </cell>
          <cell r="R31"/>
          <cell r="S31"/>
          <cell r="T31"/>
          <cell r="U31"/>
          <cell r="V31">
            <v>46292</v>
          </cell>
          <cell r="W31">
            <v>26</v>
          </cell>
          <cell r="X31" t="e">
            <v>#VALUE!</v>
          </cell>
          <cell r="Y31" t="str">
            <v>СК работает</v>
          </cell>
          <cell r="Z31">
            <v>24</v>
          </cell>
          <cell r="AA31">
            <v>15</v>
          </cell>
          <cell r="AB31">
            <v>46292</v>
          </cell>
          <cell r="AC31" t="str">
            <v>15/5с</v>
          </cell>
          <cell r="AD31"/>
          <cell r="AE31"/>
          <cell r="AF31"/>
          <cell r="AG31">
            <v>3.8</v>
          </cell>
          <cell r="AH31">
            <v>1.6</v>
          </cell>
          <cell r="AI31"/>
          <cell r="AJ31"/>
          <cell r="AK31"/>
          <cell r="AL31"/>
          <cell r="AM31"/>
          <cell r="AN31"/>
          <cell r="AO31" t="str">
            <v>пншт-6</v>
          </cell>
          <cell r="AP31">
            <v>2.5</v>
          </cell>
          <cell r="AQ31" t="e">
            <v>#VALUE!</v>
          </cell>
          <cell r="AR31">
            <v>7</v>
          </cell>
          <cell r="AS31">
            <v>38.297952000000002</v>
          </cell>
          <cell r="AT31">
            <v>0.39166585200169446</v>
          </cell>
          <cell r="AU31">
            <v>170</v>
          </cell>
          <cell r="AV31">
            <v>1500</v>
          </cell>
          <cell r="AW31">
            <v>46269</v>
          </cell>
          <cell r="AX31">
            <v>46254</v>
          </cell>
          <cell r="AY31" t="str">
            <v>(кл.70)WM-44</v>
          </cell>
          <cell r="AZ31">
            <v>350.54</v>
          </cell>
          <cell r="BA31">
            <v>19.54000000000002</v>
          </cell>
          <cell r="BB31" t="str">
            <v>СКЖ-60</v>
          </cell>
          <cell r="BC31"/>
          <cell r="BD31"/>
          <cell r="BE31">
            <v>46259</v>
          </cell>
          <cell r="BF31">
            <v>331</v>
          </cell>
          <cell r="BG31">
            <v>1.9</v>
          </cell>
          <cell r="BH31">
            <v>5.3742999999999999</v>
          </cell>
          <cell r="BI31" t="e">
            <v>#VALUE!</v>
          </cell>
          <cell r="BJ31">
            <v>45500</v>
          </cell>
          <cell r="BK31">
            <v>310</v>
          </cell>
          <cell r="BL31">
            <v>3</v>
          </cell>
          <cell r="BM31">
            <v>8.4461999999999993</v>
          </cell>
          <cell r="BN31" t="str">
            <v>2018,Я,Ф,M,A,A,2022,Я,М,прс,304,И,А,C,О,пуск внс6563(30м3),Н,Д,2023,Я,Ф,М,А,М,И,А,C,О,Н,2024,Я,Ф,М,323,А,М,И,КВУ,312,310,С,Н,2025,Я,Ф,М,А,И,A,О,Н,Д,2026,Я,Ф,М,А,М,И,А,С,</v>
          </cell>
          <cell r="BO31"/>
          <cell r="BP31"/>
          <cell r="BQ31">
            <v>29</v>
          </cell>
          <cell r="BR31">
            <v>368</v>
          </cell>
          <cell r="BS31"/>
          <cell r="BT31"/>
          <cell r="BU31"/>
          <cell r="BV31"/>
          <cell r="BW31"/>
          <cell r="BX31"/>
          <cell r="BY31"/>
          <cell r="BZ31">
            <v>45931</v>
          </cell>
          <cell r="CA31">
            <v>0</v>
          </cell>
          <cell r="CB31"/>
          <cell r="CC31" t="str">
            <v>理рацион-ый</v>
          </cell>
          <cell r="CD31"/>
          <cell r="CE31">
            <v>34.965478403264534</v>
          </cell>
          <cell r="CF31">
            <v>-16.807915440880912</v>
          </cell>
          <cell r="CG31">
            <v>30.446706066935487</v>
          </cell>
          <cell r="CH31" t="str">
            <v>理рацион-ый</v>
          </cell>
          <cell r="CI31">
            <v>11.273625942716384</v>
          </cell>
          <cell r="CJ31">
            <v>-7.3114987639803815</v>
          </cell>
          <cell r="CK31"/>
          <cell r="CL31"/>
          <cell r="CM31">
            <v>45606</v>
          </cell>
          <cell r="CN31" t="str">
            <v>х/к</v>
          </cell>
          <cell r="CO31"/>
          <cell r="CP31"/>
          <cell r="CQ31"/>
          <cell r="CR31" t="str">
            <v>КРУН-6кВ №2 ППГ</v>
          </cell>
          <cell r="CS31">
            <v>6</v>
          </cell>
          <cell r="CT31">
            <v>1</v>
          </cell>
          <cell r="CU31" t="str">
            <v>NIPI_Centre_PTV-3_Part</v>
          </cell>
          <cell r="CV31">
            <v>45120</v>
          </cell>
          <cell r="CW31">
            <v>405.56</v>
          </cell>
          <cell r="CX31"/>
          <cell r="CY31"/>
          <cell r="CZ31"/>
          <cell r="DA31"/>
          <cell r="DB31"/>
          <cell r="DC31"/>
          <cell r="DD31"/>
          <cell r="DE31"/>
          <cell r="DF31"/>
          <cell r="DG31" t="str">
            <v>стримфло</v>
          </cell>
          <cell r="DH31" t="str">
            <v>нет</v>
          </cell>
          <cell r="DI31"/>
          <cell r="DJ31"/>
          <cell r="DK31"/>
          <cell r="DL31">
            <v>0</v>
          </cell>
          <cell r="DM31">
            <v>-0.14085000000000036</v>
          </cell>
          <cell r="DN31">
            <v>1</v>
          </cell>
          <cell r="DO31">
            <v>1.6901999999999997</v>
          </cell>
          <cell r="DP31"/>
          <cell r="DQ31"/>
          <cell r="DR31"/>
          <cell r="DS31"/>
          <cell r="DT31"/>
          <cell r="DU31"/>
          <cell r="DV31"/>
          <cell r="DW31"/>
          <cell r="DX31"/>
          <cell r="DY31"/>
          <cell r="DZ31"/>
          <cell r="EA31">
            <v>1</v>
          </cell>
          <cell r="EB31"/>
          <cell r="EC31">
            <v>8.021737309852373</v>
          </cell>
          <cell r="ED31">
            <v>18</v>
          </cell>
          <cell r="EE31">
            <v>2.6474373098523731</v>
          </cell>
          <cell r="EF31">
            <v>-9.978262690147627</v>
          </cell>
          <cell r="EG31">
            <v>54.510975578895867</v>
          </cell>
          <cell r="EH31">
            <v>449</v>
          </cell>
          <cell r="EI31">
            <v>0.9304</v>
          </cell>
          <cell r="EJ31"/>
          <cell r="EK31"/>
          <cell r="EL31"/>
          <cell r="EM31"/>
          <cell r="EN31"/>
          <cell r="EO31"/>
          <cell r="EP31"/>
          <cell r="EQ31"/>
          <cell r="ER31"/>
          <cell r="ES31"/>
          <cell r="ET31"/>
          <cell r="EU31"/>
          <cell r="EV31"/>
          <cell r="EW31"/>
          <cell r="EX31"/>
          <cell r="EY31"/>
          <cell r="EZ31"/>
          <cell r="FA31"/>
          <cell r="FB31"/>
          <cell r="FC31">
            <v>2</v>
          </cell>
          <cell r="FD31"/>
          <cell r="FE31"/>
          <cell r="FF31" t="str">
            <v>ВПП 2020</v>
          </cell>
          <cell r="FG31">
            <v>10</v>
          </cell>
          <cell r="FH31">
            <v>1.6901999999999997</v>
          </cell>
          <cell r="FI31">
            <v>82</v>
          </cell>
          <cell r="FJ31">
            <v>5</v>
          </cell>
          <cell r="FK31">
            <v>0</v>
          </cell>
          <cell r="FL31">
            <v>6</v>
          </cell>
          <cell r="FN31"/>
          <cell r="FP31" t="str">
            <v>Влияние ВПП</v>
          </cell>
          <cell r="FR31">
            <v>22</v>
          </cell>
          <cell r="FS31"/>
          <cell r="FT31"/>
          <cell r="FV31">
            <v>42812</v>
          </cell>
        </row>
        <row r="32">
          <cell r="D32">
            <v>6603</v>
          </cell>
          <cell r="E32" t="str">
            <v>ск/н</v>
          </cell>
          <cell r="F32" t="str">
            <v>В</v>
          </cell>
          <cell r="G32">
            <v>35</v>
          </cell>
          <cell r="H32">
            <v>1.6432499999999999</v>
          </cell>
          <cell r="I32">
            <v>95</v>
          </cell>
          <cell r="J32" t="str">
            <v>Ревизия ГНО</v>
          </cell>
          <cell r="K32" t="e">
            <v>#VALUE!</v>
          </cell>
          <cell r="L32">
            <v>46292</v>
          </cell>
          <cell r="M32">
            <v>25</v>
          </cell>
          <cell r="N32">
            <v>0.46949999999999997</v>
          </cell>
          <cell r="O32">
            <v>98</v>
          </cell>
          <cell r="P32" t="e">
            <v>#VALUE!</v>
          </cell>
          <cell r="Q32">
            <v>46284</v>
          </cell>
          <cell r="R32"/>
          <cell r="S32"/>
          <cell r="T32"/>
          <cell r="U32"/>
          <cell r="V32">
            <v>46292</v>
          </cell>
          <cell r="W32">
            <v>35</v>
          </cell>
          <cell r="X32" t="e">
            <v>#VALUE!</v>
          </cell>
          <cell r="Y32" t="str">
            <v>СК работает</v>
          </cell>
          <cell r="Z32">
            <v>24</v>
          </cell>
          <cell r="AA32">
            <v>25</v>
          </cell>
          <cell r="AB32">
            <v>46292</v>
          </cell>
          <cell r="AC32" t="str">
            <v>15/5с</v>
          </cell>
          <cell r="AD32"/>
          <cell r="AE32"/>
          <cell r="AF32"/>
          <cell r="AG32">
            <v>3.4</v>
          </cell>
          <cell r="AH32">
            <v>1.3</v>
          </cell>
          <cell r="AI32"/>
          <cell r="AJ32"/>
          <cell r="AK32"/>
          <cell r="AL32"/>
          <cell r="AM32">
            <v>46240</v>
          </cell>
          <cell r="AN32" t="str">
            <v>огв</v>
          </cell>
          <cell r="AO32" t="str">
            <v>ск-6к(C228D)</v>
          </cell>
          <cell r="AP32">
            <v>3</v>
          </cell>
          <cell r="AQ32" t="str">
            <v>осв-ув.дл-5,5-фонт-5,5-прс-ум.дл/х(2)-прс(ShL70/НН70)-ум.дл/х(1,6)-5,5-прс-ув.чк=5,5↑7-ув.дл.х=1,2-5-8-прс-8-откл-прс-2,5-5-прс-5,5-прс-6-6,5-7-6-7-7,5-прс-5-5,5-6-6,5-прс-6,5-7,5-прс-7,5-8-7-прс-3-6-5-6-7,5-прс-5-6-7-6-7-прс-8-3-4-5-7-7,5-</v>
          </cell>
          <cell r="AR32">
            <v>8</v>
          </cell>
          <cell r="AS32">
            <v>88.144070400000004</v>
          </cell>
          <cell r="AT32">
            <v>0.2836265659907623</v>
          </cell>
          <cell r="AU32">
            <v>140</v>
          </cell>
          <cell r="AV32">
            <v>1500</v>
          </cell>
          <cell r="AW32">
            <v>46275</v>
          </cell>
          <cell r="AX32">
            <v>46242</v>
          </cell>
          <cell r="AY32" t="str">
            <v>(кл.70)ShL-57</v>
          </cell>
          <cell r="AZ32">
            <v>336.34</v>
          </cell>
          <cell r="BA32">
            <v>54.339999999999975</v>
          </cell>
          <cell r="BB32" t="str">
            <v>СКЖ-60</v>
          </cell>
          <cell r="BC32"/>
          <cell r="BD32"/>
          <cell r="BE32">
            <v>46279</v>
          </cell>
          <cell r="BF32">
            <v>282</v>
          </cell>
          <cell r="BG32">
            <v>1.5</v>
          </cell>
          <cell r="BH32">
            <v>5.1761849999999976</v>
          </cell>
          <cell r="BI32" t="e">
            <v>#VALUE!</v>
          </cell>
          <cell r="BJ32">
            <v>45250</v>
          </cell>
          <cell r="BK32">
            <v>155</v>
          </cell>
          <cell r="BL32">
            <v>1.7</v>
          </cell>
          <cell r="BM32">
            <v>17.301484999999996</v>
          </cell>
          <cell r="BN32" t="str">
            <v>2019,А,266,2020,Я,Ф,М,А,М,258,A,2022,Я,М,И,А,C,О,Н,Д,2023,Я,Ф,М,А,М,И,А,C,О,Н,155,2024,Я,Ф,М,А,М,И,С,Н,2025,Я,Ф,М,А,И,A,О,Н,Д,2026,Я,Ф,М,А,М,И,А,С,</v>
          </cell>
          <cell r="BO32"/>
          <cell r="BP32"/>
          <cell r="BQ32">
            <v>37</v>
          </cell>
          <cell r="BR32">
            <v>321.14999999999998</v>
          </cell>
          <cell r="BS32">
            <v>42451</v>
          </cell>
          <cell r="BT32">
            <v>30.8</v>
          </cell>
          <cell r="BU32">
            <v>415.2</v>
          </cell>
          <cell r="BV32">
            <v>321.10000000000002</v>
          </cell>
          <cell r="BW32">
            <v>79.2</v>
          </cell>
          <cell r="BX32"/>
          <cell r="BY32"/>
          <cell r="BZ32">
            <v>45931</v>
          </cell>
          <cell r="CA32">
            <v>0</v>
          </cell>
          <cell r="CB32"/>
          <cell r="CC32" t="str">
            <v>差недост.подача</v>
          </cell>
          <cell r="CD32" t="str">
            <v>差недост.подача</v>
          </cell>
          <cell r="CE32">
            <v>28.504127704247349</v>
          </cell>
          <cell r="CF32">
            <v>-27.416725146521756</v>
          </cell>
          <cell r="CG32">
            <v>27.259543956270477</v>
          </cell>
          <cell r="CH32" t="str">
            <v>差недост.подача</v>
          </cell>
          <cell r="CI32">
            <v>8.7943800065480069</v>
          </cell>
          <cell r="CJ32">
            <v>1.051190404977703</v>
          </cell>
          <cell r="CK32"/>
          <cell r="CL32"/>
          <cell r="CM32">
            <v>46035</v>
          </cell>
          <cell r="CN32" t="str">
            <v>х/к</v>
          </cell>
          <cell r="CO32"/>
          <cell r="CP32"/>
          <cell r="CQ32" t="str">
            <v>41425</v>
          </cell>
          <cell r="CR32" t="str">
            <v>северная</v>
          </cell>
          <cell r="CS32">
            <v>110</v>
          </cell>
          <cell r="CT32">
            <v>1</v>
          </cell>
          <cell r="CU32" t="str">
            <v>NIPI_Centre_PTV-3_Part</v>
          </cell>
          <cell r="CV32">
            <v>45159</v>
          </cell>
          <cell r="CW32">
            <v>415</v>
          </cell>
          <cell r="CX32"/>
          <cell r="CY32"/>
          <cell r="CZ32"/>
          <cell r="DA32"/>
          <cell r="DB32"/>
          <cell r="DC32"/>
          <cell r="DD32"/>
          <cell r="DE32"/>
          <cell r="DF32"/>
          <cell r="DG32" t="str">
            <v>стримфло</v>
          </cell>
          <cell r="DH32" t="str">
            <v>нет</v>
          </cell>
          <cell r="DI32"/>
          <cell r="DJ32"/>
          <cell r="DK32"/>
          <cell r="DL32">
            <v>-10</v>
          </cell>
          <cell r="DM32">
            <v>-1.1737499999999998</v>
          </cell>
          <cell r="DN32">
            <v>3</v>
          </cell>
          <cell r="DO32">
            <v>0.46950000000000003</v>
          </cell>
          <cell r="DP32"/>
          <cell r="DQ32"/>
          <cell r="DR32"/>
          <cell r="DS32"/>
          <cell r="DT32"/>
          <cell r="DU32"/>
          <cell r="DV32"/>
          <cell r="DW32">
            <v>42118</v>
          </cell>
          <cell r="DX32">
            <v>6603</v>
          </cell>
          <cell r="DY32"/>
          <cell r="DZ32">
            <v>4238</v>
          </cell>
          <cell r="EA32">
            <v>2</v>
          </cell>
          <cell r="EB32"/>
          <cell r="EC32">
            <v>20.980625402601728</v>
          </cell>
          <cell r="ED32">
            <v>25.7</v>
          </cell>
          <cell r="EE32">
            <v>15.804440402601731</v>
          </cell>
          <cell r="EF32">
            <v>-4.7193745973982715</v>
          </cell>
          <cell r="EG32">
            <v>54.510975564627863</v>
          </cell>
          <cell r="EH32">
            <v>378</v>
          </cell>
          <cell r="EI32">
            <v>0.92820000000000003</v>
          </cell>
          <cell r="EJ32"/>
          <cell r="EK32"/>
          <cell r="EL32"/>
          <cell r="EM32"/>
          <cell r="EN32"/>
          <cell r="EO32"/>
          <cell r="EP32"/>
          <cell r="EQ32"/>
          <cell r="ER32"/>
          <cell r="ES32"/>
          <cell r="ET32"/>
          <cell r="EU32"/>
          <cell r="EV32"/>
          <cell r="EW32"/>
          <cell r="EX32"/>
          <cell r="EY32"/>
          <cell r="EZ32"/>
          <cell r="FA32"/>
          <cell r="FB32"/>
          <cell r="FC32">
            <v>2</v>
          </cell>
          <cell r="FD32">
            <v>43913</v>
          </cell>
          <cell r="FE32" t="str">
            <v>уст.</v>
          </cell>
          <cell r="FF32"/>
          <cell r="FG32"/>
          <cell r="FH32"/>
          <cell r="FI32"/>
          <cell r="FJ32"/>
          <cell r="FK32"/>
          <cell r="FL32"/>
          <cell r="FN32">
            <v>1</v>
          </cell>
          <cell r="FP32" t="str">
            <v>Влияние ВНС с недостаточной компенсацией</v>
          </cell>
          <cell r="FR32">
            <v>22</v>
          </cell>
          <cell r="FS32"/>
          <cell r="FT32"/>
          <cell r="FV32">
            <v>40900</v>
          </cell>
        </row>
        <row r="33">
          <cell r="D33">
            <v>6609</v>
          </cell>
          <cell r="E33" t="str">
            <v>ск/н</v>
          </cell>
          <cell r="F33" t="str">
            <v>Г</v>
          </cell>
          <cell r="G33">
            <v>55</v>
          </cell>
          <cell r="H33">
            <v>3.0986999999999996</v>
          </cell>
          <cell r="I33">
            <v>94</v>
          </cell>
          <cell r="J33" t="str">
            <v>ЧРФ</v>
          </cell>
          <cell r="K33" t="e">
            <v>#VALUE!</v>
          </cell>
          <cell r="L33">
            <v>46292</v>
          </cell>
          <cell r="M33">
            <v>47</v>
          </cell>
          <cell r="N33">
            <v>2.6479799999999996</v>
          </cell>
          <cell r="O33">
            <v>94</v>
          </cell>
          <cell r="P33" t="e">
            <v>#VALUE!</v>
          </cell>
          <cell r="Q33">
            <v>46293</v>
          </cell>
          <cell r="R33"/>
          <cell r="S33"/>
          <cell r="T33"/>
          <cell r="U33"/>
          <cell r="V33">
            <v>46292</v>
          </cell>
          <cell r="W33">
            <v>31</v>
          </cell>
          <cell r="X33" t="e">
            <v>#VALUE!</v>
          </cell>
          <cell r="Y33" t="str">
            <v>СК работает</v>
          </cell>
          <cell r="Z33">
            <v>24</v>
          </cell>
          <cell r="AA33">
            <v>47</v>
          </cell>
          <cell r="AB33">
            <v>46292</v>
          </cell>
          <cell r="AC33" t="str">
            <v>15атм/10с</v>
          </cell>
          <cell r="AD33"/>
          <cell r="AE33"/>
          <cell r="AF33"/>
          <cell r="AG33">
            <v>3.5</v>
          </cell>
          <cell r="AH33">
            <v>3.5</v>
          </cell>
          <cell r="AI33"/>
          <cell r="AJ33"/>
          <cell r="AK33"/>
          <cell r="AL33"/>
          <cell r="AM33">
            <v>46273</v>
          </cell>
          <cell r="AN33" t="str">
            <v>огв</v>
          </cell>
          <cell r="AO33" t="str">
            <v>пншт-6</v>
          </cell>
          <cell r="AP33">
            <v>3</v>
          </cell>
          <cell r="AQ33" t="e">
            <v>#VALUE!</v>
          </cell>
          <cell r="AR33">
            <v>6</v>
          </cell>
          <cell r="AS33">
            <v>66.108052799999996</v>
          </cell>
          <cell r="AT33">
            <v>0.71095725875017757</v>
          </cell>
          <cell r="AU33">
            <v>190</v>
          </cell>
          <cell r="AV33">
            <v>1000</v>
          </cell>
          <cell r="AW33">
            <v>46283</v>
          </cell>
          <cell r="AX33">
            <v>46276</v>
          </cell>
          <cell r="AY33" t="str">
            <v>(кл.70)WM-57</v>
          </cell>
          <cell r="AZ33">
            <v>316.75</v>
          </cell>
          <cell r="BA33">
            <v>62.75</v>
          </cell>
          <cell r="BB33" t="str">
            <v>СКЖ-60</v>
          </cell>
          <cell r="BC33" t="str">
            <v>нет</v>
          </cell>
          <cell r="BD33"/>
          <cell r="BE33">
            <v>46281</v>
          </cell>
          <cell r="BF33">
            <v>254</v>
          </cell>
          <cell r="BG33">
            <v>3.5</v>
          </cell>
          <cell r="BH33">
            <v>11.476805000000004</v>
          </cell>
          <cell r="BI33" t="e">
            <v>#VALUE!</v>
          </cell>
          <cell r="BJ33">
            <v>46279</v>
          </cell>
          <cell r="BK33">
            <v>271</v>
          </cell>
          <cell r="BL33">
            <v>3.6</v>
          </cell>
          <cell r="BM33">
            <v>9.9805050000000044</v>
          </cell>
          <cell r="BN33" t="str">
            <v>2015,M,И,2017.Я,М,И,А,О,Н,Д,2018,Я,Ф,M,A,М,И,И,А,С,106,94,90,A,2022,Я,М,И,А,C,О,Н,Д,2023,Я,Ф,М,А,М,И,А,C,О,Н,2024,Я,Ф,М,А,М,И,И,260,С,Н,2025,Я,Ф,М,А,И,A,О,Н,Д,2026,Я,Ф,М,А,М,И,А,С,271,</v>
          </cell>
          <cell r="BO33">
            <v>46277</v>
          </cell>
          <cell r="BP33" t="str">
            <v>Клапандар ақауы. Сорап тықылға қойылды, сорапты ыссы сумен жуу керек.  Нәтиже болмаса сорапты тексеру. Тоқтатылды.</v>
          </cell>
          <cell r="BQ33">
            <v>73</v>
          </cell>
          <cell r="BR33">
            <v>338.95000000000005</v>
          </cell>
          <cell r="BS33"/>
          <cell r="BT33"/>
          <cell r="BU33"/>
          <cell r="BV33"/>
          <cell r="BW33"/>
          <cell r="BX33"/>
          <cell r="BY33"/>
          <cell r="BZ33">
            <v>46181</v>
          </cell>
          <cell r="CA33">
            <v>0</v>
          </cell>
          <cell r="CB33"/>
          <cell r="CC33" t="str">
            <v>理рацион-ый</v>
          </cell>
          <cell r="CD33" t="str">
            <v>理рацион-ый</v>
          </cell>
          <cell r="CE33">
            <v>41.831903469613884</v>
          </cell>
          <cell r="CF33">
            <v>6.1926350960295409</v>
          </cell>
          <cell r="CG33">
            <v>36.334213218045157</v>
          </cell>
          <cell r="CH33" t="str">
            <v>理рацион-ый</v>
          </cell>
          <cell r="CI33">
            <v>23.468894999763442</v>
          </cell>
          <cell r="CJ33">
            <v>-2.9335986025547385</v>
          </cell>
          <cell r="CK33"/>
          <cell r="CL33"/>
          <cell r="CM33">
            <v>45841</v>
          </cell>
          <cell r="CN33" t="str">
            <v>х/к</v>
          </cell>
          <cell r="CO33"/>
          <cell r="CP33"/>
          <cell r="CQ33"/>
          <cell r="CR33" t="str">
            <v>северная</v>
          </cell>
          <cell r="CS33">
            <v>110</v>
          </cell>
          <cell r="CT33">
            <v>1</v>
          </cell>
          <cell r="CU33" t="str">
            <v>NIPI_Centre_PTV-3_Part</v>
          </cell>
          <cell r="CV33">
            <v>43545</v>
          </cell>
          <cell r="CW33">
            <v>338</v>
          </cell>
          <cell r="CX33"/>
          <cell r="CY33"/>
          <cell r="CZ33"/>
          <cell r="DA33"/>
          <cell r="DB33"/>
          <cell r="DC33"/>
          <cell r="DD33"/>
          <cell r="DE33"/>
          <cell r="DF33"/>
          <cell r="DG33" t="str">
            <v>стримфло</v>
          </cell>
          <cell r="DH33" t="str">
            <v>нет</v>
          </cell>
          <cell r="DI33"/>
          <cell r="DJ33"/>
          <cell r="DK33"/>
          <cell r="DL33">
            <v>-8</v>
          </cell>
          <cell r="DM33">
            <v>-0.45072000000000001</v>
          </cell>
          <cell r="DN33">
            <v>0</v>
          </cell>
          <cell r="DO33">
            <v>2.6479799999999996</v>
          </cell>
          <cell r="DP33"/>
          <cell r="DQ33"/>
          <cell r="DR33"/>
          <cell r="DS33"/>
          <cell r="DT33"/>
          <cell r="DU33"/>
          <cell r="DV33"/>
          <cell r="DW33">
            <v>42120</v>
          </cell>
          <cell r="DX33">
            <v>6609</v>
          </cell>
          <cell r="DY33"/>
          <cell r="DZ33" t="str">
            <v xml:space="preserve">1629, 4343, </v>
          </cell>
          <cell r="EA33">
            <v>4</v>
          </cell>
          <cell r="EB33"/>
          <cell r="EC33">
            <v>18.62376225035721</v>
          </cell>
          <cell r="ED33">
            <v>18</v>
          </cell>
          <cell r="EE33">
            <v>7.1469572503572056</v>
          </cell>
          <cell r="EF33">
            <v>0.62376225035720978</v>
          </cell>
          <cell r="EG33">
            <v>54.510975567725382</v>
          </cell>
          <cell r="EH33">
            <v>449</v>
          </cell>
          <cell r="EI33">
            <v>0.9304</v>
          </cell>
          <cell r="EJ33"/>
          <cell r="EK33"/>
          <cell r="EL33"/>
          <cell r="EM33"/>
          <cell r="EN33"/>
          <cell r="EO33"/>
          <cell r="EP33"/>
          <cell r="EQ33"/>
          <cell r="ER33"/>
          <cell r="ES33"/>
          <cell r="ET33"/>
          <cell r="EU33"/>
          <cell r="EV33"/>
          <cell r="EW33"/>
          <cell r="EX33"/>
          <cell r="EY33"/>
          <cell r="EZ33"/>
          <cell r="FA33"/>
          <cell r="FB33"/>
          <cell r="FC33">
            <v>2</v>
          </cell>
          <cell r="FD33"/>
          <cell r="FE33"/>
          <cell r="FF33" t="str">
            <v>ВПП 2022</v>
          </cell>
          <cell r="FG33">
            <v>80</v>
          </cell>
          <cell r="FH33">
            <v>5.2584</v>
          </cell>
          <cell r="FI33">
            <v>93</v>
          </cell>
          <cell r="FJ33">
            <v>-33</v>
          </cell>
          <cell r="FK33">
            <v>-2.6104200000000004</v>
          </cell>
          <cell r="FL33">
            <v>1</v>
          </cell>
          <cell r="FN33"/>
          <cell r="FP33" t="str">
            <v>Влияние ВПП</v>
          </cell>
          <cell r="FQ33" t="str">
            <v>ВПП 2021</v>
          </cell>
          <cell r="FR33">
            <v>18.5</v>
          </cell>
          <cell r="FS33"/>
          <cell r="FT33"/>
          <cell r="FV33">
            <v>40815</v>
          </cell>
        </row>
        <row r="34">
          <cell r="D34">
            <v>8187</v>
          </cell>
          <cell r="E34" t="str">
            <v>ск</v>
          </cell>
          <cell r="F34" t="str">
            <v>Г Д</v>
          </cell>
          <cell r="G34">
            <v>14</v>
          </cell>
          <cell r="H34">
            <v>2.1033599999999999</v>
          </cell>
          <cell r="I34">
            <v>84</v>
          </cell>
          <cell r="J34" t="str">
            <v>ЧРФ</v>
          </cell>
          <cell r="K34" t="e">
            <v>#VALUE!</v>
          </cell>
          <cell r="L34">
            <v>46292</v>
          </cell>
          <cell r="M34">
            <v>10</v>
          </cell>
          <cell r="N34">
            <v>2.3474999999999997</v>
          </cell>
          <cell r="O34">
            <v>75</v>
          </cell>
          <cell r="P34" t="e">
            <v>#VALUE!</v>
          </cell>
          <cell r="Q34">
            <v>46290</v>
          </cell>
          <cell r="R34"/>
          <cell r="S34"/>
          <cell r="T34"/>
          <cell r="U34"/>
          <cell r="V34">
            <v>46292</v>
          </cell>
          <cell r="W34">
            <v>20</v>
          </cell>
          <cell r="X34" t="e">
            <v>#VALUE!</v>
          </cell>
          <cell r="Y34" t="str">
            <v>СК работает</v>
          </cell>
          <cell r="Z34">
            <v>24</v>
          </cell>
          <cell r="AA34">
            <v>10</v>
          </cell>
          <cell r="AB34">
            <v>46292</v>
          </cell>
          <cell r="AC34" t="str">
            <v>15/5с</v>
          </cell>
          <cell r="AD34"/>
          <cell r="AE34"/>
          <cell r="AF34"/>
          <cell r="AG34">
            <v>3.3</v>
          </cell>
          <cell r="AH34">
            <v>3.3</v>
          </cell>
          <cell r="AI34"/>
          <cell r="AJ34"/>
          <cell r="AK34"/>
          <cell r="AL34"/>
          <cell r="AM34">
            <v>46280</v>
          </cell>
          <cell r="AN34" t="str">
            <v>огв</v>
          </cell>
          <cell r="AO34" t="str">
            <v>пншт-60-3</v>
          </cell>
          <cell r="AP34">
            <v>3</v>
          </cell>
          <cell r="AQ34" t="str">
            <v>2023,бурение,осв-3-1-кву-произв.(СКО)-2-гдис(квд)-крс-п/э-3-прс-3?,пров.чк-2-3-3,5-4-4,5-5-прс(смShl57/Shl44)-4-ув.дл/х(1,2/2,5)-4-5-5,5-6-6-макс-6,5-7-прс-7,5-3-4-5-прс-3-4-5-6-7-7,5-8.5-прс-3-5-6-прс(рев.WM44)-6-6,5-ув.дл/х(2,5/3)-6,5-7,5-прс(рев.WM44)-</v>
          </cell>
          <cell r="AR34">
            <v>3</v>
          </cell>
          <cell r="AS34">
            <v>19.696089600000001</v>
          </cell>
          <cell r="AT34">
            <v>0.50771499333552994</v>
          </cell>
          <cell r="AU34">
            <v>180</v>
          </cell>
          <cell r="AV34">
            <v>1000</v>
          </cell>
          <cell r="AW34">
            <v>46222</v>
          </cell>
          <cell r="AX34">
            <v>46290</v>
          </cell>
          <cell r="AY34" t="str">
            <v>(кл.70)WM-44</v>
          </cell>
          <cell r="AZ34">
            <v>305.33000000000004</v>
          </cell>
          <cell r="BA34">
            <v>69.330000000000041</v>
          </cell>
          <cell r="BB34" t="str">
            <v>СКЖ-60/колл</v>
          </cell>
          <cell r="BC34"/>
          <cell r="BD34"/>
          <cell r="BE34">
            <v>46290</v>
          </cell>
          <cell r="BF34">
            <v>236</v>
          </cell>
          <cell r="BG34">
            <v>3.3</v>
          </cell>
          <cell r="BH34">
            <v>12.046784999999996</v>
          </cell>
          <cell r="BI34" t="e">
            <v>#VALUE!</v>
          </cell>
          <cell r="BJ34">
            <v>46151</v>
          </cell>
          <cell r="BK34">
            <v>235</v>
          </cell>
          <cell r="BL34">
            <v>1.2</v>
          </cell>
          <cell r="BM34">
            <v>10.040684999999996</v>
          </cell>
          <cell r="BN34" t="str">
            <v>2023,Я,Ф,М,А,М,бурение,осв,341,338,349,18,И,321,гдис(квд),288,А,C,200,О,Н,2024,Я,Ф,М,А,М,И,С,Н,2025,Я,Ф,М,А,И,A,О,Н,Д,2026,Я,Ф,М,А,М,235,И,А,С,</v>
          </cell>
          <cell r="BO34"/>
          <cell r="BP34"/>
          <cell r="BQ34">
            <v>77</v>
          </cell>
          <cell r="BR34">
            <v>329.15</v>
          </cell>
          <cell r="BS34"/>
          <cell r="BT34"/>
          <cell r="BU34"/>
          <cell r="BV34"/>
          <cell r="BW34"/>
          <cell r="BX34"/>
          <cell r="BY34"/>
          <cell r="BZ34">
            <v>46181</v>
          </cell>
          <cell r="CA34">
            <v>0</v>
          </cell>
          <cell r="CB34"/>
          <cell r="CC34">
            <v>0</v>
          </cell>
          <cell r="CD34"/>
          <cell r="CE34"/>
          <cell r="CF34"/>
          <cell r="CG34"/>
          <cell r="CH34"/>
          <cell r="CI34"/>
          <cell r="CJ34"/>
          <cell r="CK34"/>
          <cell r="CL34"/>
          <cell r="CM34">
            <v>45827</v>
          </cell>
          <cell r="CN34" t="str">
            <v>х/к</v>
          </cell>
          <cell r="CO34"/>
          <cell r="CP34"/>
          <cell r="CQ34" t="str">
            <v>35247</v>
          </cell>
          <cell r="CR34" t="str">
            <v>северная</v>
          </cell>
          <cell r="CS34">
            <v>110</v>
          </cell>
          <cell r="CT34">
            <v>1</v>
          </cell>
          <cell r="CU34" t="str">
            <v>NIPI_Centre_PTV-3_Part</v>
          </cell>
          <cell r="CV34">
            <v>46154</v>
          </cell>
          <cell r="CW34">
            <v>387.6</v>
          </cell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K34"/>
          <cell r="DL34">
            <v>-4</v>
          </cell>
          <cell r="DM34">
            <v>0.2441399999999998</v>
          </cell>
          <cell r="DN34">
            <v>-9</v>
          </cell>
          <cell r="DO34">
            <v>2.3474999999999997</v>
          </cell>
          <cell r="DP34"/>
          <cell r="DQ34"/>
          <cell r="DR34"/>
          <cell r="DS34"/>
          <cell r="DT34"/>
          <cell r="DU34"/>
          <cell r="DV34"/>
          <cell r="DW34"/>
          <cell r="DX34"/>
          <cell r="DY34"/>
          <cell r="DZ34"/>
          <cell r="EA34">
            <v>3</v>
          </cell>
          <cell r="EB34"/>
          <cell r="EC34">
            <v>17.846988808943145</v>
          </cell>
          <cell r="ED34">
            <v>28.3</v>
          </cell>
          <cell r="EE34"/>
          <cell r="EF34"/>
          <cell r="EG34">
            <v>54.510975580161563</v>
          </cell>
          <cell r="EH34"/>
          <cell r="EI34"/>
          <cell r="EJ34"/>
          <cell r="EK34"/>
          <cell r="EL34"/>
          <cell r="EM34"/>
          <cell r="EN34"/>
          <cell r="EO34"/>
          <cell r="EP34"/>
          <cell r="EQ34"/>
          <cell r="ER34"/>
          <cell r="ES34"/>
          <cell r="ET34"/>
          <cell r="EU34"/>
          <cell r="EV34"/>
          <cell r="EW34"/>
          <cell r="EX34"/>
          <cell r="EY34"/>
          <cell r="EZ34"/>
          <cell r="FA34"/>
          <cell r="FB34"/>
          <cell r="FC34"/>
          <cell r="FD34"/>
          <cell r="FE34"/>
          <cell r="FF34"/>
          <cell r="FG34"/>
          <cell r="FH34"/>
          <cell r="FI34"/>
          <cell r="FJ34"/>
          <cell r="FK34"/>
          <cell r="FL34"/>
          <cell r="FN34"/>
          <cell r="FP34"/>
          <cell r="FR34"/>
          <cell r="FS34"/>
          <cell r="FT34"/>
          <cell r="FV34">
            <v>45057</v>
          </cell>
        </row>
        <row r="35">
          <cell r="D35">
            <v>8188</v>
          </cell>
          <cell r="E35" t="str">
            <v>вн</v>
          </cell>
          <cell r="F35" t="str">
            <v>Г Д</v>
          </cell>
          <cell r="G35">
            <v>20</v>
          </cell>
          <cell r="H35">
            <v>0.93899999999999995</v>
          </cell>
          <cell r="I35">
            <v>95</v>
          </cell>
          <cell r="J35" t="str">
            <v>уменьшение отбора</v>
          </cell>
          <cell r="K35" t="e">
            <v>#VALUE!</v>
          </cell>
          <cell r="L35">
            <v>46292</v>
          </cell>
          <cell r="M35">
            <v>30</v>
          </cell>
          <cell r="N35">
            <v>1.1267999999999998</v>
          </cell>
          <cell r="O35">
            <v>96</v>
          </cell>
          <cell r="P35" t="e">
            <v>#VALUE!</v>
          </cell>
          <cell r="Q35">
            <v>46284</v>
          </cell>
          <cell r="R35"/>
          <cell r="S35"/>
          <cell r="T35"/>
          <cell r="U35"/>
          <cell r="V35">
            <v>46292</v>
          </cell>
          <cell r="W35">
            <v>33</v>
          </cell>
          <cell r="X35" t="e">
            <v>#VALUE!</v>
          </cell>
          <cell r="Y35" t="str">
            <v>винтовой</v>
          </cell>
          <cell r="Z35">
            <v>24</v>
          </cell>
          <cell r="AA35">
            <v>30</v>
          </cell>
          <cell r="AB35">
            <v>46292</v>
          </cell>
          <cell r="AC35" t="str">
            <v>15атм/5с</v>
          </cell>
          <cell r="AD35"/>
          <cell r="AE35"/>
          <cell r="AF35"/>
          <cell r="AG35">
            <v>3.5</v>
          </cell>
          <cell r="AH35">
            <v>0.5</v>
          </cell>
          <cell r="AI35"/>
          <cell r="AJ35"/>
          <cell r="AK35"/>
          <cell r="AL35"/>
          <cell r="AM35"/>
          <cell r="AN35"/>
          <cell r="AO35" t="str">
            <v>ZL3-22</v>
          </cell>
          <cell r="AP35">
            <v>0</v>
          </cell>
          <cell r="AQ35" t="str">
            <v>2023,А,бурение,осв-80-100-120-140-180-п/э-180-200-220-прс-80-100-130-150-170-190-200-220-240-260-прс-100-260-280-300-360-прс-100-120-130-прс-100-120-140-170-140-160-180-200-прс-120-140-170-200-190-210-230-250-</v>
          </cell>
          <cell r="AR35">
            <v>270</v>
          </cell>
          <cell r="AS35">
            <v>43.2</v>
          </cell>
          <cell r="AT35">
            <v>0.69444444444444442</v>
          </cell>
          <cell r="AU35"/>
          <cell r="AV35"/>
          <cell r="AW35">
            <v>46288</v>
          </cell>
          <cell r="AX35">
            <v>46004</v>
          </cell>
          <cell r="AY35" t="str">
            <v>Netzsch-16</v>
          </cell>
          <cell r="AZ35">
            <v>306.43</v>
          </cell>
          <cell r="BA35">
            <v>43.430000000000007</v>
          </cell>
          <cell r="BB35" t="str">
            <v>СКЖ-60/колл</v>
          </cell>
          <cell r="BC35"/>
          <cell r="BD35"/>
          <cell r="BE35">
            <v>46282</v>
          </cell>
          <cell r="BF35">
            <v>263</v>
          </cell>
          <cell r="BG35">
            <v>3.4</v>
          </cell>
          <cell r="BH35">
            <v>9.4424650000000021</v>
          </cell>
          <cell r="BI35" t="e">
            <v>#VALUE!</v>
          </cell>
          <cell r="BJ35">
            <v>45040</v>
          </cell>
          <cell r="BK35">
            <v>209</v>
          </cell>
          <cell r="BL35">
            <v>0.78</v>
          </cell>
          <cell r="BM35">
            <v>11.893065000000002</v>
          </cell>
          <cell r="BN35" t="str">
            <v>2023,А,бур,крс(осв),209,А,C,О,Н,2024,Я,Ф,М,А,М,И,С,Н,2025,Я,Ф,М,А,И,A,О,Н,Д,2026,Я,Ф,М,А,М,И,А,С,</v>
          </cell>
          <cell r="BO35"/>
          <cell r="BP35"/>
          <cell r="BQ35">
            <v>49</v>
          </cell>
          <cell r="BR35">
            <v>327.35000000000002</v>
          </cell>
          <cell r="BS35"/>
          <cell r="BT35"/>
          <cell r="BU35"/>
          <cell r="BV35"/>
          <cell r="BW35"/>
          <cell r="BX35"/>
          <cell r="BY35"/>
          <cell r="BZ35">
            <v>45931</v>
          </cell>
          <cell r="CA35">
            <v>0</v>
          </cell>
          <cell r="CB35"/>
          <cell r="CC35">
            <v>0</v>
          </cell>
          <cell r="CD35"/>
          <cell r="CE35"/>
          <cell r="CF35"/>
          <cell r="CG35"/>
          <cell r="CH35"/>
          <cell r="CI35"/>
          <cell r="CJ35"/>
          <cell r="CK35"/>
          <cell r="CL35"/>
          <cell r="CM35">
            <v>45826</v>
          </cell>
          <cell r="CN35" t="str">
            <v>х/к</v>
          </cell>
          <cell r="CO35"/>
          <cell r="CP35" t="str">
            <v>1,02</v>
          </cell>
          <cell r="CQ35" t="str">
            <v>29776</v>
          </cell>
          <cell r="CR35" t="str">
            <v>северная</v>
          </cell>
          <cell r="CS35">
            <v>110</v>
          </cell>
          <cell r="CT35">
            <v>1</v>
          </cell>
          <cell r="CU35" t="str">
            <v>NIPI_Centre_PTV-3_Part</v>
          </cell>
          <cell r="CV35">
            <v>46002</v>
          </cell>
          <cell r="CW35">
            <v>371</v>
          </cell>
          <cell r="CX35"/>
          <cell r="CY35"/>
          <cell r="CZ35"/>
          <cell r="DA35"/>
          <cell r="DB35"/>
          <cell r="DC35"/>
          <cell r="DD35"/>
          <cell r="DE35"/>
          <cell r="DF35"/>
          <cell r="DG35"/>
          <cell r="DH35"/>
          <cell r="DI35"/>
          <cell r="DJ35"/>
          <cell r="DK35"/>
          <cell r="DL35">
            <v>10</v>
          </cell>
          <cell r="DM35">
            <v>0.18779999999999986</v>
          </cell>
          <cell r="DN35">
            <v>1</v>
          </cell>
          <cell r="DO35">
            <v>1.1267999999999998</v>
          </cell>
          <cell r="DP35"/>
          <cell r="DQ35"/>
          <cell r="DR35"/>
          <cell r="DS35"/>
          <cell r="DT35"/>
          <cell r="DU35"/>
          <cell r="DV35"/>
          <cell r="DW35"/>
          <cell r="DX35"/>
          <cell r="DY35"/>
          <cell r="DZ35"/>
          <cell r="EA35">
            <v>1</v>
          </cell>
          <cell r="EB35"/>
          <cell r="EC35">
            <v>10.494665342007</v>
          </cell>
          <cell r="ED35">
            <v>18</v>
          </cell>
          <cell r="EE35"/>
          <cell r="EF35"/>
          <cell r="EG35">
            <v>54.510975559870616</v>
          </cell>
          <cell r="EH35"/>
          <cell r="EI35"/>
          <cell r="EJ35"/>
          <cell r="EK35"/>
          <cell r="EL35"/>
          <cell r="EM35"/>
          <cell r="EN35"/>
          <cell r="EO35"/>
          <cell r="EP35"/>
          <cell r="EQ35"/>
          <cell r="ER35"/>
          <cell r="ES35"/>
          <cell r="ET35"/>
          <cell r="EU35"/>
          <cell r="EV35"/>
          <cell r="EW35"/>
          <cell r="EX35"/>
          <cell r="EY35"/>
          <cell r="EZ35"/>
          <cell r="FA35"/>
          <cell r="FB35"/>
          <cell r="FC35"/>
          <cell r="FD35"/>
          <cell r="FE35"/>
          <cell r="FF35" t="str">
            <v>ВПП 2025</v>
          </cell>
          <cell r="FG35"/>
          <cell r="FH35"/>
          <cell r="FI35"/>
          <cell r="FJ35"/>
          <cell r="FK35"/>
          <cell r="FL35"/>
          <cell r="FN35"/>
          <cell r="FP35" t="str">
            <v>Влияние ВПП</v>
          </cell>
          <cell r="FR35"/>
          <cell r="FS35"/>
          <cell r="FT35"/>
          <cell r="FV35">
            <v>45040</v>
          </cell>
        </row>
        <row r="36">
          <cell r="D36" t="str">
            <v>9птв</v>
          </cell>
          <cell r="E36"/>
          <cell r="F36"/>
          <cell r="G36">
            <v>797</v>
          </cell>
          <cell r="H36">
            <v>47.363159999999993</v>
          </cell>
          <cell r="I36">
            <v>93.671267252195733</v>
          </cell>
          <cell r="J36">
            <v>0</v>
          </cell>
          <cell r="K36"/>
          <cell r="L36" t="str">
            <v>Qж</v>
          </cell>
          <cell r="M36">
            <v>742</v>
          </cell>
          <cell r="N36">
            <v>42.668159999999993</v>
          </cell>
          <cell r="O36">
            <v>93.876010781671155</v>
          </cell>
          <cell r="P36"/>
          <cell r="Q36"/>
          <cell r="R36"/>
          <cell r="S36"/>
          <cell r="T36"/>
          <cell r="U36"/>
          <cell r="V36"/>
          <cell r="W36">
            <v>24.78125</v>
          </cell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>
            <v>246.23076923076923</v>
          </cell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 t="str">
            <v/>
          </cell>
          <cell r="CD36" t="str">
            <v/>
          </cell>
          <cell r="CE36">
            <v>1.5852999999999999</v>
          </cell>
          <cell r="CF36">
            <v>-62.067</v>
          </cell>
          <cell r="CG36" t="e">
            <v>#NUM!</v>
          </cell>
          <cell r="CH36" t="str">
            <v/>
          </cell>
          <cell r="CI36">
            <v>6.2493999999999996</v>
          </cell>
          <cell r="CJ36">
            <v>46.691000000000003</v>
          </cell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K36"/>
          <cell r="DL36"/>
          <cell r="DM36"/>
          <cell r="DN36"/>
          <cell r="DO36"/>
          <cell r="DP36"/>
          <cell r="DQ36"/>
          <cell r="DR36"/>
          <cell r="DS36"/>
          <cell r="DT36"/>
          <cell r="DU36"/>
          <cell r="DV36"/>
          <cell r="DW36"/>
          <cell r="DX36"/>
          <cell r="DY36"/>
          <cell r="DZ36"/>
          <cell r="EA36"/>
          <cell r="EB36"/>
          <cell r="EC36"/>
          <cell r="ED36"/>
          <cell r="EE36"/>
          <cell r="EF36">
            <v>0</v>
          </cell>
          <cell r="EG36"/>
          <cell r="EH36"/>
          <cell r="EI36"/>
          <cell r="EJ36"/>
          <cell r="EK36"/>
          <cell r="EL36"/>
          <cell r="EM36"/>
          <cell r="EN36"/>
          <cell r="EO36"/>
          <cell r="EP36"/>
          <cell r="EQ36"/>
          <cell r="ER36"/>
          <cell r="ES36"/>
          <cell r="ET36"/>
          <cell r="EU36"/>
          <cell r="EV36"/>
          <cell r="EW36"/>
          <cell r="EX36"/>
          <cell r="EY36"/>
          <cell r="EZ36"/>
          <cell r="FA36"/>
          <cell r="FB36"/>
          <cell r="FC36"/>
          <cell r="FD36"/>
          <cell r="FE36"/>
          <cell r="FF36"/>
          <cell r="FG36"/>
          <cell r="FH36"/>
          <cell r="FI36"/>
          <cell r="FJ36"/>
          <cell r="FK36"/>
          <cell r="FL36"/>
          <cell r="FN36"/>
          <cell r="FR36"/>
          <cell r="FS36"/>
          <cell r="FV36"/>
        </row>
        <row r="37">
          <cell r="D37" t="str">
            <v>391D</v>
          </cell>
          <cell r="E37" t="str">
            <v>вн</v>
          </cell>
          <cell r="F37" t="str">
            <v>Г</v>
          </cell>
          <cell r="G37">
            <v>58</v>
          </cell>
          <cell r="H37">
            <v>3.2677199999999997</v>
          </cell>
          <cell r="I37">
            <v>94</v>
          </cell>
          <cell r="J37">
            <v>0</v>
          </cell>
          <cell r="K37" t="e">
            <v>#VALUE!</v>
          </cell>
          <cell r="L37">
            <v>46292</v>
          </cell>
          <cell r="M37">
            <v>77</v>
          </cell>
          <cell r="N37">
            <v>7.2302999999999997</v>
          </cell>
          <cell r="O37">
            <v>90</v>
          </cell>
          <cell r="P37" t="e">
            <v>#VALUE!</v>
          </cell>
          <cell r="Q37">
            <v>46293</v>
          </cell>
          <cell r="R37"/>
          <cell r="S37"/>
          <cell r="T37"/>
          <cell r="U37"/>
          <cell r="V37">
            <v>46292</v>
          </cell>
          <cell r="W37">
            <v>31</v>
          </cell>
          <cell r="X37" t="e">
            <v>#VALUE!</v>
          </cell>
          <cell r="Y37" t="str">
            <v>винтовой</v>
          </cell>
          <cell r="Z37">
            <v>24</v>
          </cell>
          <cell r="AA37">
            <v>77</v>
          </cell>
          <cell r="AB37">
            <v>46292</v>
          </cell>
          <cell r="AC37" t="str">
            <v>14атм/40с</v>
          </cell>
          <cell r="AD37"/>
          <cell r="AE37"/>
          <cell r="AF37"/>
          <cell r="AG37">
            <v>3.7</v>
          </cell>
          <cell r="AH37">
            <v>3.7</v>
          </cell>
          <cell r="AI37"/>
          <cell r="AJ37"/>
          <cell r="AK37"/>
          <cell r="AL37"/>
          <cell r="AM37"/>
          <cell r="AN37"/>
          <cell r="AO37" t="str">
            <v>BD-1</v>
          </cell>
          <cell r="AP37">
            <v>0</v>
          </cell>
          <cell r="AQ37" t="e">
            <v>#VALUE!</v>
          </cell>
          <cell r="AR37">
            <v>120</v>
          </cell>
          <cell r="AS37">
            <v>76.8</v>
          </cell>
          <cell r="AT37">
            <v>1.0026041666666667</v>
          </cell>
          <cell r="AU37"/>
          <cell r="AV37"/>
          <cell r="AW37">
            <v>46234</v>
          </cell>
          <cell r="AX37">
            <v>46222</v>
          </cell>
          <cell r="AY37" t="str">
            <v>Nek-64</v>
          </cell>
          <cell r="AZ37">
            <v>307.79000000000008</v>
          </cell>
          <cell r="BA37">
            <v>63.790000000000077</v>
          </cell>
          <cell r="BB37" t="str">
            <v>СКЖ-60</v>
          </cell>
          <cell r="BC37"/>
          <cell r="BD37"/>
          <cell r="BE37">
            <v>46284</v>
          </cell>
          <cell r="BF37">
            <v>244</v>
          </cell>
          <cell r="BG37">
            <v>3.7</v>
          </cell>
          <cell r="BH37">
            <v>10.517140000000001</v>
          </cell>
          <cell r="BI37" t="e">
            <v>#VALUE!</v>
          </cell>
          <cell r="BJ37">
            <v>45234</v>
          </cell>
          <cell r="BK37">
            <v>152</v>
          </cell>
          <cell r="BL37">
            <v>4</v>
          </cell>
          <cell r="BM37">
            <v>19.455940000000002</v>
          </cell>
          <cell r="BN37" t="str">
            <v>2022,И,бур,осв,крс(),81,И,А,C,О,Н,Д,2023,Я,Ф,М,А,М,И,А,C,О,Н,152,2024,Я,Ф,М,А,М,И,С,Н,2025,Я,Ф,М,А,И,A,О,Н,Д,2026,Я,Ф,М,А,М,И,А,С,</v>
          </cell>
          <cell r="BO37"/>
          <cell r="BP37"/>
          <cell r="BQ37">
            <v>37</v>
          </cell>
          <cell r="BR37">
            <v>316.60000000000002</v>
          </cell>
          <cell r="BS37"/>
          <cell r="BT37"/>
          <cell r="BU37"/>
          <cell r="BV37"/>
          <cell r="BW37"/>
          <cell r="BX37"/>
          <cell r="BY37"/>
          <cell r="BZ37">
            <v>46181</v>
          </cell>
          <cell r="CA37">
            <v>0</v>
          </cell>
          <cell r="CB37"/>
          <cell r="CC37">
            <v>0</v>
          </cell>
          <cell r="CD37"/>
          <cell r="CE37"/>
          <cell r="CF37"/>
          <cell r="CG37"/>
          <cell r="CH37"/>
          <cell r="CI37"/>
          <cell r="CJ37"/>
          <cell r="CK37"/>
          <cell r="CL37"/>
          <cell r="CM37">
            <v>44835</v>
          </cell>
          <cell r="CN37" t="str">
            <v>х/к</v>
          </cell>
          <cell r="CO37"/>
          <cell r="CP37"/>
          <cell r="CQ37"/>
          <cell r="CR37" t="str">
            <v>северная</v>
          </cell>
          <cell r="CS37">
            <v>209</v>
          </cell>
          <cell r="CT37">
            <v>2</v>
          </cell>
          <cell r="CU37" t="str">
            <v>NIPI_Centre_PTV-3_Part</v>
          </cell>
          <cell r="CV37">
            <v>46221</v>
          </cell>
          <cell r="CW37">
            <v>353.85</v>
          </cell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K37"/>
          <cell r="DL37">
            <v>19</v>
          </cell>
          <cell r="DM37">
            <v>3.96258</v>
          </cell>
          <cell r="DN37">
            <v>-4</v>
          </cell>
          <cell r="DO37">
            <v>7.2302999999999997</v>
          </cell>
          <cell r="DP37" t="str">
            <v>переотбор пробы</v>
          </cell>
          <cell r="DQ37"/>
          <cell r="DR37"/>
          <cell r="DS37"/>
          <cell r="DT37"/>
          <cell r="DU37"/>
          <cell r="DV37"/>
          <cell r="DW37"/>
          <cell r="DX37"/>
          <cell r="DY37"/>
          <cell r="DZ37"/>
          <cell r="EA37">
            <v>2</v>
          </cell>
          <cell r="EB37"/>
          <cell r="EC37">
            <v>23.504512475777432</v>
          </cell>
          <cell r="ED37">
            <v>18</v>
          </cell>
          <cell r="EE37"/>
          <cell r="EF37"/>
          <cell r="EG37">
            <v>54.510975565871966</v>
          </cell>
          <cell r="EH37"/>
          <cell r="EI37"/>
          <cell r="EJ37"/>
          <cell r="EK37"/>
          <cell r="EL37"/>
          <cell r="EM37"/>
          <cell r="EN37"/>
          <cell r="EO37"/>
          <cell r="EP37"/>
          <cell r="EQ37"/>
          <cell r="ER37"/>
          <cell r="ES37"/>
          <cell r="ET37"/>
          <cell r="EU37"/>
          <cell r="EV37"/>
          <cell r="EW37"/>
          <cell r="EX37"/>
          <cell r="EY37"/>
          <cell r="EZ37"/>
          <cell r="FA37"/>
          <cell r="FB37"/>
          <cell r="FC37"/>
          <cell r="FD37"/>
          <cell r="FE37"/>
          <cell r="FF37"/>
          <cell r="FG37"/>
          <cell r="FH37"/>
          <cell r="FI37"/>
          <cell r="FJ37"/>
          <cell r="FK37"/>
          <cell r="FL37"/>
          <cell r="FN37"/>
          <cell r="FP37"/>
          <cell r="FR37"/>
          <cell r="FS37"/>
          <cell r="FT37"/>
          <cell r="FV37">
            <v>44730</v>
          </cell>
        </row>
        <row r="38">
          <cell r="D38">
            <v>1627</v>
          </cell>
          <cell r="E38" t="str">
            <v>ск/н</v>
          </cell>
          <cell r="F38" t="str">
            <v>Г</v>
          </cell>
          <cell r="G38">
            <v>56</v>
          </cell>
          <cell r="H38">
            <v>3.1550399999999996</v>
          </cell>
          <cell r="I38">
            <v>94</v>
          </cell>
          <cell r="J38" t="str">
            <v>ЧРФ</v>
          </cell>
          <cell r="K38" t="e">
            <v>#VALUE!</v>
          </cell>
          <cell r="L38">
            <v>46292</v>
          </cell>
          <cell r="M38">
            <v>34</v>
          </cell>
          <cell r="N38">
            <v>3.8311199999999999</v>
          </cell>
          <cell r="O38">
            <v>88</v>
          </cell>
          <cell r="P38" t="e">
            <v>#VALUE!</v>
          </cell>
          <cell r="Q38">
            <v>46293</v>
          </cell>
          <cell r="R38"/>
          <cell r="S38"/>
          <cell r="T38"/>
          <cell r="U38"/>
          <cell r="V38">
            <v>46292</v>
          </cell>
          <cell r="W38">
            <v>27</v>
          </cell>
          <cell r="X38" t="e">
            <v>#VALUE!</v>
          </cell>
          <cell r="Y38" t="str">
            <v>СК раб.с проп.кл</v>
          </cell>
          <cell r="Z38">
            <v>24</v>
          </cell>
          <cell r="AA38">
            <v>34</v>
          </cell>
          <cell r="AB38">
            <v>46292</v>
          </cell>
          <cell r="AC38" t="str">
            <v>14атм/5с</v>
          </cell>
          <cell r="AD38"/>
          <cell r="AE38"/>
          <cell r="AF38"/>
          <cell r="AG38">
            <v>3.6</v>
          </cell>
          <cell r="AH38">
            <v>3.6</v>
          </cell>
          <cell r="AI38"/>
          <cell r="AJ38"/>
          <cell r="AK38"/>
          <cell r="AL38"/>
          <cell r="AM38">
            <v>46203</v>
          </cell>
          <cell r="AN38" t="str">
            <v>огв</v>
          </cell>
          <cell r="AO38" t="str">
            <v>ск-6к(C228D)</v>
          </cell>
          <cell r="AP38">
            <v>3</v>
          </cell>
          <cell r="AQ38" t="e">
            <v>#VALUE!</v>
          </cell>
          <cell r="AR38">
            <v>8</v>
          </cell>
          <cell r="AS38">
            <v>88.144070400000004</v>
          </cell>
          <cell r="AT38">
            <v>0.38573212974743676</v>
          </cell>
          <cell r="AU38">
            <v>130</v>
          </cell>
          <cell r="AV38">
            <v>1000</v>
          </cell>
          <cell r="AW38">
            <v>46226</v>
          </cell>
          <cell r="AX38">
            <v>46209</v>
          </cell>
          <cell r="AY38" t="str">
            <v>(кл.70)WM-57</v>
          </cell>
          <cell r="AZ38">
            <v>302.85000000000002</v>
          </cell>
          <cell r="BA38">
            <v>33.850000000000023</v>
          </cell>
          <cell r="BB38" t="str">
            <v>СКЖ-60</v>
          </cell>
          <cell r="BC38"/>
          <cell r="BD38"/>
          <cell r="BE38">
            <v>46281</v>
          </cell>
          <cell r="BF38">
            <v>269</v>
          </cell>
          <cell r="BG38">
            <v>3.6</v>
          </cell>
          <cell r="BH38">
            <v>8.3935950000000012</v>
          </cell>
          <cell r="BI38" t="e">
            <v>#VALUE!</v>
          </cell>
          <cell r="BJ38">
            <v>45275</v>
          </cell>
          <cell r="BK38">
            <v>244</v>
          </cell>
          <cell r="BL38">
            <v>7.1</v>
          </cell>
          <cell r="BM38">
            <v>14.241095</v>
          </cell>
          <cell r="BN38" t="str">
            <v>2023,Я,бурение,Ф,ож.осв,,крс,233,кву,281,193,кву,284,М,А,М,И,318,крс,103,250,А,C,О,Н,Д,244,2024,Я,Ф,М,А,М,И,С,Н,2025,Я,Ф,М,А,И,A,О,Н,Д,2026,Я,Ф,М,А,М,И,А,С,</v>
          </cell>
          <cell r="BO38">
            <v>46236</v>
          </cell>
          <cell r="BP38" t="str">
            <v>Сору клапанының ақауы. Сорап тықылға қойылды, ыссы сумен жуу керек. Нәтиже болмаса сорапты тексеру. ОК ұстап тұр.</v>
          </cell>
          <cell r="BQ38">
            <v>46</v>
          </cell>
          <cell r="BR38">
            <v>320.05</v>
          </cell>
          <cell r="BS38"/>
          <cell r="BT38"/>
          <cell r="BU38"/>
          <cell r="BV38"/>
          <cell r="BW38"/>
          <cell r="BX38"/>
          <cell r="BY38"/>
          <cell r="BZ38">
            <v>46181</v>
          </cell>
          <cell r="CA38">
            <v>0</v>
          </cell>
          <cell r="CB38"/>
          <cell r="CC38">
            <v>0</v>
          </cell>
          <cell r="CD38"/>
          <cell r="CE38"/>
          <cell r="CF38"/>
          <cell r="CG38"/>
          <cell r="CH38"/>
          <cell r="CI38"/>
          <cell r="CJ38"/>
          <cell r="CK38"/>
          <cell r="CL38"/>
          <cell r="CM38">
            <v>45228</v>
          </cell>
          <cell r="CN38" t="str">
            <v>х/к</v>
          </cell>
          <cell r="CO38">
            <v>45078</v>
          </cell>
          <cell r="CP38" t="str">
            <v>0,953</v>
          </cell>
          <cell r="CQ38"/>
          <cell r="CR38" t="str">
            <v>северная</v>
          </cell>
          <cell r="CS38">
            <v>209</v>
          </cell>
          <cell r="CT38">
            <v>2</v>
          </cell>
          <cell r="CU38" t="str">
            <v>NIPI_Centre_PTV-3_Part</v>
          </cell>
          <cell r="CV38">
            <v>46208</v>
          </cell>
          <cell r="CW38">
            <v>333</v>
          </cell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K38"/>
          <cell r="DL38">
            <v>-22</v>
          </cell>
          <cell r="DM38">
            <v>0.67608000000000024</v>
          </cell>
          <cell r="DN38">
            <v>-6</v>
          </cell>
          <cell r="DO38">
            <v>3.8311199999999999</v>
          </cell>
          <cell r="DP38"/>
          <cell r="DQ38" t="str">
            <v>приемость 3скорость,Рб/Рз=0/0атм</v>
          </cell>
          <cell r="DR38">
            <v>44960</v>
          </cell>
          <cell r="DS38"/>
          <cell r="DT38"/>
          <cell r="DU38"/>
          <cell r="DV38"/>
          <cell r="DW38"/>
          <cell r="DX38"/>
          <cell r="DY38"/>
          <cell r="DZ38"/>
          <cell r="EA38">
            <v>3</v>
          </cell>
          <cell r="EB38"/>
          <cell r="EC38">
            <v>14.241095</v>
          </cell>
          <cell r="ED38">
            <v>28.3</v>
          </cell>
          <cell r="EE38"/>
          <cell r="EF38"/>
          <cell r="EG38">
            <v>54.51097556868212</v>
          </cell>
          <cell r="EH38"/>
          <cell r="EI38"/>
          <cell r="EJ38"/>
          <cell r="EK38"/>
          <cell r="EL38"/>
          <cell r="EM38"/>
          <cell r="EN38"/>
          <cell r="EO38"/>
          <cell r="EP38"/>
          <cell r="EQ38"/>
          <cell r="ER38"/>
          <cell r="ES38"/>
          <cell r="ET38"/>
          <cell r="EU38"/>
          <cell r="EV38"/>
          <cell r="EW38"/>
          <cell r="EX38"/>
          <cell r="EY38"/>
          <cell r="EZ38"/>
          <cell r="FA38"/>
          <cell r="FB38"/>
          <cell r="FC38"/>
          <cell r="FD38"/>
          <cell r="FE38"/>
          <cell r="FF38"/>
          <cell r="FG38"/>
          <cell r="FH38"/>
          <cell r="FI38"/>
          <cell r="FJ38"/>
          <cell r="FK38"/>
          <cell r="FL38"/>
          <cell r="FN38"/>
          <cell r="FP38"/>
          <cell r="FR38"/>
          <cell r="FS38"/>
          <cell r="FT38"/>
          <cell r="FV38">
            <v>44969</v>
          </cell>
        </row>
        <row r="39">
          <cell r="D39">
            <v>1628</v>
          </cell>
          <cell r="E39" t="str">
            <v>ск</v>
          </cell>
          <cell r="F39" t="str">
            <v>Г</v>
          </cell>
          <cell r="G39">
            <v>55</v>
          </cell>
          <cell r="H39">
            <v>2.5822499999999997</v>
          </cell>
          <cell r="I39">
            <v>95</v>
          </cell>
          <cell r="J39" t="str">
            <v>При прс проверить пакер</v>
          </cell>
          <cell r="K39" t="e">
            <v>#VALUE!</v>
          </cell>
          <cell r="L39">
            <v>46292</v>
          </cell>
          <cell r="M39">
            <v>51</v>
          </cell>
          <cell r="N39">
            <v>2.8733399999999998</v>
          </cell>
          <cell r="O39">
            <v>94</v>
          </cell>
          <cell r="P39" t="e">
            <v>#VALUE!</v>
          </cell>
          <cell r="Q39">
            <v>46293</v>
          </cell>
          <cell r="R39"/>
          <cell r="S39"/>
          <cell r="T39"/>
          <cell r="U39"/>
          <cell r="V39">
            <v>46292</v>
          </cell>
          <cell r="W39">
            <v>39</v>
          </cell>
          <cell r="X39" t="e">
            <v>#VALUE!</v>
          </cell>
          <cell r="Y39" t="str">
            <v>СК раб.с проп.кл</v>
          </cell>
          <cell r="Z39">
            <v>24</v>
          </cell>
          <cell r="AA39">
            <v>51</v>
          </cell>
          <cell r="AB39">
            <v>46292</v>
          </cell>
          <cell r="AC39" t="str">
            <v>15атм/20с</v>
          </cell>
          <cell r="AD39"/>
          <cell r="AE39"/>
          <cell r="AF39"/>
          <cell r="AG39">
            <v>3.6</v>
          </cell>
          <cell r="AH39">
            <v>3.6</v>
          </cell>
          <cell r="AI39"/>
          <cell r="AJ39"/>
          <cell r="AK39"/>
          <cell r="AL39"/>
          <cell r="AM39"/>
          <cell r="AN39"/>
          <cell r="AO39" t="str">
            <v>скд-6иж</v>
          </cell>
          <cell r="AP39">
            <v>3</v>
          </cell>
          <cell r="AQ39" t="e">
            <v>#VALUE!</v>
          </cell>
          <cell r="AR39">
            <v>8.5</v>
          </cell>
          <cell r="AS39">
            <v>93.653074799999999</v>
          </cell>
          <cell r="AT39">
            <v>0.54456300670226365</v>
          </cell>
          <cell r="AU39">
            <v>170</v>
          </cell>
          <cell r="AV39">
            <v>1500</v>
          </cell>
          <cell r="AW39">
            <v>46225</v>
          </cell>
          <cell r="AX39">
            <v>45660</v>
          </cell>
          <cell r="AY39" t="str">
            <v>(кл.70)Shl-57</v>
          </cell>
          <cell r="AZ39">
            <v>296.13000000000005</v>
          </cell>
          <cell r="BA39"/>
          <cell r="BB39" t="str">
            <v>СКЖ-60</v>
          </cell>
          <cell r="BC39"/>
          <cell r="BD39"/>
          <cell r="BE39"/>
          <cell r="BF39" t="str">
            <v>пакер</v>
          </cell>
          <cell r="BG39"/>
          <cell r="BH39">
            <v>0</v>
          </cell>
          <cell r="BI39" t="e">
            <v>#VALUE!</v>
          </cell>
          <cell r="BJ39">
            <v>44960</v>
          </cell>
          <cell r="BK39">
            <v>250</v>
          </cell>
          <cell r="BL39">
            <v>5.6</v>
          </cell>
          <cell r="BM39">
            <v>12.03215</v>
          </cell>
          <cell r="BN39" t="str">
            <v>2015,M,И,2017.Я,М,И,А,О,Н,Д,2018,Я,Ф,M,A,М,И,И,А,С,84,A,2022,Я,М,И,А,C,О,Н,Д,2023,Я,Ф,250,М,А,М,И,А,C,О,Н,2024,Я,Ф,М,А,М,И,С,Н,2025,Я,Ф,М,А,И,A,О,Н,Д,2026,Я,Ф,М,А,М,И,А,С,</v>
          </cell>
          <cell r="BO39">
            <v>46090</v>
          </cell>
          <cell r="BP39" t="str">
            <v>Айдау клапанының ақауы. Сорап тықылға қойылды, сорапты ыссы сумен жуу керек. Кері тоспа ұстап тұр.</v>
          </cell>
          <cell r="BQ39"/>
          <cell r="BR39">
            <v>318.5</v>
          </cell>
          <cell r="BS39"/>
          <cell r="BT39"/>
          <cell r="BU39"/>
          <cell r="BV39"/>
          <cell r="BW39"/>
          <cell r="BX39"/>
          <cell r="BY39"/>
          <cell r="BZ39">
            <v>46268</v>
          </cell>
          <cell r="CA39">
            <v>0</v>
          </cell>
          <cell r="CB39"/>
          <cell r="CC39" t="str">
            <v>查сверка данных</v>
          </cell>
          <cell r="CD39" t="str">
            <v>查сверка данных</v>
          </cell>
          <cell r="CE39">
            <v>40.533781180172703</v>
          </cell>
          <cell r="CF39">
            <v>-4.2364729992912942</v>
          </cell>
          <cell r="CG39">
            <v>33.701255168412416</v>
          </cell>
          <cell r="CH39" t="str">
            <v>查сверка данных</v>
          </cell>
          <cell r="CI39">
            <v>16.205758763737833</v>
          </cell>
          <cell r="CJ39">
            <v>-10.639654361581186</v>
          </cell>
          <cell r="CK39"/>
          <cell r="CL39"/>
          <cell r="CM39">
            <v>45826</v>
          </cell>
          <cell r="CN39" t="str">
            <v>х/к</v>
          </cell>
          <cell r="CO39">
            <v>45960</v>
          </cell>
          <cell r="CP39">
            <v>0.93200000000000005</v>
          </cell>
          <cell r="CQ39">
            <v>322.2</v>
          </cell>
          <cell r="CR39" t="str">
            <v>северная</v>
          </cell>
          <cell r="CS39">
            <v>110</v>
          </cell>
          <cell r="CT39">
            <v>1</v>
          </cell>
          <cell r="CU39" t="str">
            <v>NIPI_Centre_PTV-3_Part</v>
          </cell>
          <cell r="CV39">
            <v>45660</v>
          </cell>
          <cell r="CW39">
            <v>336</v>
          </cell>
          <cell r="CX39"/>
          <cell r="CY39"/>
          <cell r="CZ39"/>
          <cell r="DA39"/>
          <cell r="DB39"/>
          <cell r="DC39"/>
          <cell r="DD39"/>
          <cell r="DE39"/>
          <cell r="DF39"/>
          <cell r="DG39" t="str">
            <v>крестовина</v>
          </cell>
          <cell r="DH39" t="str">
            <v>нет</v>
          </cell>
          <cell r="DI39"/>
          <cell r="DJ39"/>
          <cell r="DK39"/>
          <cell r="DL39">
            <v>-4</v>
          </cell>
          <cell r="DM39">
            <v>0.29109000000000007</v>
          </cell>
          <cell r="DN39">
            <v>-1</v>
          </cell>
          <cell r="DO39">
            <v>2.8733399999999998</v>
          </cell>
          <cell r="DP39"/>
          <cell r="DQ39"/>
          <cell r="DR39"/>
          <cell r="DS39"/>
          <cell r="DT39"/>
          <cell r="DU39"/>
          <cell r="DV39"/>
          <cell r="DW39">
            <v>42120</v>
          </cell>
          <cell r="DX39">
            <v>1628</v>
          </cell>
          <cell r="DY39"/>
          <cell r="DZ39" t="str">
            <v xml:space="preserve">1629, 4344, </v>
          </cell>
          <cell r="EA39"/>
          <cell r="EB39"/>
          <cell r="EC39">
            <v>12.03215</v>
          </cell>
          <cell r="ED39">
            <v>28.3</v>
          </cell>
          <cell r="EE39">
            <v>12.03215</v>
          </cell>
          <cell r="EF39">
            <v>-16.267850000000003</v>
          </cell>
          <cell r="EG39">
            <v>54.510975565793743</v>
          </cell>
          <cell r="EH39">
            <v>413.5</v>
          </cell>
          <cell r="EI39">
            <v>0.92930000000000001</v>
          </cell>
          <cell r="EJ39"/>
          <cell r="EK39"/>
          <cell r="EL39"/>
          <cell r="EM39"/>
          <cell r="EN39"/>
          <cell r="EO39"/>
          <cell r="EP39"/>
          <cell r="EQ39"/>
          <cell r="ER39"/>
          <cell r="ES39"/>
          <cell r="ET39"/>
          <cell r="EU39"/>
          <cell r="EV39"/>
          <cell r="EW39"/>
          <cell r="EX39"/>
          <cell r="EY39"/>
          <cell r="EZ39"/>
          <cell r="FA39"/>
          <cell r="FB39"/>
          <cell r="FC39">
            <v>4</v>
          </cell>
          <cell r="FD39">
            <v>43914</v>
          </cell>
          <cell r="FE39" t="str">
            <v>уст.</v>
          </cell>
          <cell r="FF39" t="str">
            <v>ВПП 2019</v>
          </cell>
          <cell r="FG39">
            <v>44</v>
          </cell>
          <cell r="FH39">
            <v>1.6526399999999999</v>
          </cell>
          <cell r="FI39">
            <v>96</v>
          </cell>
          <cell r="FJ39">
            <v>7</v>
          </cell>
          <cell r="FK39">
            <v>1.2206999999999999</v>
          </cell>
          <cell r="FL39">
            <v>-2</v>
          </cell>
          <cell r="FN39"/>
          <cell r="FP39" t="str">
            <v>Влияние ВПП</v>
          </cell>
          <cell r="FR39">
            <v>0</v>
          </cell>
          <cell r="FS39"/>
          <cell r="FT39"/>
          <cell r="FV39">
            <v>31809</v>
          </cell>
        </row>
        <row r="40">
          <cell r="D40">
            <v>1630</v>
          </cell>
          <cell r="E40" t="str">
            <v>ск</v>
          </cell>
          <cell r="F40" t="str">
            <v xml:space="preserve">Б </v>
          </cell>
          <cell r="G40">
            <v>21</v>
          </cell>
          <cell r="H40">
            <v>3.1550399999999996</v>
          </cell>
          <cell r="I40">
            <v>84</v>
          </cell>
          <cell r="J40" t="str">
            <v>ЧРФ</v>
          </cell>
          <cell r="K40" t="e">
            <v>#VALUE!</v>
          </cell>
          <cell r="L40">
            <v>46292</v>
          </cell>
          <cell r="M40">
            <v>10</v>
          </cell>
          <cell r="N40">
            <v>1.5963000000000001</v>
          </cell>
          <cell r="O40">
            <v>83</v>
          </cell>
          <cell r="P40" t="e">
            <v>#VALUE!</v>
          </cell>
          <cell r="Q40">
            <v>46293</v>
          </cell>
          <cell r="R40"/>
          <cell r="S40"/>
          <cell r="T40"/>
          <cell r="U40"/>
          <cell r="V40">
            <v>46292</v>
          </cell>
          <cell r="W40">
            <v>24</v>
          </cell>
          <cell r="X40" t="e">
            <v>#VALUE!</v>
          </cell>
          <cell r="Y40" t="str">
            <v>СК раб.с проп.кл</v>
          </cell>
          <cell r="Z40">
            <v>24</v>
          </cell>
          <cell r="AA40">
            <v>10</v>
          </cell>
          <cell r="AB40">
            <v>46292</v>
          </cell>
          <cell r="AC40" t="str">
            <v>10атм/3м20с</v>
          </cell>
          <cell r="AD40"/>
          <cell r="AE40"/>
          <cell r="AF40"/>
          <cell r="AG40">
            <v>3.6</v>
          </cell>
          <cell r="AH40">
            <v>3.6</v>
          </cell>
          <cell r="AI40"/>
          <cell r="AJ40"/>
          <cell r="AK40"/>
          <cell r="AL40"/>
          <cell r="AM40">
            <v>46146</v>
          </cell>
          <cell r="AN40" t="str">
            <v>огв</v>
          </cell>
          <cell r="AO40" t="str">
            <v>скд-6иж</v>
          </cell>
          <cell r="AP40">
            <v>3</v>
          </cell>
          <cell r="AQ40" t="e">
            <v>#VALUE!</v>
          </cell>
          <cell r="AR40">
            <v>8</v>
          </cell>
          <cell r="AS40">
            <v>52.522905600000001</v>
          </cell>
          <cell r="AT40">
            <v>0.19039312250082371</v>
          </cell>
          <cell r="AU40">
            <v>170</v>
          </cell>
          <cell r="AV40">
            <v>1000</v>
          </cell>
          <cell r="AW40">
            <v>46192</v>
          </cell>
          <cell r="AX40">
            <v>46150</v>
          </cell>
          <cell r="AY40" t="str">
            <v>(кл.70)WM-44</v>
          </cell>
          <cell r="AZ40">
            <v>268.05</v>
          </cell>
          <cell r="BA40">
            <v>8.0500000000000114</v>
          </cell>
          <cell r="BB40" t="str">
            <v>СКЖ-60</v>
          </cell>
          <cell r="BC40"/>
          <cell r="BD40"/>
          <cell r="BE40">
            <v>46259</v>
          </cell>
          <cell r="BF40">
            <v>260</v>
          </cell>
          <cell r="BG40">
            <v>3.9</v>
          </cell>
          <cell r="BH40">
            <v>6.2005499999999998</v>
          </cell>
          <cell r="BI40" t="e">
            <v>#VALUE!</v>
          </cell>
          <cell r="BJ40">
            <v>46004</v>
          </cell>
          <cell r="BK40">
            <v>206</v>
          </cell>
          <cell r="BL40">
            <v>0.7</v>
          </cell>
          <cell r="BM40">
            <v>8.0711499999999994</v>
          </cell>
          <cell r="BN40" t="str">
            <v>2019,Я,Ф,М,А,М,И,И,96,2020,Я,Ф,М,А,М,123,И,И,А,С,27,A,2022,Я,М,И,А,C,О,Н,Д,2023,Я,Ф,М,А,М,И,206,А,C,О,Н,2024,Я,Ф,М,А,М,И,С,Н,2025,Я,Ф,М,А,И,A,О,Н,Д,206,2026,Я,Ф,М,А,М,И,А,С,</v>
          </cell>
          <cell r="BO40">
            <v>46251</v>
          </cell>
          <cell r="BP40" t="str">
            <v>Сору клапанының ақауы. Сорап тықылға қойылды, ыссы сумен жуу керек. Кері тоспа ұстап тұр.</v>
          </cell>
          <cell r="BQ40">
            <v>5</v>
          </cell>
          <cell r="BR40">
            <v>284.5</v>
          </cell>
          <cell r="BS40">
            <v>42650</v>
          </cell>
          <cell r="BT40">
            <v>26.8</v>
          </cell>
          <cell r="BU40"/>
          <cell r="BV40"/>
          <cell r="BW40">
            <v>31.7</v>
          </cell>
          <cell r="BX40"/>
          <cell r="BY40"/>
          <cell r="BZ40">
            <v>46268</v>
          </cell>
          <cell r="CA40">
            <v>0</v>
          </cell>
          <cell r="CB40"/>
          <cell r="CC40" t="str">
            <v>差недост.подача</v>
          </cell>
          <cell r="CD40" t="str">
            <v>差недост.подача</v>
          </cell>
          <cell r="CE40">
            <v>21.246366810747553</v>
          </cell>
          <cell r="CF40">
            <v>-37.720354527004773</v>
          </cell>
          <cell r="CG40">
            <v>23.323690248859904</v>
          </cell>
          <cell r="CH40" t="str">
            <v>差недост.подача</v>
          </cell>
          <cell r="CI40">
            <v>7.3244407934075504</v>
          </cell>
          <cell r="CJ40">
            <v>12.268993761949389</v>
          </cell>
          <cell r="CK40">
            <v>42237</v>
          </cell>
          <cell r="CL40" t="e">
            <v>#VALUE!</v>
          </cell>
          <cell r="CM40"/>
          <cell r="CN40"/>
          <cell r="CO40"/>
          <cell r="CP40"/>
          <cell r="CQ40"/>
          <cell r="CR40" t="str">
            <v>северная</v>
          </cell>
          <cell r="CS40">
            <v>110</v>
          </cell>
          <cell r="CT40">
            <v>1</v>
          </cell>
          <cell r="CU40" t="str">
            <v>NIPI_Centre_PTV-3_Part</v>
          </cell>
          <cell r="CV40">
            <v>45810</v>
          </cell>
          <cell r="CW40">
            <v>297</v>
          </cell>
          <cell r="CX40"/>
          <cell r="CY40"/>
          <cell r="CZ40"/>
          <cell r="DA40"/>
          <cell r="DB40"/>
          <cell r="DC40"/>
          <cell r="DD40"/>
          <cell r="DE40"/>
          <cell r="DF40"/>
          <cell r="DG40" t="str">
            <v>малый</v>
          </cell>
          <cell r="DH40" t="str">
            <v>нет</v>
          </cell>
          <cell r="DI40"/>
          <cell r="DJ40"/>
          <cell r="DK40"/>
          <cell r="DL40">
            <v>-11</v>
          </cell>
          <cell r="DM40">
            <v>-1.5587399999999996</v>
          </cell>
          <cell r="DN40">
            <v>-1</v>
          </cell>
          <cell r="DO40">
            <v>1.5963000000000001</v>
          </cell>
          <cell r="DP40"/>
          <cell r="DQ40"/>
          <cell r="DR40"/>
          <cell r="DS40"/>
          <cell r="DT40"/>
          <cell r="DU40"/>
          <cell r="DV40"/>
          <cell r="DW40">
            <v>42120</v>
          </cell>
          <cell r="DX40">
            <v>1630</v>
          </cell>
          <cell r="DY40"/>
          <cell r="DZ40">
            <v>1629</v>
          </cell>
          <cell r="EA40">
            <v>3</v>
          </cell>
          <cell r="EB40"/>
          <cell r="EC40">
            <v>11.147113616643335</v>
          </cell>
          <cell r="ED40">
            <v>11.7</v>
          </cell>
          <cell r="EE40">
            <v>4.9465636166433349</v>
          </cell>
          <cell r="EF40">
            <v>-0.55288638335666462</v>
          </cell>
          <cell r="EG40">
            <v>54.510975563438784</v>
          </cell>
          <cell r="EH40">
            <v>378</v>
          </cell>
          <cell r="EI40">
            <v>0.92820000000000003</v>
          </cell>
          <cell r="EJ40"/>
          <cell r="EK40"/>
          <cell r="EL40"/>
          <cell r="EM40"/>
          <cell r="EN40"/>
          <cell r="EO40"/>
          <cell r="EP40"/>
          <cell r="EQ40"/>
          <cell r="ER40"/>
          <cell r="ES40"/>
          <cell r="ET40"/>
          <cell r="EU40"/>
          <cell r="EV40"/>
          <cell r="EW40"/>
          <cell r="EX40"/>
          <cell r="EY40"/>
          <cell r="EZ40"/>
          <cell r="FA40"/>
          <cell r="FB40"/>
          <cell r="FC40">
            <v>4</v>
          </cell>
          <cell r="FD40"/>
          <cell r="FE40"/>
          <cell r="FF40"/>
          <cell r="FG40"/>
          <cell r="FH40"/>
          <cell r="FI40"/>
          <cell r="FJ40"/>
          <cell r="FK40"/>
          <cell r="FL40"/>
          <cell r="FN40">
            <v>1</v>
          </cell>
          <cell r="FP40" t="str">
            <v>Влияние ВНС с недостаточной компенсацией</v>
          </cell>
          <cell r="FR40">
            <v>22</v>
          </cell>
          <cell r="FS40"/>
          <cell r="FT40"/>
          <cell r="FV40">
            <v>31778</v>
          </cell>
        </row>
        <row r="41">
          <cell r="D41">
            <v>1631</v>
          </cell>
          <cell r="E41" t="str">
            <v>вн</v>
          </cell>
          <cell r="F41" t="str">
            <v>Г Д</v>
          </cell>
          <cell r="G41">
            <v>66</v>
          </cell>
          <cell r="H41">
            <v>1.8592199999999999</v>
          </cell>
          <cell r="I41">
            <v>97</v>
          </cell>
          <cell r="J41" t="str">
            <v>ЧРФ</v>
          </cell>
          <cell r="K41" t="e">
            <v>#VALUE!</v>
          </cell>
          <cell r="L41">
            <v>46292</v>
          </cell>
          <cell r="M41">
            <v>63</v>
          </cell>
          <cell r="N41">
            <v>2.9578500000000001</v>
          </cell>
          <cell r="O41">
            <v>95</v>
          </cell>
          <cell r="P41" t="e">
            <v>#VALUE!</v>
          </cell>
          <cell r="Q41">
            <v>46293</v>
          </cell>
          <cell r="R41"/>
          <cell r="S41"/>
          <cell r="T41"/>
          <cell r="U41"/>
          <cell r="V41">
            <v>46292</v>
          </cell>
          <cell r="W41">
            <v>37</v>
          </cell>
          <cell r="X41" t="e">
            <v>#VALUE!</v>
          </cell>
          <cell r="Y41" t="str">
            <v>винтовой</v>
          </cell>
          <cell r="Z41">
            <v>24</v>
          </cell>
          <cell r="AA41">
            <v>63</v>
          </cell>
          <cell r="AB41">
            <v>46292</v>
          </cell>
          <cell r="AC41" t="str">
            <v>15/10с</v>
          </cell>
          <cell r="AD41"/>
          <cell r="AE41"/>
          <cell r="AF41"/>
          <cell r="AG41">
            <v>3.6</v>
          </cell>
          <cell r="AH41">
            <v>3.6</v>
          </cell>
          <cell r="AI41"/>
          <cell r="AJ41"/>
          <cell r="AK41"/>
          <cell r="AL41"/>
          <cell r="AM41"/>
          <cell r="AN41"/>
          <cell r="AO41" t="str">
            <v>Костад 15hp</v>
          </cell>
          <cell r="AP41">
            <v>0</v>
          </cell>
          <cell r="AQ41" t="e">
            <v>#VALUE!</v>
          </cell>
          <cell r="AR41">
            <v>300</v>
          </cell>
          <cell r="AS41">
            <v>150</v>
          </cell>
          <cell r="AT41">
            <v>0.42</v>
          </cell>
          <cell r="AU41"/>
          <cell r="AV41"/>
          <cell r="AW41">
            <v>46280</v>
          </cell>
          <cell r="AX41">
            <v>46222</v>
          </cell>
          <cell r="AY41" t="str">
            <v>Netzsch-50</v>
          </cell>
          <cell r="AZ41">
            <v>293.48</v>
          </cell>
          <cell r="BA41"/>
          <cell r="BB41" t="str">
            <v>СКЖ-60</v>
          </cell>
          <cell r="BC41"/>
          <cell r="BD41"/>
          <cell r="BE41"/>
          <cell r="BF41" t="str">
            <v>пакер</v>
          </cell>
          <cell r="BG41"/>
          <cell r="BH41">
            <v>0</v>
          </cell>
          <cell r="BI41" t="e">
            <v>#VALUE!</v>
          </cell>
          <cell r="BJ41"/>
          <cell r="BK41"/>
          <cell r="BL41"/>
          <cell r="BM41"/>
          <cell r="BN41"/>
          <cell r="BO41"/>
          <cell r="BP41"/>
          <cell r="BQ41"/>
          <cell r="BR41">
            <v>327</v>
          </cell>
          <cell r="BS41"/>
          <cell r="BT41"/>
          <cell r="BU41"/>
          <cell r="BV41"/>
          <cell r="BW41"/>
          <cell r="BX41"/>
          <cell r="BY41"/>
          <cell r="BZ41">
            <v>46181</v>
          </cell>
          <cell r="CA41">
            <v>0</v>
          </cell>
          <cell r="CB41"/>
          <cell r="CC41" t="str">
            <v>查сверка данных</v>
          </cell>
          <cell r="CD41" t="str">
            <v>查сверка данных</v>
          </cell>
          <cell r="CE41">
            <v>36.313697199999993</v>
          </cell>
          <cell r="CF41">
            <v>-14.262196800000005</v>
          </cell>
          <cell r="CG41">
            <v>31.136431893915862</v>
          </cell>
          <cell r="CH41" t="str">
            <v>查сверка данных</v>
          </cell>
          <cell r="CI41">
            <v>12.061695999999998</v>
          </cell>
          <cell r="CJ41">
            <v>-8.6807919999999896</v>
          </cell>
          <cell r="CK41"/>
          <cell r="CL41"/>
          <cell r="CM41">
            <v>44655</v>
          </cell>
          <cell r="CN41" t="str">
            <v>х/к</v>
          </cell>
          <cell r="CO41"/>
          <cell r="CP41" t="str">
            <v>1,023</v>
          </cell>
          <cell r="CQ41" t="str">
            <v>34209</v>
          </cell>
          <cell r="CR41" t="str">
            <v>северная</v>
          </cell>
          <cell r="CS41">
            <v>110</v>
          </cell>
          <cell r="CT41">
            <v>1</v>
          </cell>
          <cell r="CU41" t="str">
            <v>NIPI_Centre_PTV-3_Part</v>
          </cell>
          <cell r="CV41">
            <v>46128</v>
          </cell>
          <cell r="CW41">
            <v>331.11</v>
          </cell>
          <cell r="CX41"/>
          <cell r="CY41"/>
          <cell r="CZ41"/>
          <cell r="DA41"/>
          <cell r="DB41"/>
          <cell r="DC41"/>
          <cell r="DD41"/>
          <cell r="DE41"/>
          <cell r="DF41"/>
          <cell r="DG41" t="str">
            <v>крестовина</v>
          </cell>
          <cell r="DH41" t="str">
            <v>есть</v>
          </cell>
          <cell r="DI41"/>
          <cell r="DJ41"/>
          <cell r="DK41"/>
          <cell r="DL41">
            <v>-3</v>
          </cell>
          <cell r="DM41">
            <v>1.0986300000000002</v>
          </cell>
          <cell r="DN41">
            <v>-2</v>
          </cell>
          <cell r="DO41">
            <v>2.9578500000000001</v>
          </cell>
          <cell r="DP41"/>
          <cell r="DQ41"/>
          <cell r="DR41"/>
          <cell r="DS41"/>
          <cell r="DT41"/>
          <cell r="DU41"/>
          <cell r="DV41"/>
          <cell r="DW41">
            <v>42120</v>
          </cell>
          <cell r="DX41">
            <v>1631</v>
          </cell>
          <cell r="DY41"/>
          <cell r="DZ41" t="str">
            <v>4349, 4350</v>
          </cell>
          <cell r="EA41">
            <v>5</v>
          </cell>
          <cell r="EB41"/>
          <cell r="EC41">
            <v>19</v>
          </cell>
          <cell r="ED41">
            <v>28.3</v>
          </cell>
          <cell r="EE41">
            <v>19</v>
          </cell>
          <cell r="EF41">
            <v>-9.3000000000000007</v>
          </cell>
          <cell r="EG41">
            <v>54.510975561281434</v>
          </cell>
          <cell r="EH41">
            <v>449</v>
          </cell>
          <cell r="EI41">
            <v>0.9304</v>
          </cell>
          <cell r="EJ41"/>
          <cell r="EK41"/>
          <cell r="EL41"/>
          <cell r="EM41"/>
          <cell r="EN41"/>
          <cell r="EO41"/>
          <cell r="EP41"/>
          <cell r="EQ41"/>
          <cell r="ER41"/>
          <cell r="ES41"/>
          <cell r="ET41"/>
          <cell r="EU41"/>
          <cell r="EV41"/>
          <cell r="EW41"/>
          <cell r="EX41"/>
          <cell r="EY41"/>
          <cell r="EZ41"/>
          <cell r="FA41"/>
          <cell r="FB41"/>
          <cell r="FC41"/>
          <cell r="FD41"/>
          <cell r="FE41"/>
          <cell r="FF41"/>
          <cell r="FG41"/>
          <cell r="FH41"/>
          <cell r="FI41"/>
          <cell r="FJ41"/>
          <cell r="FK41"/>
          <cell r="FL41"/>
          <cell r="FN41"/>
          <cell r="FP41" t="str">
            <v>Отсутствует влияние</v>
          </cell>
          <cell r="FR41">
            <v>15</v>
          </cell>
          <cell r="FS41"/>
          <cell r="FT41"/>
          <cell r="FV41">
            <v>31778</v>
          </cell>
        </row>
        <row r="42">
          <cell r="D42">
            <v>1632</v>
          </cell>
          <cell r="E42" t="str">
            <v>вн</v>
          </cell>
          <cell r="F42" t="str">
            <v xml:space="preserve"> Г</v>
          </cell>
          <cell r="G42">
            <v>15</v>
          </cell>
          <cell r="H42">
            <v>1.2676499999999997</v>
          </cell>
          <cell r="I42">
            <v>91</v>
          </cell>
          <cell r="J42" t="str">
            <v>Изоляция горизонта "Б", эксплуатация горизонта "Г"</v>
          </cell>
          <cell r="K42" t="e">
            <v>#VALUE!</v>
          </cell>
          <cell r="L42">
            <v>46292</v>
          </cell>
          <cell r="M42">
            <v>12</v>
          </cell>
          <cell r="N42">
            <v>0.6760799999999999</v>
          </cell>
          <cell r="O42">
            <v>94</v>
          </cell>
          <cell r="P42" t="e">
            <v>#VALUE!</v>
          </cell>
          <cell r="Q42">
            <v>46293</v>
          </cell>
          <cell r="R42"/>
          <cell r="S42"/>
          <cell r="T42"/>
          <cell r="U42"/>
          <cell r="V42">
            <v>46292</v>
          </cell>
          <cell r="W42">
            <v>27</v>
          </cell>
          <cell r="X42" t="e">
            <v>#VALUE!</v>
          </cell>
          <cell r="Y42" t="str">
            <v>винтовой</v>
          </cell>
          <cell r="Z42">
            <v>24</v>
          </cell>
          <cell r="AA42">
            <v>12</v>
          </cell>
          <cell r="AB42">
            <v>46292</v>
          </cell>
          <cell r="AC42" t="str">
            <v>15атм/10с</v>
          </cell>
          <cell r="AD42"/>
          <cell r="AE42"/>
          <cell r="AF42"/>
          <cell r="AG42">
            <v>3.5</v>
          </cell>
          <cell r="AH42">
            <v>3.5</v>
          </cell>
          <cell r="AI42"/>
          <cell r="AJ42"/>
          <cell r="AK42"/>
          <cell r="AL42"/>
          <cell r="AM42"/>
          <cell r="AN42"/>
          <cell r="AO42" t="str">
            <v>Netzsch</v>
          </cell>
          <cell r="AP42">
            <v>0</v>
          </cell>
          <cell r="AQ42" t="e">
            <v>#VALUE!</v>
          </cell>
          <cell r="AR42">
            <v>120</v>
          </cell>
          <cell r="AS42">
            <v>19.2</v>
          </cell>
          <cell r="AT42">
            <v>0.625</v>
          </cell>
          <cell r="AU42"/>
          <cell r="AV42"/>
          <cell r="AW42">
            <v>46257</v>
          </cell>
          <cell r="AX42">
            <v>46234</v>
          </cell>
          <cell r="AY42" t="str">
            <v>Netzsch-16</v>
          </cell>
          <cell r="AZ42">
            <v>299.56</v>
          </cell>
          <cell r="BA42"/>
          <cell r="BB42" t="str">
            <v>СКЖ-60</v>
          </cell>
          <cell r="BC42"/>
          <cell r="BD42"/>
          <cell r="BE42"/>
          <cell r="BF42" t="str">
            <v>пакер</v>
          </cell>
          <cell r="BG42"/>
          <cell r="BH42">
            <v>0</v>
          </cell>
          <cell r="BI42" t="e">
            <v>#VALUE!</v>
          </cell>
          <cell r="BJ42">
            <v>46185</v>
          </cell>
          <cell r="BK42">
            <v>148</v>
          </cell>
          <cell r="BL42">
            <v>4</v>
          </cell>
          <cell r="BM42">
            <v>20.103850000000001</v>
          </cell>
          <cell r="BN42" t="str">
            <v>2020,Я,Ф,М,А,М,83,A,2022,Я,М,И,А,C,О,Н,Д,2023,Я,Ф,М,А,М,И,А,C,О,Н,170,2024,Я,Ф,М,А,М,И,С,О,176,Н,2025,Я,Ф,М,А,М,247,И,A,О,Н,Д,158,2026,Я,Ф,М,А,М,И,148,И,А,С,</v>
          </cell>
          <cell r="BO42"/>
          <cell r="BP42"/>
          <cell r="BQ42"/>
          <cell r="BR42">
            <v>319.5</v>
          </cell>
          <cell r="BS42"/>
          <cell r="BT42"/>
          <cell r="BU42"/>
          <cell r="BV42"/>
          <cell r="BW42"/>
          <cell r="BX42"/>
          <cell r="BY42"/>
          <cell r="BZ42">
            <v>45931</v>
          </cell>
          <cell r="CA42">
            <v>0</v>
          </cell>
          <cell r="CB42"/>
          <cell r="CC42" t="str">
            <v>查сверка данных</v>
          </cell>
          <cell r="CD42" t="str">
            <v>查сверка данных</v>
          </cell>
          <cell r="CE42">
            <v>41.781003124999998</v>
          </cell>
          <cell r="CF42">
            <v>1.2283124999999941</v>
          </cell>
          <cell r="CG42">
            <v>35.061714161198367</v>
          </cell>
          <cell r="CH42" t="str">
            <v>查сверка данных</v>
          </cell>
          <cell r="CI42">
            <v>19.47015</v>
          </cell>
          <cell r="CJ42">
            <v>-8.3886874999999748</v>
          </cell>
          <cell r="CK42"/>
          <cell r="CL42"/>
          <cell r="CM42"/>
          <cell r="CN42"/>
          <cell r="CO42"/>
          <cell r="CP42"/>
          <cell r="CQ42"/>
          <cell r="CR42" t="str">
            <v>северная</v>
          </cell>
          <cell r="CS42">
            <v>110</v>
          </cell>
          <cell r="CT42">
            <v>1</v>
          </cell>
          <cell r="CU42" t="str">
            <v>NIPI_Centre_PTV-3_Part</v>
          </cell>
          <cell r="CV42">
            <v>45235</v>
          </cell>
          <cell r="CW42">
            <v>355</v>
          </cell>
          <cell r="CX42"/>
          <cell r="CY42"/>
          <cell r="CZ42"/>
          <cell r="DA42"/>
          <cell r="DB42"/>
          <cell r="DC42"/>
          <cell r="DD42"/>
          <cell r="DE42"/>
          <cell r="DF42"/>
          <cell r="DG42" t="str">
            <v>большой</v>
          </cell>
          <cell r="DH42" t="str">
            <v>нет</v>
          </cell>
          <cell r="DI42"/>
          <cell r="DJ42"/>
          <cell r="DK42"/>
          <cell r="DL42">
            <v>-3</v>
          </cell>
          <cell r="DM42">
            <v>-0.59156999999999982</v>
          </cell>
          <cell r="DN42">
            <v>3</v>
          </cell>
          <cell r="DO42">
            <v>0.6760799999999999</v>
          </cell>
          <cell r="DP42"/>
          <cell r="DQ42"/>
          <cell r="DR42"/>
          <cell r="DS42"/>
          <cell r="DT42"/>
          <cell r="DU42"/>
          <cell r="DV42"/>
          <cell r="DW42">
            <v>42120</v>
          </cell>
          <cell r="DX42">
            <v>1632</v>
          </cell>
          <cell r="DY42"/>
          <cell r="DZ42" t="str">
            <v>4352, 4496</v>
          </cell>
          <cell r="EA42">
            <v>1</v>
          </cell>
          <cell r="EB42"/>
          <cell r="EC42">
            <v>20.103850000000001</v>
          </cell>
          <cell r="ED42">
            <v>18.75</v>
          </cell>
          <cell r="EE42">
            <v>20.103850000000001</v>
          </cell>
          <cell r="EF42">
            <v>1.3538500000000013</v>
          </cell>
          <cell r="EG42">
            <v>54.510975572428315</v>
          </cell>
          <cell r="EH42">
            <v>413.5</v>
          </cell>
          <cell r="EI42">
            <v>0.92930000000000001</v>
          </cell>
          <cell r="EJ42"/>
          <cell r="EK42"/>
          <cell r="EL42"/>
          <cell r="EM42"/>
          <cell r="EN42"/>
          <cell r="EO42"/>
          <cell r="EP42"/>
          <cell r="EQ42"/>
          <cell r="ER42"/>
          <cell r="ES42"/>
          <cell r="ET42"/>
          <cell r="EU42"/>
          <cell r="EV42"/>
          <cell r="EW42"/>
          <cell r="EX42"/>
          <cell r="EY42"/>
          <cell r="EZ42"/>
          <cell r="FA42"/>
          <cell r="FB42"/>
          <cell r="FC42">
            <v>4</v>
          </cell>
          <cell r="FD42">
            <v>43914</v>
          </cell>
          <cell r="FE42" t="str">
            <v>уст.</v>
          </cell>
          <cell r="FF42"/>
          <cell r="FG42"/>
          <cell r="FH42"/>
          <cell r="FI42"/>
          <cell r="FJ42"/>
          <cell r="FK42"/>
          <cell r="FL42"/>
          <cell r="FN42">
            <v>1</v>
          </cell>
          <cell r="FP42" t="str">
            <v xml:space="preserve"> Влияние ВНС с перекомпенсацией</v>
          </cell>
          <cell r="FQ42" t="str">
            <v>ВПП 2021</v>
          </cell>
          <cell r="FR42">
            <v>22</v>
          </cell>
          <cell r="FS42"/>
          <cell r="FT42"/>
          <cell r="FV42">
            <v>31778</v>
          </cell>
        </row>
        <row r="43">
          <cell r="D43">
            <v>1793</v>
          </cell>
          <cell r="E43" t="str">
            <v>вн</v>
          </cell>
          <cell r="F43" t="str">
            <v xml:space="preserve">Б </v>
          </cell>
          <cell r="G43"/>
          <cell r="H43"/>
          <cell r="I43"/>
          <cell r="J43">
            <v>0</v>
          </cell>
          <cell r="K43" t="e">
            <v>#VALUE!</v>
          </cell>
          <cell r="L43"/>
          <cell r="M43"/>
          <cell r="N43"/>
          <cell r="O43">
            <v>0</v>
          </cell>
          <cell r="P43" t="e">
            <v>#VALUE!</v>
          </cell>
          <cell r="Q43"/>
          <cell r="R43"/>
          <cell r="S43"/>
          <cell r="T43"/>
          <cell r="U43"/>
          <cell r="V43"/>
          <cell r="W43">
            <v>0</v>
          </cell>
          <cell r="X43" t="e">
            <v>#VALUE!</v>
          </cell>
          <cell r="Y43" t="str">
            <v>Бездействие</v>
          </cell>
          <cell r="Z43">
            <v>0</v>
          </cell>
          <cell r="AA43">
            <v>0</v>
          </cell>
          <cell r="AB43"/>
          <cell r="AC43"/>
          <cell r="AD43"/>
          <cell r="AE43"/>
          <cell r="AF43"/>
          <cell r="AG43"/>
          <cell r="AH43"/>
          <cell r="AI43"/>
          <cell r="AJ43"/>
          <cell r="AK43">
            <v>44817</v>
          </cell>
          <cell r="AL43"/>
          <cell r="AM43"/>
          <cell r="AN43"/>
          <cell r="AO43" t="str">
            <v>Netzsch</v>
          </cell>
          <cell r="AP43">
            <v>0</v>
          </cell>
          <cell r="AQ43" t="e">
            <v>#VALUE!</v>
          </cell>
          <cell r="AR43"/>
          <cell r="AS43">
            <v>0</v>
          </cell>
          <cell r="AT43" t="e">
            <v>#DIV/0!</v>
          </cell>
          <cell r="AU43"/>
          <cell r="AV43"/>
          <cell r="AW43"/>
          <cell r="AX43">
            <v>45140</v>
          </cell>
          <cell r="AY43" t="str">
            <v>Netzsch-07</v>
          </cell>
          <cell r="AZ43">
            <v>259.37</v>
          </cell>
          <cell r="BA43">
            <v>259.37</v>
          </cell>
          <cell r="BB43" t="str">
            <v>СКЖ-60</v>
          </cell>
          <cell r="BC43"/>
          <cell r="BD43"/>
          <cell r="BE43">
            <v>45314</v>
          </cell>
          <cell r="BF43">
            <v>238</v>
          </cell>
          <cell r="BG43">
            <v>1.5</v>
          </cell>
          <cell r="BH43">
            <v>5.8663499999999997</v>
          </cell>
          <cell r="BI43" t="e">
            <v>#VALUE!</v>
          </cell>
          <cell r="BJ43">
            <v>46198</v>
          </cell>
          <cell r="BK43">
            <v>0</v>
          </cell>
          <cell r="BL43">
            <v>0.2</v>
          </cell>
          <cell r="BM43">
            <v>26.914549999999995</v>
          </cell>
          <cell r="BN43" t="e">
            <v>#VALUE!</v>
          </cell>
          <cell r="BO43">
            <v>45827</v>
          </cell>
          <cell r="BP43" t="str">
            <v>Тұтылған. Жоғарғы жетегімен панель ауыстыру керек. Эл қозғалтқыштың подшипник қатып заклин болған. Привод  ZL- 15кВ. Панель Ценсор-15кВ.</v>
          </cell>
          <cell r="BQ43">
            <v>43</v>
          </cell>
          <cell r="BR43">
            <v>284.5</v>
          </cell>
          <cell r="BS43"/>
          <cell r="BT43"/>
          <cell r="BU43"/>
          <cell r="BV43"/>
          <cell r="BW43"/>
          <cell r="BX43"/>
          <cell r="BY43"/>
          <cell r="BZ43">
            <v>45488</v>
          </cell>
          <cell r="CA43">
            <v>0</v>
          </cell>
          <cell r="CB43"/>
          <cell r="CC43" t="str">
            <v/>
          </cell>
          <cell r="CD43" t="e">
            <v>#DIV/0!</v>
          </cell>
          <cell r="CE43" t="e">
            <v>#DIV/0!</v>
          </cell>
          <cell r="CF43" t="e">
            <v>#DIV/0!</v>
          </cell>
          <cell r="CG43" t="e">
            <v>#DIV/0!</v>
          </cell>
          <cell r="CH43" t="e">
            <v>#DIV/0!</v>
          </cell>
          <cell r="CI43" t="e">
            <v>#DIV/0!</v>
          </cell>
          <cell r="CJ43" t="e">
            <v>#DIV/0!</v>
          </cell>
          <cell r="CK43"/>
          <cell r="CL43"/>
          <cell r="CM43"/>
          <cell r="CN43"/>
          <cell r="CO43"/>
          <cell r="CP43"/>
          <cell r="CQ43"/>
          <cell r="CR43" t="str">
            <v>северная</v>
          </cell>
          <cell r="CS43">
            <v>209</v>
          </cell>
          <cell r="CT43">
            <v>2</v>
          </cell>
          <cell r="CU43" t="str">
            <v>NIPI_Centre_PTV-3_Part</v>
          </cell>
          <cell r="CV43">
            <v>44590</v>
          </cell>
          <cell r="CW43">
            <v>298.76</v>
          </cell>
          <cell r="CX43"/>
          <cell r="CY43"/>
          <cell r="CZ43"/>
          <cell r="DA43"/>
          <cell r="DB43"/>
          <cell r="DC43"/>
          <cell r="DD43"/>
          <cell r="DE43"/>
          <cell r="DF43"/>
          <cell r="DG43" t="str">
            <v>большой</v>
          </cell>
          <cell r="DH43" t="str">
            <v>есть</v>
          </cell>
          <cell r="DI43"/>
          <cell r="DJ43"/>
          <cell r="DK43"/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/>
          <cell r="DQ43"/>
          <cell r="DR43"/>
          <cell r="DS43"/>
          <cell r="DT43"/>
          <cell r="DU43"/>
          <cell r="DV43"/>
          <cell r="DW43">
            <v>42153</v>
          </cell>
          <cell r="DX43">
            <v>1793</v>
          </cell>
          <cell r="DY43"/>
          <cell r="DZ43" t="str">
            <v xml:space="preserve">4496, 4493, 4494, 4495, </v>
          </cell>
          <cell r="EA43"/>
          <cell r="EB43"/>
          <cell r="EC43">
            <v>20.641453810120005</v>
          </cell>
          <cell r="ED43">
            <v>11.7</v>
          </cell>
          <cell r="EE43">
            <v>14.775103810120005</v>
          </cell>
          <cell r="EF43">
            <v>8.9414538101200058</v>
          </cell>
          <cell r="EG43">
            <v>54.510975572428315</v>
          </cell>
          <cell r="EH43">
            <v>413.5</v>
          </cell>
          <cell r="EI43">
            <v>0.92930000000000001</v>
          </cell>
          <cell r="EJ43"/>
          <cell r="EK43"/>
          <cell r="EL43"/>
          <cell r="EM43"/>
          <cell r="EN43"/>
          <cell r="EO43"/>
          <cell r="EP43"/>
          <cell r="EQ43"/>
          <cell r="ER43"/>
          <cell r="ES43"/>
          <cell r="ET43"/>
          <cell r="EU43"/>
          <cell r="EV43"/>
          <cell r="EW43"/>
          <cell r="EX43"/>
          <cell r="EY43">
            <v>98</v>
          </cell>
          <cell r="EZ43"/>
          <cell r="FA43"/>
          <cell r="FB43"/>
          <cell r="FC43">
            <v>2</v>
          </cell>
          <cell r="FD43" t="str">
            <v>*</v>
          </cell>
          <cell r="FE43" t="str">
            <v>уст.</v>
          </cell>
          <cell r="FF43"/>
          <cell r="FG43"/>
          <cell r="FH43"/>
          <cell r="FI43"/>
          <cell r="FJ43"/>
          <cell r="FK43"/>
          <cell r="FL43"/>
          <cell r="FN43">
            <v>1</v>
          </cell>
          <cell r="FP43" t="str">
            <v xml:space="preserve"> Влияние ВНС с перекомпенсацией</v>
          </cell>
          <cell r="FQ43" t="str">
            <v>ГТМ 2021</v>
          </cell>
          <cell r="FR43">
            <v>22</v>
          </cell>
          <cell r="FS43"/>
          <cell r="FV43">
            <v>31837</v>
          </cell>
        </row>
        <row r="44">
          <cell r="D44">
            <v>1794</v>
          </cell>
          <cell r="E44" t="str">
            <v>ск</v>
          </cell>
          <cell r="F44" t="str">
            <v>Б Г</v>
          </cell>
          <cell r="G44">
            <v>5</v>
          </cell>
          <cell r="H44">
            <v>1.1737499999999998</v>
          </cell>
          <cell r="I44">
            <v>75</v>
          </cell>
          <cell r="J44" t="str">
            <v>Изоляция гор "Б", эксплуатация горизонта "Г" с изоляцией интервала 321-329м</v>
          </cell>
          <cell r="K44" t="e">
            <v>#VALUE!</v>
          </cell>
          <cell r="L44"/>
          <cell r="M44"/>
          <cell r="N44">
            <v>0</v>
          </cell>
          <cell r="O44">
            <v>0</v>
          </cell>
          <cell r="P44" t="e">
            <v>#VALUE!</v>
          </cell>
          <cell r="Q44"/>
          <cell r="R44"/>
          <cell r="S44"/>
          <cell r="T44"/>
          <cell r="U44"/>
          <cell r="V44"/>
          <cell r="W44">
            <v>0</v>
          </cell>
          <cell r="X44" t="e">
            <v>#VALUE!</v>
          </cell>
          <cell r="Y44" t="str">
            <v>контрольный фонд</v>
          </cell>
          <cell r="Z44">
            <v>0</v>
          </cell>
          <cell r="AA44">
            <v>0</v>
          </cell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>
            <v>0</v>
          </cell>
          <cell r="AQ44" t="str">
            <v>прс-8-13-14-16-15-ск6-10,5-14-15,5-прс-8-10-прс-8,5-10-прс(Pr70/НН70)-12-прс(НН70/Рr70)-12-8,5-прс(Pr70/НН70)-обв-8,5-прс(Pr70/ShL57)-обв-прс-8,5-1,2-прс-1,6-ув.дл/х(1,2↑1,6)-1,6дл/х-</v>
          </cell>
          <cell r="AR44"/>
          <cell r="AS44">
            <v>0</v>
          </cell>
          <cell r="AT44" t="e">
            <v>#DIV/0!</v>
          </cell>
          <cell r="AU44"/>
          <cell r="AV44"/>
          <cell r="AW44"/>
          <cell r="AX44">
            <v>42161</v>
          </cell>
          <cell r="AY44" t="str">
            <v>(кл.70)ShL-57</v>
          </cell>
          <cell r="AZ44">
            <v>255.34</v>
          </cell>
          <cell r="BA44">
            <v>1.3400000000000034</v>
          </cell>
          <cell r="BB44" t="str">
            <v>нет</v>
          </cell>
          <cell r="BC44"/>
          <cell r="BD44"/>
          <cell r="BE44">
            <v>43214</v>
          </cell>
          <cell r="BF44">
            <v>31</v>
          </cell>
          <cell r="BG44">
            <v>1.1000000000000001</v>
          </cell>
          <cell r="BH44">
            <v>26.781649999999999</v>
          </cell>
          <cell r="BI44" t="e">
            <v>#VALUE!</v>
          </cell>
          <cell r="BJ44">
            <v>46185</v>
          </cell>
          <cell r="BK44">
            <v>254</v>
          </cell>
          <cell r="BL44">
            <v>13.1</v>
          </cell>
          <cell r="BM44">
            <v>17.841950000000001</v>
          </cell>
          <cell r="BN44" t="e">
            <v>#VALUE!</v>
          </cell>
          <cell r="BO44"/>
          <cell r="BP44"/>
          <cell r="BQ44">
            <v>249</v>
          </cell>
          <cell r="BR44">
            <v>304.5</v>
          </cell>
          <cell r="BS44"/>
          <cell r="BT44"/>
          <cell r="BU44"/>
          <cell r="BV44"/>
          <cell r="BW44"/>
          <cell r="BX44"/>
          <cell r="BY44"/>
          <cell r="BZ44">
            <v>45488</v>
          </cell>
          <cell r="CA44">
            <v>0</v>
          </cell>
          <cell r="CB44"/>
          <cell r="CC44" t="str">
            <v/>
          </cell>
          <cell r="CD44" t="e">
            <v>#DIV/0!</v>
          </cell>
          <cell r="CE44" t="e">
            <v>#DIV/0!</v>
          </cell>
          <cell r="CF44" t="e">
            <v>#DIV/0!</v>
          </cell>
          <cell r="CG44" t="e">
            <v>#DIV/0!</v>
          </cell>
          <cell r="CH44" t="e">
            <v>#DIV/0!</v>
          </cell>
          <cell r="CI44" t="e">
            <v>#DIV/0!</v>
          </cell>
          <cell r="CJ44" t="e">
            <v>#DIV/0!</v>
          </cell>
          <cell r="CK44"/>
          <cell r="CL44"/>
          <cell r="CM44"/>
          <cell r="CN44"/>
          <cell r="CO44"/>
          <cell r="CP44"/>
          <cell r="CQ44"/>
          <cell r="CR44" t="str">
            <v>северная</v>
          </cell>
          <cell r="CS44">
            <v>209</v>
          </cell>
          <cell r="CT44">
            <v>2</v>
          </cell>
          <cell r="CU44" t="str">
            <v>NIPI_Centre_PTV-3_Part</v>
          </cell>
          <cell r="CV44">
            <v>42025</v>
          </cell>
          <cell r="CW44">
            <v>342</v>
          </cell>
          <cell r="CX44"/>
          <cell r="CY44"/>
          <cell r="CZ44"/>
          <cell r="DA44"/>
          <cell r="DB44"/>
          <cell r="DC44"/>
          <cell r="DD44"/>
          <cell r="DE44"/>
          <cell r="DF44"/>
          <cell r="DG44" t="str">
            <v>стримфло</v>
          </cell>
          <cell r="DH44" t="str">
            <v>нет</v>
          </cell>
          <cell r="DI44"/>
          <cell r="DJ44"/>
          <cell r="DK44"/>
          <cell r="DL44">
            <v>-5</v>
          </cell>
          <cell r="DM44">
            <v>-1.1737499999999998</v>
          </cell>
          <cell r="DN44">
            <v>-75</v>
          </cell>
          <cell r="DO44">
            <v>0</v>
          </cell>
          <cell r="DP44"/>
          <cell r="DQ44"/>
          <cell r="DR44"/>
          <cell r="DS44"/>
          <cell r="DT44"/>
          <cell r="DU44"/>
          <cell r="DV44"/>
          <cell r="DW44">
            <v>42137</v>
          </cell>
          <cell r="DX44">
            <v>1794</v>
          </cell>
          <cell r="DY44"/>
          <cell r="DZ44" t="str">
            <v xml:space="preserve">4495, 4496, 4497, 4498, </v>
          </cell>
          <cell r="EA44"/>
          <cell r="EB44"/>
          <cell r="EC44">
            <v>18</v>
          </cell>
          <cell r="ED44">
            <v>18.75</v>
          </cell>
          <cell r="EE44">
            <v>-8.7816499999999991</v>
          </cell>
          <cell r="EF44">
            <v>-0.75</v>
          </cell>
          <cell r="EG44">
            <v>54.510975572428315</v>
          </cell>
          <cell r="EH44">
            <v>413.5</v>
          </cell>
          <cell r="EI44">
            <v>0.92930000000000001</v>
          </cell>
          <cell r="EJ44"/>
          <cell r="EK44"/>
          <cell r="EL44"/>
          <cell r="EM44"/>
          <cell r="EN44"/>
          <cell r="EO44"/>
          <cell r="EP44"/>
          <cell r="EQ44"/>
          <cell r="ER44"/>
          <cell r="ES44"/>
          <cell r="ET44"/>
          <cell r="EU44"/>
          <cell r="EV44"/>
          <cell r="EW44"/>
          <cell r="EX44"/>
          <cell r="EY44"/>
          <cell r="EZ44"/>
          <cell r="FA44"/>
          <cell r="FB44"/>
          <cell r="FC44"/>
          <cell r="FD44"/>
          <cell r="FE44"/>
          <cell r="FF44"/>
          <cell r="FG44"/>
          <cell r="FH44"/>
          <cell r="FI44"/>
          <cell r="FJ44"/>
          <cell r="FK44"/>
          <cell r="FL44"/>
          <cell r="FN44"/>
          <cell r="FP44" t="str">
            <v xml:space="preserve"> Влияние ВНС с перекомпенсацией</v>
          </cell>
          <cell r="FR44"/>
          <cell r="FS44"/>
          <cell r="FV44">
            <v>31809</v>
          </cell>
        </row>
        <row r="45">
          <cell r="D45">
            <v>1795</v>
          </cell>
          <cell r="E45" t="str">
            <v>ск</v>
          </cell>
          <cell r="F45" t="str">
            <v xml:space="preserve"> Г</v>
          </cell>
          <cell r="G45">
            <v>35</v>
          </cell>
          <cell r="H45">
            <v>0.6573</v>
          </cell>
          <cell r="I45">
            <v>98</v>
          </cell>
          <cell r="J45">
            <v>0</v>
          </cell>
          <cell r="K45" t="e">
            <v>#VALUE!</v>
          </cell>
          <cell r="L45"/>
          <cell r="M45"/>
          <cell r="N45">
            <v>0</v>
          </cell>
          <cell r="O45">
            <v>0</v>
          </cell>
          <cell r="P45" t="e">
            <v>#VALUE!</v>
          </cell>
          <cell r="Q45"/>
          <cell r="R45"/>
          <cell r="S45"/>
          <cell r="T45"/>
          <cell r="U45"/>
          <cell r="V45">
            <v>46232</v>
          </cell>
          <cell r="W45">
            <v>27</v>
          </cell>
          <cell r="X45" t="e">
            <v>#VALUE!</v>
          </cell>
          <cell r="Y45" t="str">
            <v>ОПРС</v>
          </cell>
          <cell r="Z45">
            <v>0</v>
          </cell>
          <cell r="AA45">
            <v>0</v>
          </cell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 t="str">
            <v>пншт-6</v>
          </cell>
          <cell r="AP45">
            <v>2.5</v>
          </cell>
          <cell r="AQ45" t="str">
            <v>бд-8-13-15-ск6-10-прс-14-ск-3-14,5-16-прс-12-10-скд3б-11-прс-9-10-обв-б/д-прс-5-прс(Pzhg44/ShL44)-5-7-ув.дл/х(1,6/2)-7-4-7-крс-6,5-4-4,5-5-прс-</v>
          </cell>
          <cell r="AR45"/>
          <cell r="AS45">
            <v>0</v>
          </cell>
          <cell r="AT45" t="e">
            <v>#DIV/0!</v>
          </cell>
          <cell r="AU45">
            <v>170</v>
          </cell>
          <cell r="AV45">
            <v>1500</v>
          </cell>
          <cell r="AW45">
            <v>46213</v>
          </cell>
          <cell r="AX45">
            <v>46051</v>
          </cell>
          <cell r="AY45" t="str">
            <v>(кл.70)Shl-57</v>
          </cell>
          <cell r="AZ45">
            <v>291.25</v>
          </cell>
          <cell r="BA45"/>
          <cell r="BB45" t="str">
            <v>СКЖ-60</v>
          </cell>
          <cell r="BC45"/>
          <cell r="BD45"/>
          <cell r="BE45"/>
          <cell r="BF45" t="str">
            <v>пакер</v>
          </cell>
          <cell r="BG45"/>
          <cell r="BH45">
            <v>0</v>
          </cell>
          <cell r="BI45" t="e">
            <v>#VALUE!</v>
          </cell>
          <cell r="BJ45">
            <v>46279</v>
          </cell>
          <cell r="BK45">
            <v>186</v>
          </cell>
          <cell r="BL45">
            <v>0</v>
          </cell>
          <cell r="BM45">
            <v>11.056724999999998</v>
          </cell>
          <cell r="BN45" t="e">
            <v>#VALUE!</v>
          </cell>
          <cell r="BO45">
            <v>46233</v>
          </cell>
          <cell r="BP45" t="str">
            <v>Шыбық үзілген немесе ашылған. Тоқтатылды.  Кері тоспа ұстап тұр.</v>
          </cell>
          <cell r="BQ45"/>
          <cell r="BR45">
            <v>303.75</v>
          </cell>
          <cell r="BS45"/>
          <cell r="BT45"/>
          <cell r="BU45"/>
          <cell r="BV45"/>
          <cell r="BW45"/>
          <cell r="BX45"/>
          <cell r="BY45"/>
          <cell r="BZ45">
            <v>46268</v>
          </cell>
          <cell r="CA45">
            <v>0</v>
          </cell>
          <cell r="CB45"/>
          <cell r="CC45" t="str">
            <v/>
          </cell>
          <cell r="CD45" t="e">
            <v>#DIV/0!</v>
          </cell>
          <cell r="CE45" t="e">
            <v>#DIV/0!</v>
          </cell>
          <cell r="CF45" t="e">
            <v>#DIV/0!</v>
          </cell>
          <cell r="CG45" t="e">
            <v>#DIV/0!</v>
          </cell>
          <cell r="CH45" t="e">
            <v>#DIV/0!</v>
          </cell>
          <cell r="CI45" t="e">
            <v>#DIV/0!</v>
          </cell>
          <cell r="CJ45" t="e">
            <v>#DIV/0!</v>
          </cell>
          <cell r="CK45">
            <v>41945</v>
          </cell>
          <cell r="CL45" t="e">
            <v>#VALUE!</v>
          </cell>
          <cell r="CM45">
            <v>46057</v>
          </cell>
          <cell r="CN45" t="str">
            <v>х/к</v>
          </cell>
          <cell r="CO45"/>
          <cell r="CP45"/>
          <cell r="CQ45"/>
          <cell r="CR45" t="str">
            <v>северная</v>
          </cell>
          <cell r="CS45">
            <v>209</v>
          </cell>
          <cell r="CT45">
            <v>2</v>
          </cell>
          <cell r="CU45" t="str">
            <v>NIPI_Centre_PTV-3_Part</v>
          </cell>
          <cell r="CV45">
            <v>46042</v>
          </cell>
          <cell r="CW45">
            <v>84</v>
          </cell>
          <cell r="CX45"/>
          <cell r="CY45"/>
          <cell r="CZ45"/>
          <cell r="DA45"/>
          <cell r="DB45"/>
          <cell r="DC45"/>
          <cell r="DD45"/>
          <cell r="DE45"/>
          <cell r="DF45"/>
          <cell r="DG45" t="str">
            <v>большой</v>
          </cell>
          <cell r="DH45" t="str">
            <v>есть</v>
          </cell>
          <cell r="DI45"/>
          <cell r="DJ45">
            <v>40881</v>
          </cell>
          <cell r="DK45" t="e">
            <v>#VALUE!</v>
          </cell>
          <cell r="DL45">
            <v>-35</v>
          </cell>
          <cell r="DM45">
            <v>-0.6573</v>
          </cell>
          <cell r="DN45">
            <v>-98</v>
          </cell>
          <cell r="DO45">
            <v>0</v>
          </cell>
          <cell r="DP45"/>
          <cell r="DQ45"/>
          <cell r="DR45"/>
          <cell r="DS45"/>
          <cell r="DT45"/>
          <cell r="DU45"/>
          <cell r="DV45"/>
          <cell r="DW45">
            <v>42137</v>
          </cell>
          <cell r="DX45">
            <v>1795</v>
          </cell>
          <cell r="DY45"/>
          <cell r="DZ45" t="str">
            <v xml:space="preserve">4497, 4498, 4499, 4500, </v>
          </cell>
          <cell r="EA45">
            <v>1</v>
          </cell>
          <cell r="EB45"/>
          <cell r="EC45">
            <v>19</v>
          </cell>
          <cell r="ED45">
            <v>18.75</v>
          </cell>
          <cell r="EE45">
            <v>19</v>
          </cell>
          <cell r="EF45">
            <v>0.25</v>
          </cell>
          <cell r="EG45">
            <v>54.510975572428315</v>
          </cell>
          <cell r="EH45">
            <v>413.5</v>
          </cell>
          <cell r="EI45">
            <v>0.92930000000000001</v>
          </cell>
          <cell r="EJ45"/>
          <cell r="EK45"/>
          <cell r="EL45"/>
          <cell r="EM45"/>
          <cell r="EN45"/>
          <cell r="EO45"/>
          <cell r="EP45"/>
          <cell r="EQ45"/>
          <cell r="ER45"/>
          <cell r="ES45"/>
          <cell r="ET45"/>
          <cell r="EU45"/>
          <cell r="EV45"/>
          <cell r="EW45"/>
          <cell r="EX45"/>
          <cell r="EY45"/>
          <cell r="EZ45"/>
          <cell r="FA45"/>
          <cell r="FB45"/>
          <cell r="FC45"/>
          <cell r="FD45"/>
          <cell r="FE45"/>
          <cell r="FF45"/>
          <cell r="FG45"/>
          <cell r="FH45"/>
          <cell r="FI45"/>
          <cell r="FJ45"/>
          <cell r="FK45"/>
          <cell r="FL45"/>
          <cell r="FN45"/>
          <cell r="FP45" t="str">
            <v>Влияние ВНС с недостаточной компенсацией</v>
          </cell>
          <cell r="FR45"/>
          <cell r="FS45"/>
          <cell r="FT45"/>
          <cell r="FV45">
            <v>31809</v>
          </cell>
        </row>
        <row r="46">
          <cell r="D46">
            <v>1899</v>
          </cell>
          <cell r="E46" t="str">
            <v>вн</v>
          </cell>
          <cell r="F46" t="str">
            <v>А1 Б В</v>
          </cell>
          <cell r="G46"/>
          <cell r="H46"/>
          <cell r="I46"/>
          <cell r="J46">
            <v>0</v>
          </cell>
          <cell r="K46" t="e">
            <v>#VALUE!</v>
          </cell>
          <cell r="L46"/>
          <cell r="M46"/>
          <cell r="N46">
            <v>0</v>
          </cell>
          <cell r="O46">
            <v>0</v>
          </cell>
          <cell r="P46" t="e">
            <v>#VALUE!</v>
          </cell>
          <cell r="Q46"/>
          <cell r="R46"/>
          <cell r="S46"/>
          <cell r="T46"/>
          <cell r="U46"/>
          <cell r="V46"/>
          <cell r="W46">
            <v>0</v>
          </cell>
          <cell r="X46" t="e">
            <v>#VALUE!</v>
          </cell>
          <cell r="Y46" t="str">
            <v>Бездействие</v>
          </cell>
          <cell r="Z46">
            <v>0</v>
          </cell>
          <cell r="AA46">
            <v>0</v>
          </cell>
          <cell r="AB46"/>
          <cell r="AC46"/>
          <cell r="AD46"/>
          <cell r="AE46"/>
          <cell r="AF46" t="str">
            <v>гидравлика</v>
          </cell>
          <cell r="AG46"/>
          <cell r="AH46"/>
          <cell r="AI46"/>
          <cell r="AJ46"/>
          <cell r="AK46">
            <v>43741</v>
          </cell>
          <cell r="AL46"/>
          <cell r="AM46"/>
          <cell r="AN46"/>
          <cell r="AO46" t="str">
            <v>DHH</v>
          </cell>
          <cell r="AP46">
            <v>0</v>
          </cell>
          <cell r="AQ46" t="e">
            <v>#VALUE!</v>
          </cell>
          <cell r="AR46"/>
          <cell r="AS46">
            <v>0</v>
          </cell>
          <cell r="AT46" t="e">
            <v>#DIV/0!</v>
          </cell>
          <cell r="AU46"/>
          <cell r="AV46"/>
          <cell r="AW46"/>
          <cell r="AX46">
            <v>44614</v>
          </cell>
          <cell r="AY46" t="str">
            <v>Netzsch-07</v>
          </cell>
          <cell r="AZ46">
            <v>290.11</v>
          </cell>
          <cell r="BA46">
            <v>166.11</v>
          </cell>
          <cell r="BB46" t="str">
            <v>СКЖ-60</v>
          </cell>
          <cell r="BC46"/>
          <cell r="BD46"/>
          <cell r="BE46">
            <v>45119</v>
          </cell>
          <cell r="BF46">
            <v>245</v>
          </cell>
          <cell r="BG46">
            <v>3.9</v>
          </cell>
          <cell r="BH46">
            <v>7.3930799999999994</v>
          </cell>
          <cell r="BI46" t="e">
            <v>#VALUE!</v>
          </cell>
          <cell r="BJ46">
            <v>46185</v>
          </cell>
          <cell r="BK46">
            <v>124</v>
          </cell>
          <cell r="BL46">
            <v>4.7</v>
          </cell>
          <cell r="BM46">
            <v>19.554979999999997</v>
          </cell>
          <cell r="BN46" t="e">
            <v>#VALUE!</v>
          </cell>
          <cell r="BO46">
            <v>45514</v>
          </cell>
          <cell r="BP46" t="str">
            <v>Сорап іші құм. Айналым санын көтеріп, сорапты ыссы сумен жуу керек.</v>
          </cell>
          <cell r="BQ46">
            <v>20</v>
          </cell>
          <cell r="BR46">
            <v>282.2</v>
          </cell>
          <cell r="BS46">
            <v>42165</v>
          </cell>
          <cell r="BT46">
            <v>7.3</v>
          </cell>
          <cell r="BU46">
            <v>306</v>
          </cell>
          <cell r="BV46">
            <v>282.2</v>
          </cell>
          <cell r="BW46">
            <v>28.3</v>
          </cell>
          <cell r="BX46"/>
          <cell r="BY46"/>
          <cell r="BZ46">
            <v>45488</v>
          </cell>
          <cell r="CA46">
            <v>0</v>
          </cell>
          <cell r="CB46"/>
          <cell r="CC46" t="str">
            <v/>
          </cell>
          <cell r="CD46" t="e">
            <v>#DIV/0!</v>
          </cell>
          <cell r="CE46" t="e">
            <v>#DIV/0!</v>
          </cell>
          <cell r="CF46" t="e">
            <v>#DIV/0!</v>
          </cell>
          <cell r="CG46" t="e">
            <v>#DIV/0!</v>
          </cell>
          <cell r="CH46" t="e">
            <v>#DIV/0!</v>
          </cell>
          <cell r="CI46" t="e">
            <v>#DIV/0!</v>
          </cell>
          <cell r="CJ46" t="e">
            <v>#DIV/0!</v>
          </cell>
          <cell r="CK46"/>
          <cell r="CL46"/>
          <cell r="CM46"/>
          <cell r="CN46"/>
          <cell r="CO46"/>
          <cell r="CP46"/>
          <cell r="CQ46"/>
          <cell r="CR46" t="str">
            <v>северная</v>
          </cell>
          <cell r="CS46">
            <v>208</v>
          </cell>
          <cell r="CT46">
            <v>2</v>
          </cell>
          <cell r="CU46" t="str">
            <v>NIPI_Centre_PTV-3_Part</v>
          </cell>
          <cell r="CV46">
            <v>42349</v>
          </cell>
          <cell r="CW46">
            <v>306</v>
          </cell>
          <cell r="CX46"/>
          <cell r="CY46"/>
          <cell r="CZ46"/>
          <cell r="DA46"/>
          <cell r="DB46"/>
          <cell r="DC46"/>
          <cell r="DD46"/>
          <cell r="DE46"/>
          <cell r="DF46"/>
          <cell r="DG46" t="str">
            <v>стримфло</v>
          </cell>
          <cell r="DH46" t="str">
            <v>нет</v>
          </cell>
          <cell r="DI46"/>
          <cell r="DJ46"/>
          <cell r="DK46"/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/>
          <cell r="DQ46"/>
          <cell r="DR46"/>
          <cell r="DS46"/>
          <cell r="DT46"/>
          <cell r="DU46"/>
          <cell r="DV46"/>
          <cell r="DW46">
            <v>42153</v>
          </cell>
          <cell r="DX46">
            <v>1899</v>
          </cell>
          <cell r="DY46"/>
          <cell r="DZ46">
            <v>4490</v>
          </cell>
          <cell r="EA46"/>
          <cell r="EB46"/>
          <cell r="EC46">
            <v>20.577963160620001</v>
          </cell>
          <cell r="ED46">
            <v>11.7</v>
          </cell>
          <cell r="EE46">
            <v>13.184883160620002</v>
          </cell>
          <cell r="EF46">
            <v>8.877963160620002</v>
          </cell>
          <cell r="EG46">
            <v>54.510975572428315</v>
          </cell>
          <cell r="EH46">
            <v>378</v>
          </cell>
          <cell r="EI46">
            <v>0.92820000000000003</v>
          </cell>
          <cell r="EJ46"/>
          <cell r="EK46"/>
          <cell r="EL46"/>
          <cell r="EM46"/>
          <cell r="EN46"/>
          <cell r="EO46"/>
          <cell r="EP46"/>
          <cell r="EQ46"/>
          <cell r="ER46"/>
          <cell r="ES46"/>
          <cell r="ET46"/>
          <cell r="EU46"/>
          <cell r="EV46"/>
          <cell r="EW46"/>
          <cell r="EX46"/>
          <cell r="EY46"/>
          <cell r="EZ46"/>
          <cell r="FA46"/>
          <cell r="FB46"/>
          <cell r="FC46"/>
          <cell r="FD46"/>
          <cell r="FE46"/>
          <cell r="FF46"/>
          <cell r="FG46"/>
          <cell r="FH46"/>
          <cell r="FI46"/>
          <cell r="FJ46"/>
          <cell r="FK46"/>
          <cell r="FL46"/>
          <cell r="FN46"/>
          <cell r="FP46" t="str">
            <v xml:space="preserve"> Влияние ВНС с перекомпенсацией</v>
          </cell>
          <cell r="FR46">
            <v>30</v>
          </cell>
          <cell r="FS46"/>
          <cell r="FT46"/>
          <cell r="FV46">
            <v>31868</v>
          </cell>
        </row>
        <row r="47">
          <cell r="D47">
            <v>1900</v>
          </cell>
          <cell r="E47" t="str">
            <v>ск</v>
          </cell>
          <cell r="F47" t="str">
            <v>Г</v>
          </cell>
          <cell r="G47">
            <v>51</v>
          </cell>
          <cell r="H47">
            <v>2.8733399999999998</v>
          </cell>
          <cell r="I47">
            <v>94</v>
          </cell>
          <cell r="J47">
            <v>0</v>
          </cell>
          <cell r="K47" t="e">
            <v>#VALUE!</v>
          </cell>
          <cell r="L47">
            <v>46292</v>
          </cell>
          <cell r="M47">
            <v>51</v>
          </cell>
          <cell r="N47">
            <v>3.35223</v>
          </cell>
          <cell r="O47">
            <v>93</v>
          </cell>
          <cell r="P47" t="e">
            <v>#VALUE!</v>
          </cell>
          <cell r="Q47">
            <v>46293</v>
          </cell>
          <cell r="R47"/>
          <cell r="S47"/>
          <cell r="T47"/>
          <cell r="U47"/>
          <cell r="V47">
            <v>46292</v>
          </cell>
          <cell r="W47">
            <v>30</v>
          </cell>
          <cell r="X47" t="e">
            <v>#VALUE!</v>
          </cell>
          <cell r="Y47" t="str">
            <v>СК работает</v>
          </cell>
          <cell r="Z47">
            <v>24</v>
          </cell>
          <cell r="AA47">
            <v>51</v>
          </cell>
          <cell r="AB47">
            <v>46292</v>
          </cell>
          <cell r="AC47" t="str">
            <v>15/10с</v>
          </cell>
          <cell r="AD47"/>
          <cell r="AE47"/>
          <cell r="AF47"/>
          <cell r="AG47">
            <v>4</v>
          </cell>
          <cell r="AH47">
            <v>0</v>
          </cell>
          <cell r="AI47"/>
          <cell r="AJ47"/>
          <cell r="AK47"/>
          <cell r="AL47"/>
          <cell r="AM47"/>
          <cell r="AN47"/>
          <cell r="AO47" t="str">
            <v>скд-6иж</v>
          </cell>
          <cell r="AP47">
            <v>3</v>
          </cell>
          <cell r="AQ47" t="e">
            <v>#VALUE!</v>
          </cell>
          <cell r="AR47">
            <v>7.5</v>
          </cell>
          <cell r="AS47">
            <v>82.635065999999995</v>
          </cell>
          <cell r="AT47">
            <v>0.61717140759589884</v>
          </cell>
          <cell r="AU47">
            <v>170</v>
          </cell>
          <cell r="AV47">
            <v>1500</v>
          </cell>
          <cell r="AW47">
            <v>46226</v>
          </cell>
          <cell r="AX47">
            <v>45941</v>
          </cell>
          <cell r="AY47" t="str">
            <v>(кл.70)ShL-57</v>
          </cell>
          <cell r="AZ47">
            <v>292.02000000000004</v>
          </cell>
          <cell r="BA47"/>
          <cell r="BB47" t="str">
            <v>СКЖ-60</v>
          </cell>
          <cell r="BC47"/>
          <cell r="BD47"/>
          <cell r="BE47"/>
          <cell r="BF47" t="str">
            <v>пакер</v>
          </cell>
          <cell r="BG47"/>
          <cell r="BH47">
            <v>0</v>
          </cell>
          <cell r="BI47" t="e">
            <v>#VALUE!</v>
          </cell>
          <cell r="BJ47">
            <v>43978</v>
          </cell>
          <cell r="BK47">
            <v>0</v>
          </cell>
          <cell r="BL47">
            <v>3.4</v>
          </cell>
          <cell r="BM47">
            <v>32.931550000000001</v>
          </cell>
          <cell r="BN47" t="str">
            <v>2015,С,6,О,Д,И,Н,2017.Я,М,И,А,О,Н,Д,2018,Я,Ф,M,A,2020,Я,Ф,М,А,М,0,внс4490ум.реж.зак.40↓20,A,2022,Я,М,И,А,C,О,Н,Д,2023,Я,Ф,М,А,М,И,А,C,О,Н,2024,Я,Ф,М,А,М,И,С,Н,2025,Я,Ф,М,А,И,A,О,Н,Д,2026,Я,Ф,М,А,М,И,А,С,</v>
          </cell>
          <cell r="BO47"/>
          <cell r="BP47"/>
          <cell r="BQ47"/>
          <cell r="BR47">
            <v>314.5</v>
          </cell>
          <cell r="BS47">
            <v>42248</v>
          </cell>
          <cell r="BT47">
            <v>31.1</v>
          </cell>
          <cell r="BU47">
            <v>330</v>
          </cell>
          <cell r="BV47">
            <v>297.5</v>
          </cell>
          <cell r="BW47">
            <v>28.9</v>
          </cell>
          <cell r="BX47"/>
          <cell r="BY47"/>
          <cell r="BZ47">
            <v>46181</v>
          </cell>
          <cell r="CA47">
            <v>0</v>
          </cell>
          <cell r="CB47"/>
          <cell r="CC47" t="str">
            <v>查сверка данных</v>
          </cell>
          <cell r="CD47" t="str">
            <v>查сверка данных</v>
          </cell>
          <cell r="CE47">
            <v>41.710562207953231</v>
          </cell>
          <cell r="CF47">
            <v>0.73124225844065194</v>
          </cell>
          <cell r="CG47">
            <v>34.937241205083225</v>
          </cell>
          <cell r="CH47" t="str">
            <v>查сверка данных</v>
          </cell>
          <cell r="CI47">
            <v>19.132159323676284</v>
          </cell>
          <cell r="CJ47">
            <v>-8.7289634340768316</v>
          </cell>
          <cell r="CK47"/>
          <cell r="CL47"/>
          <cell r="CM47"/>
          <cell r="CN47"/>
          <cell r="CO47"/>
          <cell r="CP47"/>
          <cell r="CQ47"/>
          <cell r="CR47" t="str">
            <v>северная</v>
          </cell>
          <cell r="CS47">
            <v>208</v>
          </cell>
          <cell r="CT47">
            <v>2</v>
          </cell>
          <cell r="CU47" t="str">
            <v>NIPI_Centre_PTV-3_Part</v>
          </cell>
          <cell r="CV47">
            <v>45133</v>
          </cell>
          <cell r="CW47">
            <v>330</v>
          </cell>
          <cell r="CX47"/>
          <cell r="CY47"/>
          <cell r="CZ47"/>
          <cell r="DA47"/>
          <cell r="DB47"/>
          <cell r="DC47"/>
          <cell r="DD47"/>
          <cell r="DE47"/>
          <cell r="DF47"/>
          <cell r="DG47" t="str">
            <v>стримфло</v>
          </cell>
          <cell r="DH47" t="str">
            <v>есть</v>
          </cell>
          <cell r="DI47"/>
          <cell r="DJ47"/>
          <cell r="DK47"/>
          <cell r="DL47">
            <v>0</v>
          </cell>
          <cell r="DM47">
            <v>0.47889000000000026</v>
          </cell>
          <cell r="DN47">
            <v>-1</v>
          </cell>
          <cell r="DO47">
            <v>3.35223</v>
          </cell>
          <cell r="DP47" t="str">
            <v>постепенно увеличить ч/к</v>
          </cell>
          <cell r="DQ47"/>
          <cell r="DR47"/>
          <cell r="DS47"/>
          <cell r="DT47"/>
          <cell r="DU47"/>
          <cell r="DV47"/>
          <cell r="DW47">
            <v>42137</v>
          </cell>
          <cell r="DX47">
            <v>1900</v>
          </cell>
          <cell r="DY47"/>
          <cell r="DZ47" t="str">
            <v>2009, 4490, 4491, 4492,</v>
          </cell>
          <cell r="EA47">
            <v>1</v>
          </cell>
          <cell r="EB47"/>
          <cell r="EC47">
            <v>29.405398144101831</v>
          </cell>
          <cell r="ED47">
            <v>18</v>
          </cell>
          <cell r="EE47">
            <v>29.405398144101831</v>
          </cell>
          <cell r="EF47">
            <v>11.405398144101831</v>
          </cell>
          <cell r="EG47">
            <v>54.51097557700615</v>
          </cell>
          <cell r="EH47">
            <v>413.5</v>
          </cell>
          <cell r="EI47">
            <v>0.92930000000000001</v>
          </cell>
          <cell r="EJ47"/>
          <cell r="EK47"/>
          <cell r="EL47"/>
          <cell r="EM47"/>
          <cell r="EN47"/>
          <cell r="EO47"/>
          <cell r="EP47"/>
          <cell r="EQ47"/>
          <cell r="ER47"/>
          <cell r="ES47"/>
          <cell r="ET47"/>
          <cell r="EU47"/>
          <cell r="EV47"/>
          <cell r="EW47"/>
          <cell r="EX47"/>
          <cell r="EY47"/>
          <cell r="EZ47"/>
          <cell r="FA47"/>
          <cell r="FB47"/>
          <cell r="FC47">
            <v>4</v>
          </cell>
          <cell r="FD47" t="str">
            <v>*</v>
          </cell>
          <cell r="FE47" t="str">
            <v>уст.</v>
          </cell>
          <cell r="FF47"/>
          <cell r="FG47"/>
          <cell r="FH47"/>
          <cell r="FI47"/>
          <cell r="FJ47"/>
          <cell r="FK47"/>
          <cell r="FL47"/>
          <cell r="FN47">
            <v>1</v>
          </cell>
          <cell r="FP47" t="str">
            <v xml:space="preserve"> Влияние ВНС с перекомпенсацией</v>
          </cell>
          <cell r="FR47">
            <v>18.5</v>
          </cell>
          <cell r="FS47"/>
          <cell r="FT47"/>
          <cell r="FV47">
            <v>31868</v>
          </cell>
        </row>
        <row r="48">
          <cell r="D48">
            <v>1901</v>
          </cell>
          <cell r="E48" t="str">
            <v>вн</v>
          </cell>
          <cell r="F48" t="str">
            <v>Г</v>
          </cell>
          <cell r="G48">
            <v>80</v>
          </cell>
          <cell r="H48">
            <v>2.2535999999999996</v>
          </cell>
          <cell r="I48">
            <v>97</v>
          </cell>
          <cell r="J48">
            <v>0</v>
          </cell>
          <cell r="K48" t="e">
            <v>#VALUE!</v>
          </cell>
          <cell r="L48">
            <v>46292</v>
          </cell>
          <cell r="M48">
            <v>80</v>
          </cell>
          <cell r="N48">
            <v>3.7559999999999998</v>
          </cell>
          <cell r="O48">
            <v>95</v>
          </cell>
          <cell r="P48" t="e">
            <v>#VALUE!</v>
          </cell>
          <cell r="Q48">
            <v>46293</v>
          </cell>
          <cell r="R48"/>
          <cell r="S48"/>
          <cell r="T48"/>
          <cell r="U48"/>
          <cell r="V48">
            <v>46292</v>
          </cell>
          <cell r="W48">
            <v>28</v>
          </cell>
          <cell r="X48" t="e">
            <v>#VALUE!</v>
          </cell>
          <cell r="Y48" t="str">
            <v>ВН с низ.эфф.нас</v>
          </cell>
          <cell r="Z48">
            <v>24</v>
          </cell>
          <cell r="AA48">
            <v>80</v>
          </cell>
          <cell r="AB48">
            <v>46292</v>
          </cell>
          <cell r="AC48" t="str">
            <v>15атм/20с</v>
          </cell>
          <cell r="AD48"/>
          <cell r="AE48"/>
          <cell r="AF48"/>
          <cell r="AG48">
            <v>3.8</v>
          </cell>
          <cell r="AH48">
            <v>3.8</v>
          </cell>
          <cell r="AI48"/>
          <cell r="AJ48"/>
          <cell r="AK48">
            <v>46018</v>
          </cell>
          <cell r="AL48" t="str">
            <v>см ок</v>
          </cell>
          <cell r="AM48"/>
          <cell r="AN48"/>
          <cell r="AO48" t="str">
            <v>BD-1</v>
          </cell>
          <cell r="AP48">
            <v>0</v>
          </cell>
          <cell r="AQ48" t="e">
            <v>#VALUE!</v>
          </cell>
          <cell r="AR48">
            <v>390</v>
          </cell>
          <cell r="AS48">
            <v>156</v>
          </cell>
          <cell r="AT48">
            <v>0.51282051282051277</v>
          </cell>
          <cell r="AU48"/>
          <cell r="AV48"/>
          <cell r="AW48">
            <v>46280</v>
          </cell>
          <cell r="AX48">
            <v>45599</v>
          </cell>
          <cell r="AY48" t="str">
            <v>Netzsch-40</v>
          </cell>
          <cell r="AZ48">
            <v>275.22000000000003</v>
          </cell>
          <cell r="BA48">
            <v>107.22000000000003</v>
          </cell>
          <cell r="BB48" t="str">
            <v>СКЖ-60</v>
          </cell>
          <cell r="BC48"/>
          <cell r="BD48"/>
          <cell r="BE48">
            <v>46279</v>
          </cell>
          <cell r="BF48">
            <v>168</v>
          </cell>
          <cell r="BG48">
            <v>4</v>
          </cell>
          <cell r="BH48">
            <v>17.94415</v>
          </cell>
          <cell r="BI48" t="e">
            <v>#VALUE!</v>
          </cell>
          <cell r="BJ48">
            <v>43978</v>
          </cell>
          <cell r="BK48">
            <v>22</v>
          </cell>
          <cell r="BL48">
            <v>3.4</v>
          </cell>
          <cell r="BM48">
            <v>31.053549999999994</v>
          </cell>
          <cell r="BN48" t="str">
            <v>2015,M,И,2017.Я,М,И,А,О,Н,Д,2018,Я,Ф,M,A,2020,Я,Ф,М,А,М,22,A,2022,Я,М,И,А,C,О,Н,Д,2023,Я,2023,Я,Ф,М,А,М,И,А,C,О,Н,2024,Я,Ф,М,А,М,И,С,Н,2025,Я,Ф,М,А,И,A,О,Н,Д,2026,Я,Ф,М,А,М,И,А,С,</v>
          </cell>
          <cell r="BO48">
            <v>46237</v>
          </cell>
          <cell r="BP48" t="str">
            <v xml:space="preserve">Сораптың тиімділігі төмен. </v>
          </cell>
          <cell r="BQ48">
            <v>137</v>
          </cell>
          <cell r="BR48">
            <v>316.5</v>
          </cell>
          <cell r="BS48"/>
          <cell r="BT48"/>
          <cell r="BU48"/>
          <cell r="BV48"/>
          <cell r="BW48"/>
          <cell r="BX48"/>
          <cell r="BY48"/>
          <cell r="BZ48">
            <v>46181</v>
          </cell>
          <cell r="CA48">
            <v>0</v>
          </cell>
          <cell r="CB48"/>
          <cell r="CC48" t="str">
            <v>潜потенц-ый</v>
          </cell>
          <cell r="CD48" t="str">
            <v>潜потенц-ый</v>
          </cell>
          <cell r="CE48">
            <v>39.722446614069689</v>
          </cell>
          <cell r="CF48">
            <v>-6.610984220907298</v>
          </cell>
          <cell r="CG48">
            <v>33.108184945815403</v>
          </cell>
          <cell r="CH48" t="str">
            <v>漏поломки и пропуски</v>
          </cell>
          <cell r="CI48">
            <v>15.044597896120969</v>
          </cell>
          <cell r="CJ48">
            <v>-10.768697567389871</v>
          </cell>
          <cell r="CK48"/>
          <cell r="CL48"/>
          <cell r="CM48"/>
          <cell r="CN48"/>
          <cell r="CO48">
            <v>42308</v>
          </cell>
          <cell r="CP48">
            <v>0.94199999999999995</v>
          </cell>
          <cell r="CQ48">
            <v>678.3</v>
          </cell>
          <cell r="CR48" t="str">
            <v>северная</v>
          </cell>
          <cell r="CS48">
            <v>208</v>
          </cell>
          <cell r="CT48">
            <v>2</v>
          </cell>
          <cell r="CU48" t="str">
            <v>NIPI_Centre_PTV-3_Part</v>
          </cell>
          <cell r="CV48">
            <v>44967</v>
          </cell>
          <cell r="CW48">
            <v>350</v>
          </cell>
          <cell r="CX48"/>
          <cell r="CY48"/>
          <cell r="CZ48"/>
          <cell r="DA48"/>
          <cell r="DB48"/>
          <cell r="DC48"/>
          <cell r="DD48"/>
          <cell r="DE48"/>
          <cell r="DF48"/>
          <cell r="DG48" t="str">
            <v>стримфло</v>
          </cell>
          <cell r="DH48" t="str">
            <v>нет</v>
          </cell>
          <cell r="DI48"/>
          <cell r="DJ48">
            <v>41029</v>
          </cell>
          <cell r="DK48" t="e">
            <v>#VALUE!</v>
          </cell>
          <cell r="DL48">
            <v>0</v>
          </cell>
          <cell r="DM48">
            <v>1.5024000000000002</v>
          </cell>
          <cell r="DN48">
            <v>-2</v>
          </cell>
          <cell r="DO48">
            <v>3.7560000000000002</v>
          </cell>
          <cell r="DP48"/>
          <cell r="DQ48"/>
          <cell r="DR48"/>
          <cell r="DS48"/>
          <cell r="DT48"/>
          <cell r="DU48"/>
          <cell r="DV48"/>
          <cell r="DW48">
            <v>42153</v>
          </cell>
          <cell r="DX48">
            <v>1901</v>
          </cell>
          <cell r="DY48"/>
          <cell r="DZ48" t="str">
            <v xml:space="preserve">4491, 4493, </v>
          </cell>
          <cell r="EA48"/>
          <cell r="EB48"/>
          <cell r="EC48">
            <v>31.053549999999994</v>
          </cell>
          <cell r="ED48">
            <v>28.3</v>
          </cell>
          <cell r="EE48">
            <v>13.109399999999994</v>
          </cell>
          <cell r="EF48">
            <v>2.7535499999999935</v>
          </cell>
          <cell r="EG48">
            <v>54.510975576266468</v>
          </cell>
          <cell r="EH48">
            <v>449</v>
          </cell>
          <cell r="EI48">
            <v>0.9304</v>
          </cell>
          <cell r="EJ48"/>
          <cell r="EK48">
            <v>44</v>
          </cell>
          <cell r="EL48">
            <v>2.4789599999999994</v>
          </cell>
          <cell r="EM48">
            <v>94</v>
          </cell>
          <cell r="EN48">
            <v>36</v>
          </cell>
          <cell r="EO48">
            <v>1.2770400000000004</v>
          </cell>
          <cell r="EP48">
            <v>1</v>
          </cell>
          <cell r="EQ48">
            <v>43952</v>
          </cell>
          <cell r="ER48" t="str">
            <v>ум до 20м3</v>
          </cell>
          <cell r="ES48">
            <v>20</v>
          </cell>
          <cell r="ET48">
            <v>1.1267999999999998</v>
          </cell>
          <cell r="EU48">
            <v>94</v>
          </cell>
          <cell r="EV48">
            <v>-60</v>
          </cell>
          <cell r="EW48">
            <v>-2.6292</v>
          </cell>
          <cell r="EX48">
            <v>-1</v>
          </cell>
          <cell r="EY48"/>
          <cell r="EZ48"/>
          <cell r="FA48"/>
          <cell r="FB48"/>
          <cell r="FC48"/>
          <cell r="FD48" t="str">
            <v>*</v>
          </cell>
          <cell r="FE48" t="str">
            <v>уст.</v>
          </cell>
          <cell r="FF48"/>
          <cell r="FG48"/>
          <cell r="FH48"/>
          <cell r="FI48"/>
          <cell r="FJ48"/>
          <cell r="FK48"/>
          <cell r="FL48"/>
          <cell r="FN48">
            <v>1</v>
          </cell>
          <cell r="FP48" t="str">
            <v>Влияние ВНС с недостаточной компенсацией</v>
          </cell>
          <cell r="FR48">
            <v>25</v>
          </cell>
          <cell r="FS48"/>
          <cell r="FT48"/>
          <cell r="FV48">
            <v>31837</v>
          </cell>
        </row>
        <row r="49">
          <cell r="D49">
            <v>1902</v>
          </cell>
          <cell r="E49" t="str">
            <v>ск</v>
          </cell>
          <cell r="F49" t="str">
            <v>Г</v>
          </cell>
          <cell r="G49"/>
          <cell r="H49"/>
          <cell r="I49"/>
          <cell r="J49">
            <v>0</v>
          </cell>
          <cell r="K49" t="e">
            <v>#VALUE!</v>
          </cell>
          <cell r="L49"/>
          <cell r="M49"/>
          <cell r="N49">
            <v>0</v>
          </cell>
          <cell r="O49">
            <v>0</v>
          </cell>
          <cell r="P49" t="str">
            <v>О,Н,Д,2026,Я,Ф,М,А,М,И,С,</v>
          </cell>
          <cell r="Q49"/>
          <cell r="R49"/>
          <cell r="S49"/>
          <cell r="T49"/>
          <cell r="U49"/>
          <cell r="V49"/>
          <cell r="W49">
            <v>0</v>
          </cell>
          <cell r="X49" t="e">
            <v>#VALUE!</v>
          </cell>
          <cell r="Y49" t="str">
            <v>Бездействие</v>
          </cell>
          <cell r="Z49">
            <v>0</v>
          </cell>
          <cell r="AA49">
            <v>0</v>
          </cell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>
            <v>0</v>
          </cell>
          <cell r="AQ49" t="str">
            <v>ск-б/д-крс(лов.раб,безр,скв.оставили)-</v>
          </cell>
          <cell r="AR49"/>
          <cell r="AS49"/>
          <cell r="AT49"/>
          <cell r="AU49"/>
          <cell r="AV49"/>
          <cell r="AW49"/>
          <cell r="AX49">
            <v>41317</v>
          </cell>
          <cell r="AY49">
            <v>0</v>
          </cell>
          <cell r="AZ49">
            <v>148</v>
          </cell>
          <cell r="BA49">
            <v>10</v>
          </cell>
          <cell r="BB49" t="str">
            <v>нет</v>
          </cell>
          <cell r="BC49"/>
          <cell r="BD49"/>
          <cell r="BE49"/>
          <cell r="BF49"/>
          <cell r="BG49"/>
          <cell r="BH49">
            <v>0</v>
          </cell>
          <cell r="BI49" t="str">
            <v>2026,Я,Ф,М,А,М,И,С,</v>
          </cell>
          <cell r="BJ49">
            <v>46183</v>
          </cell>
          <cell r="BK49">
            <v>138</v>
          </cell>
          <cell r="BL49">
            <v>2.4</v>
          </cell>
          <cell r="BM49">
            <v>19.395899999999997</v>
          </cell>
          <cell r="BN49" t="e">
            <v>#VALUE!</v>
          </cell>
          <cell r="BO49"/>
          <cell r="BP49"/>
          <cell r="BQ49">
            <v>312</v>
          </cell>
          <cell r="BR49">
            <v>319</v>
          </cell>
          <cell r="BS49"/>
          <cell r="BT49"/>
          <cell r="BU49"/>
          <cell r="BV49"/>
          <cell r="BW49"/>
          <cell r="BX49">
            <v>45504</v>
          </cell>
          <cell r="BY49" t="str">
            <v>доход овершота на  гл.166м,Лов.рабоы с гл.166м,на забое оставл.нкт.штанги и НН-44???</v>
          </cell>
          <cell r="BZ49">
            <v>45488</v>
          </cell>
          <cell r="CA49">
            <v>0</v>
          </cell>
          <cell r="CB49"/>
          <cell r="CC49" t="str">
            <v/>
          </cell>
          <cell r="CD49" t="str">
            <v/>
          </cell>
          <cell r="CE49">
            <v>1.5852999999999999</v>
          </cell>
          <cell r="CF49">
            <v>-62.067</v>
          </cell>
          <cell r="CG49" t="e">
            <v>#NUM!</v>
          </cell>
          <cell r="CH49" t="str">
            <v/>
          </cell>
          <cell r="CI49">
            <v>6.2493999999999996</v>
          </cell>
          <cell r="CJ49">
            <v>46.691000000000003</v>
          </cell>
          <cell r="CK49"/>
          <cell r="CL49"/>
          <cell r="CM49"/>
          <cell r="CN49"/>
          <cell r="CO49"/>
          <cell r="CP49"/>
          <cell r="CQ49"/>
          <cell r="CR49" t="str">
            <v>северная</v>
          </cell>
          <cell r="CS49">
            <v>209</v>
          </cell>
          <cell r="CT49">
            <v>2</v>
          </cell>
          <cell r="CU49" t="str">
            <v>NIPI_Centre_PTV-3_Part</v>
          </cell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 t="str">
            <v>большой</v>
          </cell>
          <cell r="DH49" t="str">
            <v>нет</v>
          </cell>
          <cell r="DI49"/>
          <cell r="DJ49"/>
          <cell r="DK49"/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/>
          <cell r="DQ49"/>
          <cell r="DR49"/>
          <cell r="DS49"/>
          <cell r="DT49"/>
          <cell r="DU49"/>
          <cell r="DV49"/>
          <cell r="DW49"/>
          <cell r="DX49"/>
          <cell r="DY49"/>
          <cell r="DZ49" t="str">
            <v xml:space="preserve">4493, 4495, </v>
          </cell>
          <cell r="EA49"/>
          <cell r="EB49"/>
          <cell r="EC49">
            <v>35.465498213720004</v>
          </cell>
          <cell r="ED49">
            <v>18</v>
          </cell>
          <cell r="EE49">
            <v>35.465498213720004</v>
          </cell>
          <cell r="EF49">
            <v>17.465498213720004</v>
          </cell>
          <cell r="EG49">
            <v>54.51</v>
          </cell>
          <cell r="EH49">
            <v>449</v>
          </cell>
          <cell r="EI49">
            <v>0.9304</v>
          </cell>
          <cell r="EJ49"/>
          <cell r="EK49"/>
          <cell r="EL49"/>
          <cell r="EM49"/>
          <cell r="EN49"/>
          <cell r="EO49"/>
          <cell r="EP49"/>
          <cell r="EQ49"/>
          <cell r="ER49"/>
          <cell r="ES49"/>
          <cell r="ET49"/>
          <cell r="EU49"/>
          <cell r="EV49"/>
          <cell r="EW49"/>
          <cell r="EX49"/>
          <cell r="EY49"/>
          <cell r="EZ49"/>
          <cell r="FA49"/>
          <cell r="FB49"/>
          <cell r="FC49"/>
          <cell r="FD49"/>
          <cell r="FE49"/>
          <cell r="FF49"/>
          <cell r="FG49"/>
          <cell r="FH49"/>
          <cell r="FI49"/>
          <cell r="FJ49"/>
          <cell r="FK49"/>
          <cell r="FL49"/>
          <cell r="FN49"/>
          <cell r="FP49" t="str">
            <v>Влияние ВНС с недостаточной компенсацией</v>
          </cell>
          <cell r="FR49"/>
          <cell r="FS49"/>
          <cell r="FV49">
            <v>31837</v>
          </cell>
        </row>
        <row r="50">
          <cell r="D50">
            <v>1903</v>
          </cell>
          <cell r="E50" t="str">
            <v>вн</v>
          </cell>
          <cell r="F50" t="str">
            <v>Г Д</v>
          </cell>
          <cell r="G50">
            <v>66</v>
          </cell>
          <cell r="H50">
            <v>1.8592199999999999</v>
          </cell>
          <cell r="I50">
            <v>97</v>
          </cell>
          <cell r="J50">
            <v>0</v>
          </cell>
          <cell r="K50" t="e">
            <v>#VALUE!</v>
          </cell>
          <cell r="L50">
            <v>46292</v>
          </cell>
          <cell r="M50">
            <v>84</v>
          </cell>
          <cell r="N50">
            <v>2.3662799999999997</v>
          </cell>
          <cell r="O50">
            <v>97</v>
          </cell>
          <cell r="P50" t="e">
            <v>#VALUE!</v>
          </cell>
          <cell r="Q50">
            <v>46293</v>
          </cell>
          <cell r="R50"/>
          <cell r="S50"/>
          <cell r="T50"/>
          <cell r="U50"/>
          <cell r="V50">
            <v>46292</v>
          </cell>
          <cell r="W50">
            <v>27</v>
          </cell>
          <cell r="X50" t="e">
            <v>#VALUE!</v>
          </cell>
          <cell r="Y50" t="str">
            <v>винтовой</v>
          </cell>
          <cell r="Z50">
            <v>24</v>
          </cell>
          <cell r="AA50">
            <v>84</v>
          </cell>
          <cell r="AB50">
            <v>46292</v>
          </cell>
          <cell r="AC50" t="str">
            <v>15атм/5с</v>
          </cell>
          <cell r="AD50"/>
          <cell r="AE50"/>
          <cell r="AF50"/>
          <cell r="AG50">
            <v>3.6</v>
          </cell>
          <cell r="AH50">
            <v>0</v>
          </cell>
          <cell r="AI50"/>
          <cell r="AJ50"/>
          <cell r="AK50"/>
          <cell r="AL50"/>
          <cell r="AM50"/>
          <cell r="AN50"/>
          <cell r="AO50" t="str">
            <v>Netzsch</v>
          </cell>
          <cell r="AP50">
            <v>0</v>
          </cell>
          <cell r="AQ50" t="e">
            <v>#VALUE!</v>
          </cell>
          <cell r="AR50">
            <v>140</v>
          </cell>
          <cell r="AS50">
            <v>89.600000000000009</v>
          </cell>
          <cell r="AT50">
            <v>0.93749999999999989</v>
          </cell>
          <cell r="AU50"/>
          <cell r="AV50"/>
          <cell r="AW50">
            <v>46275</v>
          </cell>
          <cell r="AX50">
            <v>46211</v>
          </cell>
          <cell r="AY50" t="str">
            <v>Nek-64</v>
          </cell>
          <cell r="AZ50">
            <v>299.37</v>
          </cell>
          <cell r="BA50"/>
          <cell r="BB50" t="str">
            <v>СКЖ-120</v>
          </cell>
          <cell r="BC50"/>
          <cell r="BD50"/>
          <cell r="BE50"/>
          <cell r="BF50" t="str">
            <v>пакер</v>
          </cell>
          <cell r="BG50"/>
          <cell r="BH50">
            <v>0</v>
          </cell>
          <cell r="BI50" t="e">
            <v>#VALUE!</v>
          </cell>
          <cell r="BJ50">
            <v>45482</v>
          </cell>
          <cell r="BK50">
            <v>51</v>
          </cell>
          <cell r="BL50">
            <v>0.1</v>
          </cell>
          <cell r="BM50">
            <v>26.06335</v>
          </cell>
          <cell r="BN50" t="str">
            <v>2015,M,И,2017.Я,М,И,А,О,Н,Д,2018,Я,Ф,M,A,0,A,2022,Я,М,И,А,C,О,Н,Д,2023,Я,Ф,М,А,М,И,А,C,39,О,Н,2024,Я,Ф,М,А,М,И,И,51,С,Н,2025,Я,Ф,М,А,И,A,О,Н,Д,2026,Я,Ф,М,А,М,И,А,С,</v>
          </cell>
          <cell r="BO50"/>
          <cell r="BP50"/>
          <cell r="BQ50"/>
          <cell r="BR50">
            <v>327.5</v>
          </cell>
          <cell r="BS50"/>
          <cell r="BT50"/>
          <cell r="BU50"/>
          <cell r="BV50"/>
          <cell r="BW50"/>
          <cell r="BX50"/>
          <cell r="BY50"/>
          <cell r="BZ50">
            <v>46181</v>
          </cell>
          <cell r="CA50">
            <v>0</v>
          </cell>
          <cell r="CB50"/>
          <cell r="CC50" t="str">
            <v>查сверка данных</v>
          </cell>
          <cell r="CD50" t="str">
            <v>查сверка данных</v>
          </cell>
          <cell r="CE50">
            <v>35.620944531250011</v>
          </cell>
          <cell r="CF50">
            <v>14.942765625</v>
          </cell>
          <cell r="CG50">
            <v>39.065682103766484</v>
          </cell>
          <cell r="CH50" t="str">
            <v>查сверка данных</v>
          </cell>
          <cell r="CI50">
            <v>36.533649999999994</v>
          </cell>
          <cell r="CJ50">
            <v>26.53826562499998</v>
          </cell>
          <cell r="CK50"/>
          <cell r="CL50"/>
          <cell r="CM50"/>
          <cell r="CN50"/>
          <cell r="CO50"/>
          <cell r="CP50"/>
          <cell r="CQ50"/>
          <cell r="CR50" t="str">
            <v>северная</v>
          </cell>
          <cell r="CS50">
            <v>209</v>
          </cell>
          <cell r="CT50">
            <v>2</v>
          </cell>
          <cell r="CU50" t="str">
            <v>NIPI_Centre_PTV-3_Part</v>
          </cell>
          <cell r="CV50">
            <v>45548</v>
          </cell>
          <cell r="CW50">
            <v>350</v>
          </cell>
          <cell r="CX50"/>
          <cell r="CY50"/>
          <cell r="CZ50"/>
          <cell r="DA50"/>
          <cell r="DB50"/>
          <cell r="DC50"/>
          <cell r="DD50"/>
          <cell r="DE50"/>
          <cell r="DF50"/>
          <cell r="DG50" t="str">
            <v>большой</v>
          </cell>
          <cell r="DH50" t="str">
            <v>нет</v>
          </cell>
          <cell r="DI50"/>
          <cell r="DJ50"/>
          <cell r="DK50"/>
          <cell r="DL50">
            <v>18</v>
          </cell>
          <cell r="DM50">
            <v>0.50705999999999984</v>
          </cell>
          <cell r="DN50">
            <v>0</v>
          </cell>
          <cell r="DO50">
            <v>2.3662799999999997</v>
          </cell>
          <cell r="DP50"/>
          <cell r="DQ50"/>
          <cell r="DR50"/>
          <cell r="DS50"/>
          <cell r="DT50"/>
          <cell r="DU50"/>
          <cell r="DV50"/>
          <cell r="DW50">
            <v>42153</v>
          </cell>
          <cell r="DX50">
            <v>1903</v>
          </cell>
          <cell r="DY50"/>
          <cell r="DZ50" t="str">
            <v>2009, 2011, 4495, 4496, 4497, 4498, 4499,</v>
          </cell>
          <cell r="EA50">
            <v>2</v>
          </cell>
          <cell r="EB50"/>
          <cell r="EC50">
            <v>26.06335</v>
          </cell>
          <cell r="ED50">
            <v>28.3</v>
          </cell>
          <cell r="EE50">
            <v>26.06335</v>
          </cell>
          <cell r="EF50">
            <v>-2.2366500000000009</v>
          </cell>
          <cell r="EG50">
            <v>54.510975575506549</v>
          </cell>
          <cell r="EH50">
            <v>413.5</v>
          </cell>
          <cell r="EI50">
            <v>0.92930000000000001</v>
          </cell>
          <cell r="EJ50"/>
          <cell r="EK50">
            <v>32</v>
          </cell>
          <cell r="EL50">
            <v>2.1033599999999999</v>
          </cell>
          <cell r="EM50">
            <v>93</v>
          </cell>
          <cell r="EN50">
            <v>52</v>
          </cell>
          <cell r="EO50">
            <v>0.26291999999999982</v>
          </cell>
          <cell r="EP50">
            <v>4</v>
          </cell>
          <cell r="EQ50">
            <v>43955</v>
          </cell>
          <cell r="ER50" t="str">
            <v>ум до 20м3</v>
          </cell>
          <cell r="ES50">
            <v>20</v>
          </cell>
          <cell r="ET50">
            <v>1.3146</v>
          </cell>
          <cell r="EU50">
            <v>93</v>
          </cell>
          <cell r="EV50">
            <v>-64</v>
          </cell>
          <cell r="EW50">
            <v>-1.0516799999999997</v>
          </cell>
          <cell r="EX50">
            <v>-4</v>
          </cell>
          <cell r="EY50"/>
          <cell r="EZ50"/>
          <cell r="FA50"/>
          <cell r="FB50"/>
          <cell r="FC50"/>
          <cell r="FD50"/>
          <cell r="FE50"/>
          <cell r="FF50"/>
          <cell r="FG50"/>
          <cell r="FH50"/>
          <cell r="FI50"/>
          <cell r="FJ50"/>
          <cell r="FK50"/>
          <cell r="FL50"/>
          <cell r="FN50">
            <v>1</v>
          </cell>
          <cell r="FP50" t="str">
            <v xml:space="preserve"> Влияние ВНС с перекомпенсацией</v>
          </cell>
          <cell r="FR50">
            <v>15</v>
          </cell>
          <cell r="FS50"/>
          <cell r="FT50"/>
          <cell r="FV50">
            <v>31837</v>
          </cell>
        </row>
        <row r="51">
          <cell r="D51">
            <v>1904</v>
          </cell>
          <cell r="E51" t="str">
            <v>вн</v>
          </cell>
          <cell r="F51" t="str">
            <v>Б Г Д</v>
          </cell>
          <cell r="G51"/>
          <cell r="H51"/>
          <cell r="I51"/>
          <cell r="J51">
            <v>0</v>
          </cell>
          <cell r="K51" t="e">
            <v>#VALUE!</v>
          </cell>
          <cell r="L51"/>
          <cell r="M51"/>
          <cell r="N51">
            <v>0</v>
          </cell>
          <cell r="O51">
            <v>0</v>
          </cell>
          <cell r="P51" t="e">
            <v>#VALUE!</v>
          </cell>
          <cell r="Q51"/>
          <cell r="R51"/>
          <cell r="S51"/>
          <cell r="T51"/>
          <cell r="U51"/>
          <cell r="V51"/>
          <cell r="W51">
            <v>0</v>
          </cell>
          <cell r="X51" t="e">
            <v>#VALUE!</v>
          </cell>
          <cell r="Y51" t="str">
            <v>Бездействие</v>
          </cell>
          <cell r="Z51">
            <v>0</v>
          </cell>
          <cell r="AA51">
            <v>0</v>
          </cell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>
            <v>0</v>
          </cell>
          <cell r="AQ51" t="e">
            <v>#VALUE!</v>
          </cell>
          <cell r="AR51"/>
          <cell r="AS51"/>
          <cell r="AT51"/>
          <cell r="AU51"/>
          <cell r="AV51"/>
          <cell r="AW51"/>
          <cell r="AX51">
            <v>44165</v>
          </cell>
          <cell r="AY51">
            <v>0</v>
          </cell>
          <cell r="AZ51">
            <v>97.65</v>
          </cell>
          <cell r="BA51"/>
          <cell r="BB51" t="str">
            <v>нет</v>
          </cell>
          <cell r="BC51"/>
          <cell r="BD51"/>
          <cell r="BE51">
            <v>43165</v>
          </cell>
          <cell r="BF51">
            <v>0</v>
          </cell>
          <cell r="BG51">
            <v>4.0999999999999996</v>
          </cell>
          <cell r="BH51">
            <v>33.208999999999996</v>
          </cell>
          <cell r="BI51" t="e">
            <v>#VALUE!</v>
          </cell>
          <cell r="BJ51">
            <v>46183</v>
          </cell>
          <cell r="BK51">
            <v>116</v>
          </cell>
          <cell r="BL51">
            <v>0.3</v>
          </cell>
          <cell r="BM51">
            <v>18.5166</v>
          </cell>
          <cell r="BN51" t="e">
            <v>#VALUE!</v>
          </cell>
          <cell r="BO51"/>
          <cell r="BP51"/>
          <cell r="BQ51">
            <v>278</v>
          </cell>
          <cell r="BR51">
            <v>310</v>
          </cell>
          <cell r="BS51">
            <v>46263</v>
          </cell>
          <cell r="BT51">
            <v>13.9</v>
          </cell>
          <cell r="BU51">
            <v>275.60000000000002</v>
          </cell>
          <cell r="BV51">
            <v>275.60000000000002</v>
          </cell>
          <cell r="BW51">
            <v>23.8</v>
          </cell>
          <cell r="BX51">
            <v>45504</v>
          </cell>
          <cell r="BY51"/>
          <cell r="BZ51">
            <v>45471</v>
          </cell>
          <cell r="CA51">
            <v>0</v>
          </cell>
          <cell r="CB51"/>
          <cell r="CC51" t="str">
            <v/>
          </cell>
          <cell r="CD51" t="str">
            <v/>
          </cell>
          <cell r="CE51">
            <v>1.5852999999999999</v>
          </cell>
          <cell r="CF51">
            <v>-62.067</v>
          </cell>
          <cell r="CG51" t="e">
            <v>#NUM!</v>
          </cell>
          <cell r="CH51" t="str">
            <v/>
          </cell>
          <cell r="CI51">
            <v>6.2493999999999996</v>
          </cell>
          <cell r="CJ51">
            <v>46.691000000000003</v>
          </cell>
          <cell r="CK51"/>
          <cell r="CL51"/>
          <cell r="CM51"/>
          <cell r="CN51"/>
          <cell r="CO51"/>
          <cell r="CP51"/>
          <cell r="CQ51"/>
          <cell r="CR51" t="str">
            <v>северная</v>
          </cell>
          <cell r="CS51">
            <v>209</v>
          </cell>
          <cell r="CT51">
            <v>2</v>
          </cell>
          <cell r="CU51" t="str">
            <v>NIPI_Centre_PTV-3_Part</v>
          </cell>
          <cell r="CV51">
            <v>46263</v>
          </cell>
          <cell r="CW51">
            <v>275.60000000000002</v>
          </cell>
          <cell r="CX51"/>
          <cell r="CY51"/>
          <cell r="CZ51"/>
          <cell r="DA51"/>
          <cell r="DB51"/>
          <cell r="DC51"/>
          <cell r="DD51">
            <v>26.7</v>
          </cell>
          <cell r="DE51"/>
          <cell r="DF51"/>
          <cell r="DG51" t="str">
            <v>большой</v>
          </cell>
          <cell r="DH51" t="str">
            <v>нет</v>
          </cell>
          <cell r="DI51"/>
          <cell r="DJ51"/>
          <cell r="DK51"/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/>
          <cell r="DQ51"/>
          <cell r="DR51"/>
          <cell r="DS51"/>
          <cell r="DT51"/>
          <cell r="DU51"/>
          <cell r="DV51"/>
          <cell r="DW51">
            <v>42153</v>
          </cell>
          <cell r="DX51">
            <v>1904</v>
          </cell>
          <cell r="DY51"/>
          <cell r="DZ51" t="str">
            <v xml:space="preserve">2011, 4497, 4498, 4499, 4500, </v>
          </cell>
          <cell r="EA51"/>
          <cell r="EB51"/>
          <cell r="EC51">
            <v>29</v>
          </cell>
          <cell r="ED51">
            <v>18.75</v>
          </cell>
          <cell r="EE51">
            <v>-4.2089999999999961</v>
          </cell>
          <cell r="EF51">
            <v>10.25</v>
          </cell>
          <cell r="EG51" t="e">
            <v>#N/A</v>
          </cell>
          <cell r="EH51">
            <v>413.5</v>
          </cell>
          <cell r="EI51">
            <v>0.92930000000000001</v>
          </cell>
          <cell r="EJ51"/>
          <cell r="EK51"/>
          <cell r="EL51"/>
          <cell r="EM51"/>
          <cell r="EN51"/>
          <cell r="EO51"/>
          <cell r="EP51"/>
          <cell r="EQ51"/>
          <cell r="ER51"/>
          <cell r="ES51"/>
          <cell r="ET51"/>
          <cell r="EU51"/>
          <cell r="EV51"/>
          <cell r="EW51"/>
          <cell r="EX51"/>
          <cell r="EY51"/>
          <cell r="EZ51"/>
          <cell r="FA51"/>
          <cell r="FB51"/>
          <cell r="FC51"/>
          <cell r="FD51"/>
          <cell r="FE51"/>
          <cell r="FF51"/>
          <cell r="FG51"/>
          <cell r="FH51"/>
          <cell r="FI51"/>
          <cell r="FJ51"/>
          <cell r="FK51"/>
          <cell r="FL51"/>
          <cell r="FN51"/>
          <cell r="FP51" t="str">
            <v>Влияние ВНС с недостаточной компенсацией</v>
          </cell>
          <cell r="FR51"/>
          <cell r="FS51"/>
          <cell r="FV51">
            <v>31837</v>
          </cell>
        </row>
        <row r="52">
          <cell r="D52">
            <v>2007</v>
          </cell>
          <cell r="E52" t="str">
            <v>ф</v>
          </cell>
          <cell r="F52" t="str">
            <v>Д</v>
          </cell>
          <cell r="G52"/>
          <cell r="H52"/>
          <cell r="I52"/>
          <cell r="J52">
            <v>0</v>
          </cell>
          <cell r="K52" t="e">
            <v>#VALUE!</v>
          </cell>
          <cell r="L52"/>
          <cell r="M52"/>
          <cell r="N52">
            <v>0</v>
          </cell>
          <cell r="O52">
            <v>0</v>
          </cell>
          <cell r="P52" t="e">
            <v>#VALUE!</v>
          </cell>
          <cell r="Q52"/>
          <cell r="R52"/>
          <cell r="S52"/>
          <cell r="T52"/>
          <cell r="U52"/>
          <cell r="V52"/>
          <cell r="W52">
            <v>0</v>
          </cell>
          <cell r="X52" t="e">
            <v>#VALUE!</v>
          </cell>
          <cell r="Y52" t="str">
            <v>контрольный фонд</v>
          </cell>
          <cell r="Z52">
            <v>0</v>
          </cell>
          <cell r="AA52">
            <v>0</v>
          </cell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 t="str">
            <v>АФК</v>
          </cell>
          <cell r="AP52">
            <v>0</v>
          </cell>
          <cell r="AQ52" t="str">
            <v>2017.Д,из ппд-80-прс-100-Рпл-100-ажж-ажж,ГТМ(114мм колонна түсіріп,Д қабатын(340,5-344,5)ату.( Ұңғы ойнап кетті,атқылау әдісі)-обводнена-</v>
          </cell>
          <cell r="AR52"/>
          <cell r="AS52"/>
          <cell r="AT52"/>
          <cell r="AU52"/>
          <cell r="AV52"/>
          <cell r="AW52"/>
          <cell r="AX52">
            <v>43883</v>
          </cell>
          <cell r="AY52">
            <v>0</v>
          </cell>
          <cell r="AZ52">
            <v>330.35</v>
          </cell>
          <cell r="BA52">
            <v>241.35000000000002</v>
          </cell>
          <cell r="BB52" t="str">
            <v>нет</v>
          </cell>
          <cell r="BC52"/>
          <cell r="BD52"/>
          <cell r="BE52">
            <v>44799</v>
          </cell>
          <cell r="BF52">
            <v>60</v>
          </cell>
          <cell r="BG52">
            <v>11.4</v>
          </cell>
          <cell r="BH52">
            <v>37.926749999999998</v>
          </cell>
          <cell r="BI52" t="str">
            <v>2026,Я,Ф,М,А,М,И,С,</v>
          </cell>
          <cell r="BJ52">
            <v>46183</v>
          </cell>
          <cell r="BK52">
            <v>89</v>
          </cell>
          <cell r="BL52">
            <v>7.5</v>
          </cell>
          <cell r="BM52">
            <v>31.303649999999998</v>
          </cell>
          <cell r="BN52" t="str">
            <v>2017.Д,из ппд,2018,Я,Ф,224,M,A,М,И,И,А,С,О,Н,Д,253,2019.Я,263,266,0,2020,Я,Ф,7,A,2022,Я,М,0,И,А,C,О,56,Н,Д,2023,Я,Ф,М,А,0,М,И,А,65,C,О,Н,2024,Я,Ф,М,А,М,И,И,С,О,Н,Д,2025,Я,Ф,М,А,М,И,A,0,С,О,Н,Д,2026,Я,Ф,М,А,М,И,89,И,С,</v>
          </cell>
          <cell r="BO52"/>
          <cell r="BP52"/>
          <cell r="BQ52">
            <v>222</v>
          </cell>
          <cell r="BR52">
            <v>342.5</v>
          </cell>
          <cell r="BS52">
            <v>46263</v>
          </cell>
          <cell r="BT52">
            <v>3.5</v>
          </cell>
          <cell r="BU52">
            <v>58.7</v>
          </cell>
          <cell r="BV52">
            <v>237.3</v>
          </cell>
          <cell r="BW52">
            <v>16.8</v>
          </cell>
          <cell r="BX52">
            <v>43713</v>
          </cell>
          <cell r="BY52" t="str">
            <v>нарушение колонны</v>
          </cell>
          <cell r="BZ52">
            <v>45488</v>
          </cell>
          <cell r="CA52">
            <v>0</v>
          </cell>
          <cell r="CB52"/>
          <cell r="CC52" t="str">
            <v/>
          </cell>
          <cell r="CD52" t="str">
            <v/>
          </cell>
          <cell r="CE52">
            <v>1.5852999999999999</v>
          </cell>
          <cell r="CF52">
            <v>-62.067</v>
          </cell>
          <cell r="CG52" t="e">
            <v>#NUM!</v>
          </cell>
          <cell r="CH52" t="str">
            <v/>
          </cell>
          <cell r="CI52">
            <v>6.2493999999999996</v>
          </cell>
          <cell r="CJ52">
            <v>46.691000000000003</v>
          </cell>
          <cell r="CK52"/>
          <cell r="CL52"/>
          <cell r="CM52">
            <v>43884</v>
          </cell>
          <cell r="CN52" t="str">
            <v>х/к</v>
          </cell>
          <cell r="CO52"/>
          <cell r="CP52"/>
          <cell r="CQ52"/>
          <cell r="CR52" t="str">
            <v>северная</v>
          </cell>
          <cell r="CS52">
            <v>209</v>
          </cell>
          <cell r="CT52">
            <v>2</v>
          </cell>
          <cell r="CU52" t="str">
            <v>NIPI_Centre_PTV-3_Part</v>
          </cell>
          <cell r="CV52">
            <v>46263</v>
          </cell>
          <cell r="CW52">
            <v>237.3</v>
          </cell>
          <cell r="CX52"/>
          <cell r="CY52"/>
          <cell r="CZ52"/>
          <cell r="DA52"/>
          <cell r="DB52"/>
          <cell r="DC52"/>
          <cell r="DD52"/>
          <cell r="DE52"/>
          <cell r="DF52"/>
          <cell r="DG52" t="str">
            <v>малый</v>
          </cell>
          <cell r="DH52" t="str">
            <v>нет</v>
          </cell>
          <cell r="DI52"/>
          <cell r="DJ52"/>
          <cell r="DK52"/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/>
          <cell r="DQ52"/>
          <cell r="DR52"/>
          <cell r="DS52"/>
          <cell r="DT52"/>
          <cell r="DU52"/>
          <cell r="DV52"/>
          <cell r="DW52"/>
          <cell r="DX52"/>
          <cell r="DY52"/>
          <cell r="DZ52">
            <v>2006</v>
          </cell>
          <cell r="EA52"/>
          <cell r="EB52"/>
          <cell r="EC52">
            <v>41.069215478580006</v>
          </cell>
          <cell r="ED52">
            <v>18</v>
          </cell>
          <cell r="EE52">
            <v>3.1424654785800072</v>
          </cell>
          <cell r="EF52">
            <v>23.069215478580006</v>
          </cell>
          <cell r="EG52" t="e">
            <v>#N/A</v>
          </cell>
          <cell r="EH52">
            <v>378</v>
          </cell>
          <cell r="EI52">
            <v>0.92820000000000003</v>
          </cell>
          <cell r="EJ52"/>
          <cell r="EK52"/>
          <cell r="EL52"/>
          <cell r="EM52"/>
          <cell r="EN52"/>
          <cell r="EO52"/>
          <cell r="EP52"/>
          <cell r="EQ52"/>
          <cell r="ER52"/>
          <cell r="ES52"/>
          <cell r="ET52"/>
          <cell r="EU52"/>
          <cell r="EV52"/>
          <cell r="EW52"/>
          <cell r="EX52"/>
          <cell r="EY52"/>
          <cell r="EZ52"/>
          <cell r="FA52"/>
          <cell r="FB52"/>
          <cell r="FC52"/>
          <cell r="FD52"/>
          <cell r="FE52"/>
          <cell r="FF52"/>
          <cell r="FG52"/>
          <cell r="FH52"/>
          <cell r="FI52"/>
          <cell r="FJ52"/>
          <cell r="FK52"/>
          <cell r="FL52"/>
          <cell r="FN52"/>
          <cell r="FP52" t="str">
            <v>Влияние ВНС с недостаточной компенсацией</v>
          </cell>
          <cell r="FR52">
            <v>10</v>
          </cell>
          <cell r="FS52"/>
          <cell r="FT52"/>
          <cell r="FV52">
            <v>31898</v>
          </cell>
        </row>
        <row r="53">
          <cell r="D53">
            <v>2008</v>
          </cell>
          <cell r="E53" t="str">
            <v>вн</v>
          </cell>
          <cell r="F53" t="str">
            <v xml:space="preserve">Б </v>
          </cell>
          <cell r="G53"/>
          <cell r="H53"/>
          <cell r="I53"/>
          <cell r="J53">
            <v>0</v>
          </cell>
          <cell r="K53" t="e">
            <v>#VALUE!</v>
          </cell>
          <cell r="L53"/>
          <cell r="M53"/>
          <cell r="N53">
            <v>0</v>
          </cell>
          <cell r="O53">
            <v>0</v>
          </cell>
          <cell r="P53" t="e">
            <v>#VALUE!</v>
          </cell>
          <cell r="Q53"/>
          <cell r="R53"/>
          <cell r="S53"/>
          <cell r="T53"/>
          <cell r="U53"/>
          <cell r="V53"/>
          <cell r="W53">
            <v>0</v>
          </cell>
          <cell r="X53" t="e">
            <v>#VALUE!</v>
          </cell>
          <cell r="Y53" t="str">
            <v>Бездействие</v>
          </cell>
          <cell r="Z53">
            <v>0</v>
          </cell>
          <cell r="AA53">
            <v>0</v>
          </cell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>
            <v>0</v>
          </cell>
          <cell r="AQ53" t="str">
            <v>280,229-прс-10,5-прс-12-13-прс-12-прс(Pr57/Pr70)-9-прс(Pr70/Pr57)-10,5-прс(Pr57/B83)-100-150-170-прс(В42/М44)-100-прс-100-150-120-250-прс-100-прс-100-280-прс-100-120-100-крс(изол."ГД")-100-120-150-обв-160-затов.цпс-100-обв-110-обв-120-прс(сн.верх/прив)-</v>
          </cell>
          <cell r="AR53"/>
          <cell r="AS53"/>
          <cell r="AT53"/>
          <cell r="AU53"/>
          <cell r="AV53"/>
          <cell r="AW53"/>
          <cell r="AX53">
            <v>44165</v>
          </cell>
          <cell r="AY53">
            <v>0</v>
          </cell>
          <cell r="AZ53">
            <v>93.69</v>
          </cell>
          <cell r="BA53">
            <v>55.69</v>
          </cell>
          <cell r="BB53" t="str">
            <v>нет</v>
          </cell>
          <cell r="BC53"/>
          <cell r="BD53"/>
          <cell r="BE53">
            <v>42115</v>
          </cell>
          <cell r="BF53">
            <v>0</v>
          </cell>
          <cell r="BG53">
            <v>0.2</v>
          </cell>
          <cell r="BH53">
            <v>26.886379999999996</v>
          </cell>
          <cell r="BI53" t="e">
            <v>#VALUE!</v>
          </cell>
          <cell r="BJ53">
            <v>46183</v>
          </cell>
          <cell r="BK53">
            <v>38</v>
          </cell>
          <cell r="BL53">
            <v>0.7</v>
          </cell>
          <cell r="BM53">
            <v>23.818179999999998</v>
          </cell>
          <cell r="BN53" t="e">
            <v>#VALUE!</v>
          </cell>
          <cell r="BO53"/>
          <cell r="BP53"/>
          <cell r="BQ53">
            <v>282</v>
          </cell>
          <cell r="BR53">
            <v>284.2</v>
          </cell>
          <cell r="BS53"/>
          <cell r="BT53"/>
          <cell r="BU53"/>
          <cell r="BV53"/>
          <cell r="BW53"/>
          <cell r="BX53"/>
          <cell r="BY53"/>
          <cell r="BZ53">
            <v>45488</v>
          </cell>
          <cell r="CA53">
            <v>0</v>
          </cell>
          <cell r="CB53"/>
          <cell r="CC53" t="str">
            <v/>
          </cell>
          <cell r="CD53" t="str">
            <v/>
          </cell>
          <cell r="CE53">
            <v>1.5852999999999999</v>
          </cell>
          <cell r="CF53">
            <v>-62.067</v>
          </cell>
          <cell r="CG53" t="e">
            <v>#NUM!</v>
          </cell>
          <cell r="CH53" t="str">
            <v/>
          </cell>
          <cell r="CI53">
            <v>6.2493999999999996</v>
          </cell>
          <cell r="CJ53">
            <v>46.691000000000003</v>
          </cell>
          <cell r="CK53">
            <v>41001</v>
          </cell>
          <cell r="CL53" t="e">
            <v>#VALUE!</v>
          </cell>
          <cell r="CM53"/>
          <cell r="CN53"/>
          <cell r="CO53"/>
          <cell r="CP53"/>
          <cell r="CQ53"/>
          <cell r="CR53" t="str">
            <v>северная</v>
          </cell>
          <cell r="CS53">
            <v>208</v>
          </cell>
          <cell r="CT53">
            <v>2</v>
          </cell>
          <cell r="CU53" t="str">
            <v>NIPI_Centre_PTV-3_Part</v>
          </cell>
          <cell r="CV53"/>
          <cell r="CW53"/>
          <cell r="CX53"/>
          <cell r="CY53"/>
          <cell r="CZ53"/>
          <cell r="DA53"/>
          <cell r="DB53"/>
          <cell r="DC53"/>
          <cell r="DD53"/>
          <cell r="DE53"/>
          <cell r="DF53"/>
          <cell r="DG53" t="str">
            <v>большой</v>
          </cell>
          <cell r="DH53" t="str">
            <v>нет</v>
          </cell>
          <cell r="DI53"/>
          <cell r="DJ53"/>
          <cell r="DK53"/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/>
          <cell r="DQ53"/>
          <cell r="DR53"/>
          <cell r="DS53"/>
          <cell r="DT53"/>
          <cell r="DU53"/>
          <cell r="DV53"/>
          <cell r="DW53">
            <v>42137</v>
          </cell>
          <cell r="DX53">
            <v>2008</v>
          </cell>
          <cell r="DY53"/>
          <cell r="DZ53" t="str">
            <v>2009, 4492,</v>
          </cell>
          <cell r="EA53"/>
          <cell r="EB53"/>
          <cell r="EC53">
            <v>29.70799081054</v>
          </cell>
          <cell r="ED53">
            <v>11.7</v>
          </cell>
          <cell r="EE53">
            <v>2.8216108105400046</v>
          </cell>
          <cell r="EF53">
            <v>18.007990810540001</v>
          </cell>
          <cell r="EG53" t="e">
            <v>#N/A</v>
          </cell>
          <cell r="EH53">
            <v>378</v>
          </cell>
          <cell r="EI53">
            <v>0.92820000000000003</v>
          </cell>
          <cell r="EJ53"/>
          <cell r="EK53"/>
          <cell r="EL53"/>
          <cell r="EM53"/>
          <cell r="EN53"/>
          <cell r="EO53"/>
          <cell r="EP53"/>
          <cell r="EQ53"/>
          <cell r="ER53"/>
          <cell r="ES53"/>
          <cell r="ET53"/>
          <cell r="EU53"/>
          <cell r="EV53"/>
          <cell r="EW53"/>
          <cell r="EX53"/>
          <cell r="EY53"/>
          <cell r="EZ53"/>
          <cell r="FA53"/>
          <cell r="FB53"/>
          <cell r="FC53"/>
          <cell r="FD53"/>
          <cell r="FE53"/>
          <cell r="FF53"/>
          <cell r="FG53"/>
          <cell r="FH53"/>
          <cell r="FI53"/>
          <cell r="FJ53"/>
          <cell r="FK53"/>
          <cell r="FL53"/>
          <cell r="FN53"/>
          <cell r="FP53" t="str">
            <v>Влияние ВНС с недостаточной компенсацией</v>
          </cell>
          <cell r="FR53">
            <v>10</v>
          </cell>
          <cell r="FS53"/>
          <cell r="FV53">
            <v>31898</v>
          </cell>
        </row>
        <row r="54">
          <cell r="D54">
            <v>2010</v>
          </cell>
          <cell r="E54" t="str">
            <v>вн</v>
          </cell>
          <cell r="F54" t="str">
            <v xml:space="preserve">В </v>
          </cell>
          <cell r="G54"/>
          <cell r="H54"/>
          <cell r="I54"/>
          <cell r="J54">
            <v>0</v>
          </cell>
          <cell r="K54" t="e">
            <v>#VALUE!</v>
          </cell>
          <cell r="L54"/>
          <cell r="M54"/>
          <cell r="N54">
            <v>0</v>
          </cell>
          <cell r="O54">
            <v>0</v>
          </cell>
          <cell r="P54" t="e">
            <v>#VALUE!</v>
          </cell>
          <cell r="Q54"/>
          <cell r="R54"/>
          <cell r="S54"/>
          <cell r="T54"/>
          <cell r="U54"/>
          <cell r="V54"/>
          <cell r="W54">
            <v>0</v>
          </cell>
          <cell r="X54" t="e">
            <v>#VALUE!</v>
          </cell>
          <cell r="Y54" t="str">
            <v>контрольный фонд</v>
          </cell>
          <cell r="Z54">
            <v>0</v>
          </cell>
          <cell r="AA54">
            <v>0</v>
          </cell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>
            <v>0</v>
          </cell>
          <cell r="AQ54" t="e">
            <v>#VALUE!</v>
          </cell>
          <cell r="AR54"/>
          <cell r="AS54"/>
          <cell r="AT54"/>
          <cell r="AU54"/>
          <cell r="AV54"/>
          <cell r="AW54"/>
          <cell r="AX54">
            <v>44805</v>
          </cell>
          <cell r="AY54">
            <v>0</v>
          </cell>
          <cell r="AZ54">
            <v>98.36</v>
          </cell>
          <cell r="BA54"/>
          <cell r="BB54" t="str">
            <v>СКЖ-60</v>
          </cell>
          <cell r="BC54"/>
          <cell r="BD54"/>
          <cell r="BE54">
            <v>44547</v>
          </cell>
          <cell r="BF54">
            <v>57</v>
          </cell>
          <cell r="BG54">
            <v>0</v>
          </cell>
          <cell r="BH54">
            <v>22.629899999999999</v>
          </cell>
          <cell r="BI54" t="e">
            <v>#VALUE!</v>
          </cell>
          <cell r="BJ54">
            <v>46183</v>
          </cell>
          <cell r="BK54">
            <v>27</v>
          </cell>
          <cell r="BL54">
            <v>5.7</v>
          </cell>
          <cell r="BM54">
            <v>31.146899999999999</v>
          </cell>
          <cell r="BN54" t="str">
            <v>2015,M,И,2017.Я,М,И,А,О,84,Н,Д,2018,Я,Ф,M,A,2019,Я,Ф,М,А,М,прс,94,И,И,А,С,О,Н,60,Д,2020,Я,Ф,М,А,И,И,А,49,A,С,52,2022,Я,49,М,И,И,45,А,C,О,Н,Д,2023,Я,Ф,М,А,М,И,42,А,C,О,Н,2024,Я,Ф,М,А,28,М,И,И,С,О,Н,Д,2025,Я,Ф,М,А,М,И,И,A,0,С,О,Н,Д,2026,Я,Ф,М,А,М,И,27,И,С,</v>
          </cell>
          <cell r="BO54"/>
          <cell r="BP54"/>
          <cell r="BQ54">
            <v>236</v>
          </cell>
          <cell r="BR54">
            <v>298</v>
          </cell>
          <cell r="BS54">
            <v>46262</v>
          </cell>
          <cell r="BT54">
            <v>10.4</v>
          </cell>
          <cell r="BU54">
            <v>82.2</v>
          </cell>
          <cell r="BV54">
            <v>82.2</v>
          </cell>
          <cell r="BW54">
            <v>15.6</v>
          </cell>
          <cell r="BX54"/>
          <cell r="BY54"/>
          <cell r="BZ54">
            <v>45488</v>
          </cell>
          <cell r="CA54">
            <v>0</v>
          </cell>
          <cell r="CB54"/>
          <cell r="CC54" t="str">
            <v/>
          </cell>
          <cell r="CD54" t="str">
            <v/>
          </cell>
          <cell r="CE54">
            <v>1.5852999999999999</v>
          </cell>
          <cell r="CF54">
            <v>-62.067</v>
          </cell>
          <cell r="CG54" t="e">
            <v>#NUM!</v>
          </cell>
          <cell r="CH54" t="str">
            <v/>
          </cell>
          <cell r="CI54">
            <v>6.2493999999999996</v>
          </cell>
          <cell r="CJ54">
            <v>46.691000000000003</v>
          </cell>
          <cell r="CK54"/>
          <cell r="CL54"/>
          <cell r="CM54">
            <v>44542</v>
          </cell>
          <cell r="CN54" t="str">
            <v>х/к</v>
          </cell>
          <cell r="CO54"/>
          <cell r="CP54"/>
          <cell r="CQ54"/>
          <cell r="CR54" t="str">
            <v>северная</v>
          </cell>
          <cell r="CS54">
            <v>208</v>
          </cell>
          <cell r="CT54">
            <v>2</v>
          </cell>
          <cell r="CU54" t="str">
            <v>NIPI_Centre_PTV-3_Part</v>
          </cell>
          <cell r="CV54">
            <v>46262</v>
          </cell>
          <cell r="CW54">
            <v>82.2</v>
          </cell>
          <cell r="CX54"/>
          <cell r="CY54"/>
          <cell r="CZ54"/>
          <cell r="DA54"/>
          <cell r="DB54"/>
          <cell r="DC54"/>
          <cell r="DD54"/>
          <cell r="DE54"/>
          <cell r="DF54"/>
          <cell r="DG54" t="str">
            <v>большой</v>
          </cell>
          <cell r="DH54" t="str">
            <v>нет</v>
          </cell>
          <cell r="DI54"/>
          <cell r="DJ54"/>
          <cell r="DK54"/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/>
          <cell r="DQ54"/>
          <cell r="DR54"/>
          <cell r="DS54"/>
          <cell r="DT54"/>
          <cell r="DU54"/>
          <cell r="DV54"/>
          <cell r="DW54">
            <v>42137</v>
          </cell>
          <cell r="DX54">
            <v>2010</v>
          </cell>
          <cell r="DY54"/>
          <cell r="DZ54">
            <v>2009</v>
          </cell>
          <cell r="EA54"/>
          <cell r="EB54"/>
          <cell r="EC54">
            <v>31.007990810539997</v>
          </cell>
          <cell r="ED54">
            <v>11.7</v>
          </cell>
          <cell r="EE54">
            <v>8.378090810539998</v>
          </cell>
          <cell r="EF54">
            <v>19.307990810539998</v>
          </cell>
          <cell r="EG54" t="e">
            <v>#N/A</v>
          </cell>
          <cell r="EH54">
            <v>378</v>
          </cell>
          <cell r="EI54">
            <v>0.92820000000000003</v>
          </cell>
          <cell r="EJ54"/>
          <cell r="EK54"/>
          <cell r="EL54"/>
          <cell r="EM54"/>
          <cell r="EN54"/>
          <cell r="EO54"/>
          <cell r="EP54"/>
          <cell r="EQ54"/>
          <cell r="ER54"/>
          <cell r="ES54"/>
          <cell r="ET54"/>
          <cell r="EU54"/>
          <cell r="EV54"/>
          <cell r="EW54"/>
          <cell r="EX54"/>
          <cell r="EY54"/>
          <cell r="EZ54"/>
          <cell r="FA54"/>
          <cell r="FB54"/>
          <cell r="FC54"/>
          <cell r="FD54"/>
          <cell r="FE54"/>
          <cell r="FF54"/>
          <cell r="FG54"/>
          <cell r="FH54"/>
          <cell r="FI54"/>
          <cell r="FJ54"/>
          <cell r="FK54"/>
          <cell r="FL54"/>
          <cell r="FN54"/>
          <cell r="FP54" t="str">
            <v>Влияние ВНС с недостаточной компенсацией</v>
          </cell>
          <cell r="FR54" t="str">
            <v>10/7,5</v>
          </cell>
          <cell r="FS54"/>
          <cell r="FV54">
            <v>31898</v>
          </cell>
        </row>
        <row r="55">
          <cell r="D55">
            <v>2012</v>
          </cell>
          <cell r="E55" t="str">
            <v>вн</v>
          </cell>
          <cell r="F55" t="str">
            <v xml:space="preserve">Б </v>
          </cell>
          <cell r="G55">
            <v>55</v>
          </cell>
          <cell r="H55">
            <v>2.5822499999999997</v>
          </cell>
          <cell r="I55">
            <v>95</v>
          </cell>
          <cell r="J55" t="str">
            <v>Ревизия ГНО</v>
          </cell>
          <cell r="K55" t="e">
            <v>#VALUE!</v>
          </cell>
          <cell r="L55">
            <v>46292</v>
          </cell>
          <cell r="M55">
            <v>63</v>
          </cell>
          <cell r="N55">
            <v>2.9578500000000001</v>
          </cell>
          <cell r="O55">
            <v>95</v>
          </cell>
          <cell r="P55" t="e">
            <v>#VALUE!</v>
          </cell>
          <cell r="Q55">
            <v>46293</v>
          </cell>
          <cell r="R55"/>
          <cell r="S55"/>
          <cell r="T55"/>
          <cell r="U55"/>
          <cell r="V55">
            <v>46292</v>
          </cell>
          <cell r="W55">
            <v>27</v>
          </cell>
          <cell r="X55" t="e">
            <v>#VALUE!</v>
          </cell>
          <cell r="Y55" t="str">
            <v>винтовой</v>
          </cell>
          <cell r="Z55">
            <v>24</v>
          </cell>
          <cell r="AA55">
            <v>63</v>
          </cell>
          <cell r="AB55">
            <v>46292</v>
          </cell>
          <cell r="AC55" t="str">
            <v>14атм/30с</v>
          </cell>
          <cell r="AD55"/>
          <cell r="AE55"/>
          <cell r="AF55"/>
          <cell r="AG55">
            <v>3.8</v>
          </cell>
          <cell r="AH55">
            <v>3</v>
          </cell>
          <cell r="AI55"/>
          <cell r="AJ55"/>
          <cell r="AK55"/>
          <cell r="AL55"/>
          <cell r="AM55"/>
          <cell r="AN55"/>
          <cell r="AO55" t="str">
            <v>NDH-22</v>
          </cell>
          <cell r="AP55">
            <v>0</v>
          </cell>
          <cell r="AQ55" t="e">
            <v>#VALUE!</v>
          </cell>
          <cell r="AR55">
            <v>380</v>
          </cell>
          <cell r="AS55">
            <v>212.8</v>
          </cell>
          <cell r="AT55">
            <v>0.29605263157894735</v>
          </cell>
          <cell r="AU55"/>
          <cell r="AV55"/>
          <cell r="AW55">
            <v>46265</v>
          </cell>
          <cell r="AX55">
            <v>45511</v>
          </cell>
          <cell r="AY55" t="str">
            <v>KUDU-56</v>
          </cell>
          <cell r="AZ55">
            <v>267.5</v>
          </cell>
          <cell r="BA55">
            <v>20.5</v>
          </cell>
          <cell r="BB55" t="str">
            <v>СКЖ-60</v>
          </cell>
          <cell r="BC55"/>
          <cell r="BD55"/>
          <cell r="BE55">
            <v>46279</v>
          </cell>
          <cell r="BF55">
            <v>247</v>
          </cell>
          <cell r="BG55">
            <v>3.1</v>
          </cell>
          <cell r="BH55">
            <v>6.8559999999999999</v>
          </cell>
          <cell r="BI55" t="e">
            <v>#VALUE!</v>
          </cell>
          <cell r="BJ55">
            <v>45507</v>
          </cell>
          <cell r="BK55">
            <v>163</v>
          </cell>
          <cell r="BL55">
            <v>2.9</v>
          </cell>
          <cell r="BM55">
            <v>14.5436</v>
          </cell>
          <cell r="BN55" t="str">
            <v>2015,M,И,2016,Я,Ф,М,А,М,И,0,Н,2017.Я,0,М,И,А,О,Н,Д,2018,Я,Ф,M,A,2020,Я,Ф,М,А,М,17,A,2022,Я,М,И,А,C,О,Н,Д,2023,Я,Ф,М,А,М,И,А,C,О,Н,2024,Я,Ф,М,А,М,И,А,163,С,Н,2025,Я,Ф,М,А,И,A,О,Н,Д,2026,Я,Ф,М,А,М,И,А,С,</v>
          </cell>
          <cell r="BO55"/>
          <cell r="BP55"/>
          <cell r="BQ55">
            <v>37</v>
          </cell>
          <cell r="BR55">
            <v>287</v>
          </cell>
          <cell r="BS55"/>
          <cell r="BT55"/>
          <cell r="BU55"/>
          <cell r="BV55"/>
          <cell r="BW55"/>
          <cell r="BX55"/>
          <cell r="BY55"/>
          <cell r="BZ55">
            <v>46181</v>
          </cell>
          <cell r="CA55">
            <v>0</v>
          </cell>
          <cell r="CB55"/>
          <cell r="CC55" t="str">
            <v>差недост.подача</v>
          </cell>
          <cell r="CD55" t="str">
            <v>差недост.подача</v>
          </cell>
          <cell r="CE55">
            <v>29.353761088988922</v>
          </cell>
          <cell r="CF55">
            <v>-26.123834314404434</v>
          </cell>
          <cell r="CG55">
            <v>27.682971943124933</v>
          </cell>
          <cell r="CH55" t="str">
            <v>差недост.подача</v>
          </cell>
          <cell r="CI55">
            <v>9.0371375346260372</v>
          </cell>
          <cell r="CJ55">
            <v>-0.16396450831022946</v>
          </cell>
          <cell r="CK55"/>
          <cell r="CL55"/>
          <cell r="CM55"/>
          <cell r="CN55"/>
          <cell r="CO55"/>
          <cell r="CP55"/>
          <cell r="CQ55"/>
          <cell r="CR55" t="str">
            <v>северная</v>
          </cell>
          <cell r="CS55">
            <v>208</v>
          </cell>
          <cell r="CT55">
            <v>2</v>
          </cell>
          <cell r="CU55" t="str">
            <v>NIPI_Centre_PTV-3_Part</v>
          </cell>
          <cell r="CV55">
            <v>44685</v>
          </cell>
          <cell r="CW55">
            <v>301</v>
          </cell>
          <cell r="CX55"/>
          <cell r="CY55"/>
          <cell r="CZ55"/>
          <cell r="DA55"/>
          <cell r="DB55"/>
          <cell r="DC55"/>
          <cell r="DD55"/>
          <cell r="DE55"/>
          <cell r="DF55"/>
          <cell r="DG55" t="str">
            <v>стримфло</v>
          </cell>
          <cell r="DH55" t="str">
            <v>нет</v>
          </cell>
          <cell r="DI55"/>
          <cell r="DJ55"/>
          <cell r="DK55"/>
          <cell r="DL55">
            <v>8</v>
          </cell>
          <cell r="DM55">
            <v>0.37560000000000038</v>
          </cell>
          <cell r="DN55">
            <v>0</v>
          </cell>
          <cell r="DO55">
            <v>2.9578500000000001</v>
          </cell>
          <cell r="DP55"/>
          <cell r="DQ55"/>
          <cell r="DR55"/>
          <cell r="DS55"/>
          <cell r="DT55"/>
          <cell r="DU55"/>
          <cell r="DV55"/>
          <cell r="DW55">
            <v>42153</v>
          </cell>
          <cell r="DX55">
            <v>2012</v>
          </cell>
          <cell r="DY55"/>
          <cell r="DZ55" t="str">
            <v xml:space="preserve">2011, 4500, </v>
          </cell>
          <cell r="EA55"/>
          <cell r="EB55"/>
          <cell r="EC55">
            <v>14.5436</v>
          </cell>
          <cell r="ED55">
            <v>25.7</v>
          </cell>
          <cell r="EE55">
            <v>7.6875999999999998</v>
          </cell>
          <cell r="EF55">
            <v>-11.1564</v>
          </cell>
          <cell r="EG55">
            <v>54.510975567555356</v>
          </cell>
          <cell r="EH55">
            <v>378</v>
          </cell>
          <cell r="EI55">
            <v>0.92820000000000003</v>
          </cell>
          <cell r="EJ55"/>
          <cell r="EK55">
            <v>35</v>
          </cell>
          <cell r="EL55">
            <v>1.3146</v>
          </cell>
          <cell r="EM55">
            <v>96</v>
          </cell>
          <cell r="EN55">
            <v>28</v>
          </cell>
          <cell r="EO55">
            <v>1.6432500000000001</v>
          </cell>
          <cell r="EP55">
            <v>-1</v>
          </cell>
          <cell r="EQ55">
            <v>43953</v>
          </cell>
          <cell r="ER55" t="str">
            <v>ум до 20м3</v>
          </cell>
          <cell r="ES55">
            <v>20</v>
          </cell>
          <cell r="ET55">
            <v>0.75119999999999998</v>
          </cell>
          <cell r="EU55">
            <v>96</v>
          </cell>
          <cell r="EV55">
            <v>-43</v>
          </cell>
          <cell r="EW55">
            <v>-2.2066500000000002</v>
          </cell>
          <cell r="EX55">
            <v>1</v>
          </cell>
          <cell r="EY55"/>
          <cell r="EZ55"/>
          <cell r="FA55"/>
          <cell r="FB55"/>
          <cell r="FC55"/>
          <cell r="FD55">
            <v>43914</v>
          </cell>
          <cell r="FE55" t="str">
            <v>уст.</v>
          </cell>
          <cell r="FF55"/>
          <cell r="FG55"/>
          <cell r="FH55"/>
          <cell r="FI55"/>
          <cell r="FJ55"/>
          <cell r="FK55"/>
          <cell r="FL55"/>
          <cell r="FN55">
            <v>1</v>
          </cell>
          <cell r="FP55" t="str">
            <v>Влияние ВНС с недостаточной компенсацией</v>
          </cell>
          <cell r="FR55" t="str">
            <v>30/22</v>
          </cell>
          <cell r="FS55"/>
          <cell r="FT55"/>
          <cell r="FV55">
            <v>31959</v>
          </cell>
        </row>
        <row r="56">
          <cell r="D56">
            <v>2060</v>
          </cell>
          <cell r="E56" t="str">
            <v>вн</v>
          </cell>
          <cell r="F56" t="str">
            <v>А1</v>
          </cell>
          <cell r="G56"/>
          <cell r="H56"/>
          <cell r="I56"/>
          <cell r="J56">
            <v>0</v>
          </cell>
          <cell r="K56" t="e">
            <v>#VALUE!</v>
          </cell>
          <cell r="L56"/>
          <cell r="M56"/>
          <cell r="N56">
            <v>0</v>
          </cell>
          <cell r="O56">
            <v>0</v>
          </cell>
          <cell r="P56" t="e">
            <v>#VALUE!</v>
          </cell>
          <cell r="Q56"/>
          <cell r="R56"/>
          <cell r="S56"/>
          <cell r="T56"/>
          <cell r="U56"/>
          <cell r="V56"/>
          <cell r="W56">
            <v>0</v>
          </cell>
          <cell r="X56" t="e">
            <v>#VALUE!</v>
          </cell>
          <cell r="Y56" t="str">
            <v>контрольный фонд</v>
          </cell>
          <cell r="Z56">
            <v>0</v>
          </cell>
          <cell r="AA56">
            <v>0</v>
          </cell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>
            <v>0</v>
          </cell>
          <cell r="AQ56" t="e">
            <v>#VALUE!</v>
          </cell>
          <cell r="AR56"/>
          <cell r="AS56"/>
          <cell r="AT56"/>
          <cell r="AU56"/>
          <cell r="AV56"/>
          <cell r="AW56"/>
          <cell r="AX56">
            <v>44260</v>
          </cell>
          <cell r="AY56">
            <v>0</v>
          </cell>
          <cell r="AZ56">
            <v>96.41</v>
          </cell>
          <cell r="BA56"/>
          <cell r="BB56" t="str">
            <v>нет</v>
          </cell>
          <cell r="BC56"/>
          <cell r="BD56"/>
          <cell r="BE56">
            <v>44235</v>
          </cell>
          <cell r="BF56">
            <v>145</v>
          </cell>
          <cell r="BG56">
            <v>5.9</v>
          </cell>
          <cell r="BH56">
            <v>17.59055</v>
          </cell>
          <cell r="BI56" t="e">
            <v>#VALUE!</v>
          </cell>
          <cell r="BJ56">
            <v>46227</v>
          </cell>
          <cell r="BK56">
            <v>261</v>
          </cell>
          <cell r="BL56">
            <v>6</v>
          </cell>
          <cell r="BM56">
            <v>6.7981499999999997</v>
          </cell>
          <cell r="BN56" t="str">
            <v>2015,M,И,2017.Я,М,И,А,55,О,Н,Д,2018,Я,80,Ф,M,A,2020,Я,Ф,М,А,М,83,Д,83,81,A,2022,Я,М,80,И,И,А,C,О,Н,Д,2023,Я,Ф,М,А,М,И,145,А,C,О,Н,2024,Я,Ф,М,А,230,М,И,И,С,Рпл=148м,О,Н,Д,Рпл=274м,2025,Я,Ф,М,266,А,М,Рпл=269,И,И,A,С,О,Н,Д,2026,Я,Ф,М,А,М,И,261,И,261,С,</v>
          </cell>
          <cell r="BO56"/>
          <cell r="BP56"/>
          <cell r="BQ56">
            <v>122</v>
          </cell>
          <cell r="BR56">
            <v>269.5</v>
          </cell>
          <cell r="BS56">
            <v>46164</v>
          </cell>
          <cell r="BT56">
            <v>6.7</v>
          </cell>
          <cell r="BU56">
            <v>270.3</v>
          </cell>
          <cell r="BV56">
            <v>269.5</v>
          </cell>
          <cell r="BW56">
            <v>23</v>
          </cell>
          <cell r="BX56"/>
          <cell r="BY56"/>
          <cell r="BZ56">
            <v>45488</v>
          </cell>
          <cell r="CA56">
            <v>0</v>
          </cell>
          <cell r="CB56"/>
          <cell r="CC56" t="str">
            <v/>
          </cell>
          <cell r="CD56" t="str">
            <v/>
          </cell>
          <cell r="CE56">
            <v>1.5852999999999999</v>
          </cell>
          <cell r="CF56">
            <v>-62.067</v>
          </cell>
          <cell r="CG56" t="e">
            <v>#NUM!</v>
          </cell>
          <cell r="CH56" t="str">
            <v/>
          </cell>
          <cell r="CI56">
            <v>6.2493999999999996</v>
          </cell>
          <cell r="CJ56">
            <v>46.691000000000003</v>
          </cell>
          <cell r="CK56">
            <v>41054</v>
          </cell>
          <cell r="CL56" t="e">
            <v>#VALUE!</v>
          </cell>
          <cell r="CM56">
            <v>43604</v>
          </cell>
          <cell r="CN56" t="str">
            <v>х/к</v>
          </cell>
          <cell r="CO56"/>
          <cell r="CP56"/>
          <cell r="CQ56"/>
          <cell r="CR56" t="str">
            <v>п/ст ППГ-2</v>
          </cell>
          <cell r="CS56">
            <v>15</v>
          </cell>
          <cell r="CT56">
            <v>1</v>
          </cell>
          <cell r="CU56" t="str">
            <v>NIPI_Centre_PTV-3_Part</v>
          </cell>
          <cell r="CV56">
            <v>46244</v>
          </cell>
          <cell r="CW56">
            <v>270.3</v>
          </cell>
          <cell r="CX56"/>
          <cell r="CY56"/>
          <cell r="CZ56"/>
          <cell r="DA56"/>
          <cell r="DB56"/>
          <cell r="DC56"/>
          <cell r="DD56"/>
          <cell r="DE56"/>
          <cell r="DF56"/>
          <cell r="DG56" t="str">
            <v>большой</v>
          </cell>
          <cell r="DH56" t="str">
            <v>нет</v>
          </cell>
          <cell r="DI56"/>
          <cell r="DJ56"/>
          <cell r="DK56"/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/>
          <cell r="DQ56"/>
          <cell r="DR56"/>
          <cell r="DS56"/>
          <cell r="DT56"/>
          <cell r="DU56"/>
          <cell r="DV56"/>
          <cell r="DW56">
            <v>42154</v>
          </cell>
          <cell r="DX56">
            <v>2060</v>
          </cell>
          <cell r="DY56"/>
          <cell r="DZ56">
            <v>4548</v>
          </cell>
          <cell r="EA56"/>
          <cell r="EB56"/>
          <cell r="EC56">
            <v>11.092951211060003</v>
          </cell>
          <cell r="ED56">
            <v>11.7</v>
          </cell>
          <cell r="EE56">
            <v>-6.4975987889399978</v>
          </cell>
          <cell r="EF56">
            <v>-0.6070487889399967</v>
          </cell>
          <cell r="EG56" t="e">
            <v>#N/A</v>
          </cell>
          <cell r="EH56">
            <v>378</v>
          </cell>
          <cell r="EI56">
            <v>0.92820000000000003</v>
          </cell>
          <cell r="EJ56"/>
          <cell r="EK56"/>
          <cell r="EL56"/>
          <cell r="EM56"/>
          <cell r="EN56"/>
          <cell r="EO56"/>
          <cell r="EP56"/>
          <cell r="EQ56"/>
          <cell r="ER56"/>
          <cell r="ES56"/>
          <cell r="ET56"/>
          <cell r="EU56"/>
          <cell r="EV56"/>
          <cell r="EW56"/>
          <cell r="EX56"/>
          <cell r="EY56">
            <v>98</v>
          </cell>
          <cell r="EZ56"/>
          <cell r="FA56"/>
          <cell r="FB56"/>
          <cell r="FC56"/>
          <cell r="FD56">
            <v>43914</v>
          </cell>
          <cell r="FE56" t="str">
            <v>уст.</v>
          </cell>
          <cell r="FF56"/>
          <cell r="FG56"/>
          <cell r="FH56"/>
          <cell r="FI56"/>
          <cell r="FJ56"/>
          <cell r="FK56"/>
          <cell r="FL56"/>
          <cell r="FN56">
            <v>1</v>
          </cell>
          <cell r="FP56" t="str">
            <v>Влияние ВНС с недостаточной компенсацией</v>
          </cell>
          <cell r="FR56">
            <v>15</v>
          </cell>
          <cell r="FS56"/>
          <cell r="FV56">
            <v>32321</v>
          </cell>
        </row>
        <row r="57">
          <cell r="D57">
            <v>2105</v>
          </cell>
          <cell r="E57" t="str">
            <v>вн</v>
          </cell>
          <cell r="F57" t="str">
            <v>А1 Б</v>
          </cell>
          <cell r="G57"/>
          <cell r="H57"/>
          <cell r="I57"/>
          <cell r="J57">
            <v>0</v>
          </cell>
          <cell r="K57" t="e">
            <v>#VALUE!</v>
          </cell>
          <cell r="L57"/>
          <cell r="M57"/>
          <cell r="N57">
            <v>0</v>
          </cell>
          <cell r="O57">
            <v>0</v>
          </cell>
          <cell r="P57" t="e">
            <v>#VALUE!</v>
          </cell>
          <cell r="Q57"/>
          <cell r="R57"/>
          <cell r="S57"/>
          <cell r="T57"/>
          <cell r="U57"/>
          <cell r="V57"/>
          <cell r="W57">
            <v>0</v>
          </cell>
          <cell r="X57" t="str">
            <v>2019,Я,Ф,М,A,И,И,А,С,20,22,23,23,О,Н,Д,2020,Я,М,А,М,И,И,А,С,О,Н,Д,2021,Я,Ф,М,A,М,И,И,A,С,O,Н,Д,2022,Я,Ф,М,A,М,И,И,А,С,О,Н,Д,2023,Я,Ф,М,А,М,И,И,А,C,О,Н,2024,Я,Ф,М,А,М,И,И,C,О,Н,Д,2025,Я,Ф,М,А,М,И,И,A,С,О,Н,Д,Ф,М,А,М,И,С,</v>
          </cell>
          <cell r="Y57" t="str">
            <v>Бездействие</v>
          </cell>
          <cell r="Z57">
            <v>0</v>
          </cell>
          <cell r="AA57">
            <v>0</v>
          </cell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>
            <v>0</v>
          </cell>
          <cell r="AQ57" t="e">
            <v>#VALUE!</v>
          </cell>
          <cell r="AR57"/>
          <cell r="AS57"/>
          <cell r="AT57"/>
          <cell r="AU57"/>
          <cell r="AV57"/>
          <cell r="AW57"/>
          <cell r="AX57">
            <v>44181</v>
          </cell>
          <cell r="AY57">
            <v>0</v>
          </cell>
          <cell r="AZ57">
            <v>95.7</v>
          </cell>
          <cell r="BA57"/>
          <cell r="BB57" t="str">
            <v>нет</v>
          </cell>
          <cell r="BC57"/>
          <cell r="BD57"/>
          <cell r="BE57">
            <v>43714</v>
          </cell>
          <cell r="BF57">
            <v>219</v>
          </cell>
          <cell r="BG57">
            <v>0.1</v>
          </cell>
          <cell r="BH57">
            <v>5.8138150000000017</v>
          </cell>
          <cell r="BI57" t="e">
            <v>#VALUE!</v>
          </cell>
          <cell r="BJ57">
            <v>46184</v>
          </cell>
          <cell r="BK57">
            <v>7</v>
          </cell>
          <cell r="BL57">
            <v>7.1</v>
          </cell>
          <cell r="BM57">
            <v>32.720614999999995</v>
          </cell>
          <cell r="BN57" t="e">
            <v>#VALUE!</v>
          </cell>
          <cell r="BO57"/>
          <cell r="BP57"/>
          <cell r="BQ57">
            <v>51</v>
          </cell>
          <cell r="BR57">
            <v>279.85000000000002</v>
          </cell>
          <cell r="BS57">
            <v>43618</v>
          </cell>
          <cell r="BT57">
            <v>33.299999999999997</v>
          </cell>
          <cell r="BU57">
            <v>298</v>
          </cell>
          <cell r="BV57">
            <v>279.85000000000002</v>
          </cell>
          <cell r="BW57">
            <v>35.1</v>
          </cell>
          <cell r="BX57"/>
          <cell r="BY57"/>
          <cell r="BZ57">
            <v>45488</v>
          </cell>
          <cell r="CA57">
            <v>0</v>
          </cell>
          <cell r="CB57"/>
          <cell r="CC57" t="str">
            <v/>
          </cell>
          <cell r="CD57" t="str">
            <v/>
          </cell>
          <cell r="CE57">
            <v>1.5852999999999999</v>
          </cell>
          <cell r="CF57">
            <v>-62.067</v>
          </cell>
          <cell r="CG57" t="e">
            <v>#NUM!</v>
          </cell>
          <cell r="CH57" t="str">
            <v/>
          </cell>
          <cell r="CI57">
            <v>6.2493999999999996</v>
          </cell>
          <cell r="CJ57">
            <v>46.691000000000003</v>
          </cell>
          <cell r="CK57"/>
          <cell r="CL57"/>
          <cell r="CM57"/>
          <cell r="CN57"/>
          <cell r="CO57"/>
          <cell r="CP57"/>
          <cell r="CQ57"/>
          <cell r="CR57" t="str">
            <v>северная</v>
          </cell>
          <cell r="CS57">
            <v>208</v>
          </cell>
          <cell r="CT57">
            <v>2</v>
          </cell>
          <cell r="CU57" t="str">
            <v>NIPI_Centre_PTV-3_Part</v>
          </cell>
          <cell r="CV57">
            <v>43705</v>
          </cell>
          <cell r="CW57">
            <v>307</v>
          </cell>
          <cell r="CX57"/>
          <cell r="CY57"/>
          <cell r="CZ57"/>
          <cell r="DA57"/>
          <cell r="DB57"/>
          <cell r="DC57"/>
          <cell r="DD57"/>
          <cell r="DE57"/>
          <cell r="DF57"/>
          <cell r="DG57" t="str">
            <v>большой</v>
          </cell>
          <cell r="DH57" t="str">
            <v>нет</v>
          </cell>
          <cell r="DI57"/>
          <cell r="DJ57"/>
          <cell r="DK57"/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/>
          <cell r="DQ57"/>
          <cell r="DR57"/>
          <cell r="DS57"/>
          <cell r="DT57"/>
          <cell r="DU57"/>
          <cell r="DV57"/>
          <cell r="DW57"/>
          <cell r="DX57"/>
          <cell r="DY57"/>
          <cell r="DZ57" t="str">
            <v>нет вл.</v>
          </cell>
          <cell r="EA57"/>
          <cell r="EB57"/>
          <cell r="EC57">
            <v>36.023419408760006</v>
          </cell>
          <cell r="ED57">
            <v>11.7</v>
          </cell>
          <cell r="EE57">
            <v>30.209604408760004</v>
          </cell>
          <cell r="EF57">
            <v>24.323419408760007</v>
          </cell>
          <cell r="EG57" t="e">
            <v>#N/A</v>
          </cell>
          <cell r="EH57">
            <v>378</v>
          </cell>
          <cell r="EI57">
            <v>0.92820000000000003</v>
          </cell>
          <cell r="EJ57"/>
          <cell r="EK57"/>
          <cell r="EL57"/>
          <cell r="EM57"/>
          <cell r="EN57"/>
          <cell r="EO57"/>
          <cell r="EP57"/>
          <cell r="EQ57"/>
          <cell r="ER57"/>
          <cell r="ES57"/>
          <cell r="ET57"/>
          <cell r="EU57"/>
          <cell r="EV57"/>
          <cell r="EW57"/>
          <cell r="EX57"/>
          <cell r="EY57"/>
          <cell r="EZ57"/>
          <cell r="FA57"/>
          <cell r="FB57"/>
          <cell r="FC57"/>
          <cell r="FD57"/>
          <cell r="FE57"/>
          <cell r="FF57"/>
          <cell r="FG57"/>
          <cell r="FH57"/>
          <cell r="FI57"/>
          <cell r="FJ57"/>
          <cell r="FK57"/>
          <cell r="FL57"/>
          <cell r="FN57"/>
          <cell r="FP57" t="str">
            <v xml:space="preserve"> Влияние ВНС с перекомпенсацией</v>
          </cell>
          <cell r="FR57">
            <v>15</v>
          </cell>
          <cell r="FS57"/>
          <cell r="FV57">
            <v>32964</v>
          </cell>
        </row>
        <row r="58">
          <cell r="D58">
            <v>2106</v>
          </cell>
          <cell r="E58" t="str">
            <v>ф</v>
          </cell>
          <cell r="F58" t="str">
            <v>Г</v>
          </cell>
          <cell r="G58"/>
          <cell r="H58"/>
          <cell r="I58"/>
          <cell r="J58">
            <v>0</v>
          </cell>
          <cell r="K58" t="e">
            <v>#VALUE!</v>
          </cell>
          <cell r="L58"/>
          <cell r="M58"/>
          <cell r="N58">
            <v>0</v>
          </cell>
          <cell r="O58">
            <v>0</v>
          </cell>
          <cell r="P58" t="e">
            <v>#VALUE!</v>
          </cell>
          <cell r="Q58"/>
          <cell r="R58"/>
          <cell r="S58"/>
          <cell r="T58"/>
          <cell r="U58"/>
          <cell r="V58"/>
          <cell r="W58">
            <v>0</v>
          </cell>
          <cell r="X58" t="e">
            <v>#VALUE!</v>
          </cell>
          <cell r="Y58" t="str">
            <v>Бездействие</v>
          </cell>
          <cell r="Z58">
            <v>0</v>
          </cell>
          <cell r="AA58">
            <v>0</v>
          </cell>
          <cell r="AB58"/>
          <cell r="AC58"/>
          <cell r="AD58"/>
          <cell r="AE58"/>
          <cell r="AF58"/>
          <cell r="AG58"/>
          <cell r="AH58"/>
          <cell r="AI58"/>
          <cell r="AJ58" t="str">
            <v>регул.задв</v>
          </cell>
          <cell r="AK58"/>
          <cell r="AL58"/>
          <cell r="AM58"/>
          <cell r="AN58"/>
          <cell r="AO58"/>
          <cell r="AP58">
            <v>0</v>
          </cell>
          <cell r="AQ58" t="str">
            <v>бд-прс-скд6иж-10,5-11,5-13-11,5-прс-10,5-8,5-10,5-прс-6-13-шток плав-8,5-10-крс(дострел,Pr57/Pr70)-10-прс(Pr70/НН70)-10-8,5-прc(НН70/Pr57)-8,5-прс(Рr57/НН70)-8,5-прс(НН70/В42)-100-150-обв-60-обв-100-обв-100-обв-100-фонт.ч/з нас-прс-</v>
          </cell>
          <cell r="AR58"/>
          <cell r="AS58"/>
          <cell r="AT58"/>
          <cell r="AU58"/>
          <cell r="AV58"/>
          <cell r="AW58"/>
          <cell r="AX58">
            <v>42125</v>
          </cell>
          <cell r="AY58">
            <v>0</v>
          </cell>
          <cell r="AZ58">
            <v>300.11</v>
          </cell>
          <cell r="BA58">
            <v>243.11</v>
          </cell>
          <cell r="BB58" t="str">
            <v>нет</v>
          </cell>
          <cell r="BC58"/>
          <cell r="BD58"/>
          <cell r="BE58">
            <v>43587</v>
          </cell>
          <cell r="BF58">
            <v>0</v>
          </cell>
          <cell r="BG58">
            <v>11.8</v>
          </cell>
          <cell r="BH58">
            <v>41.725930000000005</v>
          </cell>
          <cell r="BI58" t="e">
            <v>#VALUE!</v>
          </cell>
          <cell r="BJ58">
            <v>46184</v>
          </cell>
          <cell r="BK58">
            <v>57</v>
          </cell>
          <cell r="BL58">
            <v>0.1</v>
          </cell>
          <cell r="BM58">
            <v>24.673629999999999</v>
          </cell>
          <cell r="BN58" t="e">
            <v>#VALUE!</v>
          </cell>
          <cell r="BO58"/>
          <cell r="BP58"/>
          <cell r="BQ58">
            <v>310</v>
          </cell>
          <cell r="BR58">
            <v>318.7</v>
          </cell>
          <cell r="BS58">
            <v>45647</v>
          </cell>
          <cell r="BT58">
            <v>28.8</v>
          </cell>
          <cell r="BU58">
            <v>329.76</v>
          </cell>
          <cell r="BV58">
            <v>318.7</v>
          </cell>
          <cell r="BW58">
            <v>30.9</v>
          </cell>
          <cell r="BX58">
            <v>45504</v>
          </cell>
          <cell r="BY58"/>
          <cell r="BZ58">
            <v>46268</v>
          </cell>
          <cell r="CA58">
            <v>0</v>
          </cell>
          <cell r="CB58"/>
          <cell r="CC58" t="str">
            <v/>
          </cell>
          <cell r="CD58" t="str">
            <v/>
          </cell>
          <cell r="CE58">
            <v>1.5852999999999999</v>
          </cell>
          <cell r="CF58">
            <v>-62.067</v>
          </cell>
          <cell r="CG58" t="e">
            <v>#NUM!</v>
          </cell>
          <cell r="CH58" t="str">
            <v/>
          </cell>
          <cell r="CI58">
            <v>6.2493999999999996</v>
          </cell>
          <cell r="CJ58">
            <v>46.691000000000003</v>
          </cell>
          <cell r="CK58"/>
          <cell r="CL58"/>
          <cell r="CM58"/>
          <cell r="CN58"/>
          <cell r="CO58"/>
          <cell r="CP58"/>
          <cell r="CQ58"/>
          <cell r="CR58" t="str">
            <v>северная</v>
          </cell>
          <cell r="CS58">
            <v>208</v>
          </cell>
          <cell r="CT58">
            <v>2</v>
          </cell>
          <cell r="CU58" t="str">
            <v>NIPI_Centre_PTV-3_Part</v>
          </cell>
          <cell r="CV58">
            <v>45647</v>
          </cell>
          <cell r="CW58">
            <v>329.76</v>
          </cell>
          <cell r="CX58"/>
          <cell r="CY58"/>
          <cell r="CZ58"/>
          <cell r="DA58"/>
          <cell r="DB58"/>
          <cell r="DC58"/>
          <cell r="DD58"/>
          <cell r="DE58"/>
          <cell r="DF58"/>
          <cell r="DG58" t="str">
            <v>фонтан.арматур</v>
          </cell>
          <cell r="DH58" t="str">
            <v>нет</v>
          </cell>
          <cell r="DI58"/>
          <cell r="DJ58"/>
          <cell r="DK58"/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/>
          <cell r="DQ58"/>
          <cell r="DR58"/>
          <cell r="DS58"/>
          <cell r="DT58"/>
          <cell r="DU58"/>
          <cell r="DV58"/>
          <cell r="DW58">
            <v>42154</v>
          </cell>
          <cell r="DX58">
            <v>2106</v>
          </cell>
          <cell r="DY58"/>
          <cell r="DZ58" t="str">
            <v xml:space="preserve">4640, 2007, </v>
          </cell>
          <cell r="EA58"/>
          <cell r="EB58"/>
          <cell r="EC58">
            <v>33.080638633379991</v>
          </cell>
          <cell r="ED58">
            <v>18</v>
          </cell>
          <cell r="EE58">
            <v>-8.6452913666200146</v>
          </cell>
          <cell r="EF58">
            <v>15.080638633379991</v>
          </cell>
          <cell r="EG58" t="e">
            <v>#N/A</v>
          </cell>
          <cell r="EH58">
            <v>449</v>
          </cell>
          <cell r="EI58">
            <v>0.9304</v>
          </cell>
          <cell r="EJ58"/>
          <cell r="EK58"/>
          <cell r="EL58"/>
          <cell r="EM58"/>
          <cell r="EN58"/>
          <cell r="EO58"/>
          <cell r="EP58"/>
          <cell r="EQ58"/>
          <cell r="ER58"/>
          <cell r="ES58"/>
          <cell r="ET58"/>
          <cell r="EU58"/>
          <cell r="EV58"/>
          <cell r="EW58"/>
          <cell r="EX58"/>
          <cell r="EY58"/>
          <cell r="EZ58"/>
          <cell r="FA58"/>
          <cell r="FB58"/>
          <cell r="FC58"/>
          <cell r="FD58"/>
          <cell r="FE58"/>
          <cell r="FF58"/>
          <cell r="FG58"/>
          <cell r="FH58"/>
          <cell r="FI58"/>
          <cell r="FJ58"/>
          <cell r="FK58"/>
          <cell r="FL58"/>
          <cell r="FN58"/>
          <cell r="FP58" t="str">
            <v>Влияние ВНС с недостаточной компенсацией</v>
          </cell>
          <cell r="FR58"/>
          <cell r="FS58"/>
          <cell r="FV58">
            <v>32721</v>
          </cell>
        </row>
        <row r="59">
          <cell r="D59">
            <v>2107</v>
          </cell>
          <cell r="E59" t="str">
            <v>ф</v>
          </cell>
          <cell r="F59" t="str">
            <v>Г</v>
          </cell>
          <cell r="G59"/>
          <cell r="H59"/>
          <cell r="I59"/>
          <cell r="J59">
            <v>0</v>
          </cell>
          <cell r="K59" t="e">
            <v>#VALUE!</v>
          </cell>
          <cell r="L59"/>
          <cell r="M59"/>
          <cell r="N59">
            <v>0</v>
          </cell>
          <cell r="O59">
            <v>0</v>
          </cell>
          <cell r="P59" t="e">
            <v>#VALUE!</v>
          </cell>
          <cell r="Q59"/>
          <cell r="R59"/>
          <cell r="S59"/>
          <cell r="T59"/>
          <cell r="U59"/>
          <cell r="V59"/>
          <cell r="W59">
            <v>0</v>
          </cell>
          <cell r="X59" t="e">
            <v>#VALUE!</v>
          </cell>
          <cell r="Y59" t="str">
            <v>Бездействие</v>
          </cell>
          <cell r="Z59">
            <v>0</v>
          </cell>
          <cell r="AA59">
            <v>0</v>
          </cell>
          <cell r="AB59"/>
          <cell r="AC59"/>
          <cell r="AD59"/>
          <cell r="AE59"/>
          <cell r="AF59"/>
          <cell r="AG59"/>
          <cell r="AH59"/>
          <cell r="AI59"/>
          <cell r="AJ59" t="str">
            <v>регул.задв</v>
          </cell>
          <cell r="AK59"/>
          <cell r="AL59"/>
          <cell r="AM59"/>
          <cell r="AN59"/>
          <cell r="AO59" t="str">
            <v>DHH</v>
          </cell>
          <cell r="AP59">
            <v>0</v>
          </cell>
          <cell r="AQ59" t="str">
            <v>б/д-10,5-12-прс(НН70/Pr70)-12-13-12-прс-8,5-12-прс-8,5-11-прс(Pr70/НН70)-11-прс-11-9-прс(НН70/В64)-100-150-100-прс-100-прс-100-80-160-прс-100-обв-100-обв-100-обв-б/д-фонт.ч/з нас-</v>
          </cell>
          <cell r="AR59"/>
          <cell r="AS59"/>
          <cell r="AT59"/>
          <cell r="AU59"/>
          <cell r="AV59"/>
          <cell r="AW59"/>
          <cell r="AX59">
            <v>42924</v>
          </cell>
          <cell r="AY59">
            <v>0</v>
          </cell>
          <cell r="AZ59">
            <v>303.15000000000003</v>
          </cell>
          <cell r="BA59">
            <v>241.15000000000003</v>
          </cell>
          <cell r="BB59" t="str">
            <v>нет</v>
          </cell>
          <cell r="BC59"/>
          <cell r="BD59"/>
          <cell r="BE59">
            <v>43587</v>
          </cell>
          <cell r="BF59">
            <v>0</v>
          </cell>
          <cell r="BG59">
            <v>12.5</v>
          </cell>
          <cell r="BH59">
            <v>42.313249999999996</v>
          </cell>
          <cell r="BI59" t="e">
            <v>#VALUE!</v>
          </cell>
          <cell r="BJ59">
            <v>46184</v>
          </cell>
          <cell r="BK59">
            <v>62</v>
          </cell>
          <cell r="BL59">
            <v>1.1000000000000001</v>
          </cell>
          <cell r="BM59">
            <v>25.091449999999998</v>
          </cell>
          <cell r="BN59" t="e">
            <v>#VALUE!</v>
          </cell>
          <cell r="BO59"/>
          <cell r="BP59"/>
          <cell r="BQ59">
            <v>310</v>
          </cell>
          <cell r="BR59">
            <v>317.5</v>
          </cell>
          <cell r="BS59">
            <v>46263</v>
          </cell>
          <cell r="BT59">
            <v>23.4</v>
          </cell>
          <cell r="BU59">
            <v>319.10000000000002</v>
          </cell>
          <cell r="BV59">
            <v>317.5</v>
          </cell>
          <cell r="BW59">
            <v>27.7</v>
          </cell>
          <cell r="BX59">
            <v>45504</v>
          </cell>
          <cell r="BY59"/>
          <cell r="BZ59">
            <v>45488</v>
          </cell>
          <cell r="CA59">
            <v>0</v>
          </cell>
          <cell r="CB59"/>
          <cell r="CC59" t="str">
            <v/>
          </cell>
          <cell r="CD59" t="str">
            <v/>
          </cell>
          <cell r="CE59">
            <v>1.5852999999999999</v>
          </cell>
          <cell r="CF59">
            <v>-62.067</v>
          </cell>
          <cell r="CG59" t="e">
            <v>#NUM!</v>
          </cell>
          <cell r="CH59" t="str">
            <v/>
          </cell>
          <cell r="CI59">
            <v>6.2493999999999996</v>
          </cell>
          <cell r="CJ59">
            <v>46.691000000000003</v>
          </cell>
          <cell r="CK59"/>
          <cell r="CL59"/>
          <cell r="CM59"/>
          <cell r="CN59"/>
          <cell r="CO59"/>
          <cell r="CP59"/>
          <cell r="CQ59"/>
          <cell r="CR59" t="str">
            <v>северная</v>
          </cell>
          <cell r="CS59">
            <v>208</v>
          </cell>
          <cell r="CT59">
            <v>2</v>
          </cell>
          <cell r="CU59" t="str">
            <v>NIPI_Centre_PTV-3_Part</v>
          </cell>
          <cell r="CV59">
            <v>46263</v>
          </cell>
          <cell r="CW59">
            <v>319.10000000000002</v>
          </cell>
          <cell r="CX59"/>
          <cell r="CY59"/>
          <cell r="CZ59"/>
          <cell r="DA59"/>
          <cell r="DB59"/>
          <cell r="DC59"/>
          <cell r="DD59"/>
          <cell r="DE59"/>
          <cell r="DF59"/>
          <cell r="DG59" t="str">
            <v>большой</v>
          </cell>
          <cell r="DH59" t="str">
            <v>нет</v>
          </cell>
          <cell r="DI59"/>
          <cell r="DJ59"/>
          <cell r="DK59"/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/>
          <cell r="DQ59"/>
          <cell r="DR59"/>
          <cell r="DS59"/>
          <cell r="DT59"/>
          <cell r="DU59"/>
          <cell r="DV59"/>
          <cell r="DW59">
            <v>42154</v>
          </cell>
          <cell r="DX59">
            <v>2107</v>
          </cell>
          <cell r="DY59"/>
          <cell r="DZ59" t="str">
            <v>4641, 2007,</v>
          </cell>
          <cell r="EA59"/>
          <cell r="EB59"/>
          <cell r="EC59">
            <v>27.244064457879997</v>
          </cell>
          <cell r="ED59">
            <v>18</v>
          </cell>
          <cell r="EE59">
            <v>-15.06918554212</v>
          </cell>
          <cell r="EF59">
            <v>9.2440644578799969</v>
          </cell>
          <cell r="EG59" t="e">
            <v>#N/A</v>
          </cell>
          <cell r="EH59">
            <v>449</v>
          </cell>
          <cell r="EI59">
            <v>0.9304</v>
          </cell>
          <cell r="EJ59"/>
          <cell r="EK59"/>
          <cell r="EL59"/>
          <cell r="EM59"/>
          <cell r="EN59"/>
          <cell r="EO59"/>
          <cell r="EP59"/>
          <cell r="EQ59"/>
          <cell r="ER59"/>
          <cell r="ES59"/>
          <cell r="ET59"/>
          <cell r="EU59"/>
          <cell r="EV59"/>
          <cell r="EW59"/>
          <cell r="EX59"/>
          <cell r="EY59"/>
          <cell r="EZ59"/>
          <cell r="FA59"/>
          <cell r="FB59"/>
          <cell r="FC59"/>
          <cell r="FD59"/>
          <cell r="FE59"/>
          <cell r="FF59"/>
          <cell r="FG59"/>
          <cell r="FH59"/>
          <cell r="FI59"/>
          <cell r="FJ59"/>
          <cell r="FK59"/>
          <cell r="FL59"/>
          <cell r="FN59"/>
          <cell r="FP59" t="str">
            <v>Влияние ВНС с недостаточной компенсацией</v>
          </cell>
          <cell r="FR59"/>
          <cell r="FS59"/>
          <cell r="FV59">
            <v>32721</v>
          </cell>
        </row>
        <row r="60">
          <cell r="D60">
            <v>2110</v>
          </cell>
          <cell r="E60" t="str">
            <v>вн</v>
          </cell>
          <cell r="F60" t="str">
            <v>А1 Б</v>
          </cell>
          <cell r="G60">
            <v>40</v>
          </cell>
          <cell r="H60">
            <v>1.8779999999999999</v>
          </cell>
          <cell r="I60">
            <v>95</v>
          </cell>
          <cell r="J60" t="str">
            <v>Ограничить отбор на 40м3, приконтурное расположение</v>
          </cell>
          <cell r="K60" t="e">
            <v>#VALUE!</v>
          </cell>
          <cell r="L60">
            <v>46292</v>
          </cell>
          <cell r="M60">
            <v>42</v>
          </cell>
          <cell r="N60">
            <v>1.5775199999999998</v>
          </cell>
          <cell r="O60">
            <v>96</v>
          </cell>
          <cell r="P60" t="e">
            <v>#VALUE!</v>
          </cell>
          <cell r="Q60">
            <v>46293</v>
          </cell>
          <cell r="R60"/>
          <cell r="S60"/>
          <cell r="T60"/>
          <cell r="U60"/>
          <cell r="V60">
            <v>46292</v>
          </cell>
          <cell r="W60">
            <v>26</v>
          </cell>
          <cell r="X60" t="e">
            <v>#VALUE!</v>
          </cell>
          <cell r="Y60" t="str">
            <v>винтовой</v>
          </cell>
          <cell r="Z60">
            <v>24</v>
          </cell>
          <cell r="AA60">
            <v>42</v>
          </cell>
          <cell r="AB60">
            <v>46292</v>
          </cell>
          <cell r="AC60" t="str">
            <v>14атм/20с</v>
          </cell>
          <cell r="AD60"/>
          <cell r="AE60"/>
          <cell r="AF60"/>
          <cell r="AG60">
            <v>4</v>
          </cell>
          <cell r="AH60">
            <v>3</v>
          </cell>
          <cell r="AI60"/>
          <cell r="AJ60"/>
          <cell r="AK60"/>
          <cell r="AL60"/>
          <cell r="AM60"/>
          <cell r="AN60"/>
          <cell r="AO60" t="str">
            <v>BD-1</v>
          </cell>
          <cell r="AP60">
            <v>0</v>
          </cell>
          <cell r="AQ60" t="e">
            <v>#VALUE!</v>
          </cell>
          <cell r="AR60">
            <v>250</v>
          </cell>
          <cell r="AS60">
            <v>70</v>
          </cell>
          <cell r="AT60">
            <v>0.6</v>
          </cell>
          <cell r="AU60"/>
          <cell r="AV60"/>
          <cell r="AW60">
            <v>46288</v>
          </cell>
          <cell r="AX60">
            <v>46213</v>
          </cell>
          <cell r="AY60" t="str">
            <v>ТР-28</v>
          </cell>
          <cell r="AZ60">
            <v>261.75</v>
          </cell>
          <cell r="BA60">
            <v>61.75</v>
          </cell>
          <cell r="BB60" t="str">
            <v>СКЖ-60</v>
          </cell>
          <cell r="BC60"/>
          <cell r="BD60"/>
          <cell r="BE60">
            <v>46263</v>
          </cell>
          <cell r="BF60">
            <v>200</v>
          </cell>
          <cell r="BG60">
            <v>0</v>
          </cell>
          <cell r="BH60">
            <v>7.4556599999999973</v>
          </cell>
          <cell r="BI60" t="e">
            <v>#VALUE!</v>
          </cell>
          <cell r="BJ60">
            <v>44668</v>
          </cell>
          <cell r="BK60">
            <v>177</v>
          </cell>
          <cell r="BL60">
            <v>4.0999999999999996</v>
          </cell>
          <cell r="BM60">
            <v>13.715359999999997</v>
          </cell>
          <cell r="BN60" t="str">
            <v>2015,M,И,2017.Я,М,И,А,О,Н,Д,2018,Я,Ф,M,A,М,И,И,А,С,О,Н,Д,2019,Я,Ф,М,А,0,2020,Я,Ф,М,А,М,60,A,2022,Я,М,177,И,А,C,О,Н,Д,2023,Я,Ф,М,А,М,И,А,C,О,Н,2024,Я,Ф,М,А,М,И,С,Н,2025,Я,Ф,М,А,И,A,О,Н,Д,2026,Я,Ф,М,А,М,И,А,С,</v>
          </cell>
          <cell r="BO60">
            <v>46241</v>
          </cell>
          <cell r="BP60" t="str">
            <v xml:space="preserve">Сораптың жұмыс істеуі жақсы. </v>
          </cell>
          <cell r="BQ60">
            <v>70</v>
          </cell>
          <cell r="BR60">
            <v>279.39999999999998</v>
          </cell>
          <cell r="BS60"/>
          <cell r="BT60"/>
          <cell r="BU60"/>
          <cell r="BV60"/>
          <cell r="BW60"/>
          <cell r="BX60"/>
          <cell r="BY60"/>
          <cell r="BZ60">
            <v>46181</v>
          </cell>
          <cell r="CA60">
            <v>0</v>
          </cell>
          <cell r="CB60"/>
          <cell r="CC60" t="str">
            <v>理рацион-ый</v>
          </cell>
          <cell r="CD60" t="str">
            <v>理рацион-ый</v>
          </cell>
          <cell r="CE60">
            <v>41.517579999999995</v>
          </cell>
          <cell r="CF60">
            <v>-0.38532000000000011</v>
          </cell>
          <cell r="CG60">
            <v>34.658596965310842</v>
          </cell>
          <cell r="CH60" t="str">
            <v>理рацион-ый</v>
          </cell>
          <cell r="CI60">
            <v>18.406120000000001</v>
          </cell>
          <cell r="CJ60">
            <v>-9.3837999999999795</v>
          </cell>
          <cell r="CK60"/>
          <cell r="CL60"/>
          <cell r="CM60">
            <v>45472</v>
          </cell>
          <cell r="CN60" t="str">
            <v>х/к</v>
          </cell>
          <cell r="CO60"/>
          <cell r="CP60"/>
          <cell r="CQ60"/>
          <cell r="CR60" t="str">
            <v>северная</v>
          </cell>
          <cell r="CS60">
            <v>208</v>
          </cell>
          <cell r="CT60">
            <v>2</v>
          </cell>
          <cell r="CU60" t="str">
            <v>NIPI_Centre_PTV-3_Part</v>
          </cell>
          <cell r="CV60">
            <v>45928</v>
          </cell>
          <cell r="CW60">
            <v>265</v>
          </cell>
          <cell r="CX60"/>
          <cell r="CY60"/>
          <cell r="CZ60"/>
          <cell r="DA60"/>
          <cell r="DB60"/>
          <cell r="DC60"/>
          <cell r="DD60"/>
          <cell r="DE60"/>
          <cell r="DF60"/>
          <cell r="DG60" t="str">
            <v>большой</v>
          </cell>
          <cell r="DH60" t="str">
            <v>нет</v>
          </cell>
          <cell r="DI60"/>
          <cell r="DJ60">
            <v>41566</v>
          </cell>
          <cell r="DK60" t="e">
            <v>#VALUE!</v>
          </cell>
          <cell r="DL60">
            <v>2</v>
          </cell>
          <cell r="DM60">
            <v>-0.30048000000000008</v>
          </cell>
          <cell r="DN60">
            <v>1</v>
          </cell>
          <cell r="DO60">
            <v>1.5775199999999998</v>
          </cell>
          <cell r="DP60"/>
          <cell r="DQ60"/>
          <cell r="DR60"/>
          <cell r="DS60"/>
          <cell r="DT60"/>
          <cell r="DU60"/>
          <cell r="DV60"/>
          <cell r="DW60">
            <v>42154</v>
          </cell>
          <cell r="DX60">
            <v>2110</v>
          </cell>
          <cell r="DY60"/>
          <cell r="DZ60" t="str">
            <v>2009, 2011</v>
          </cell>
          <cell r="EA60">
            <v>2</v>
          </cell>
          <cell r="EB60"/>
          <cell r="EC60">
            <v>13.715359999999997</v>
          </cell>
          <cell r="ED60">
            <v>25.7</v>
          </cell>
          <cell r="EE60">
            <v>6.2596999999999996</v>
          </cell>
          <cell r="EF60">
            <v>-11.984640000000002</v>
          </cell>
          <cell r="EG60">
            <v>54.510975581247763</v>
          </cell>
          <cell r="EH60">
            <v>378</v>
          </cell>
          <cell r="EI60">
            <v>0.92820000000000003</v>
          </cell>
          <cell r="EJ60"/>
          <cell r="EK60"/>
          <cell r="EL60"/>
          <cell r="EM60"/>
          <cell r="EN60"/>
          <cell r="EO60"/>
          <cell r="EP60"/>
          <cell r="EQ60"/>
          <cell r="ER60"/>
          <cell r="ES60"/>
          <cell r="ET60"/>
          <cell r="EU60"/>
          <cell r="EV60"/>
          <cell r="EW60"/>
          <cell r="EX60"/>
          <cell r="EY60"/>
          <cell r="EZ60"/>
          <cell r="FA60"/>
          <cell r="FB60"/>
          <cell r="FC60"/>
          <cell r="FD60"/>
          <cell r="FE60"/>
          <cell r="FF60"/>
          <cell r="FG60"/>
          <cell r="FH60"/>
          <cell r="FI60"/>
          <cell r="FJ60"/>
          <cell r="FK60"/>
          <cell r="FL60"/>
          <cell r="FN60">
            <v>1</v>
          </cell>
          <cell r="FP60" t="str">
            <v>Влияние ВНС с недостаточной компенсацией</v>
          </cell>
          <cell r="FR60">
            <v>25</v>
          </cell>
          <cell r="FS60"/>
          <cell r="FT60"/>
          <cell r="FV60">
            <v>32021</v>
          </cell>
        </row>
        <row r="61">
          <cell r="D61">
            <v>2111</v>
          </cell>
          <cell r="E61" t="str">
            <v>ск</v>
          </cell>
          <cell r="F61" t="str">
            <v>Г</v>
          </cell>
          <cell r="G61"/>
          <cell r="H61"/>
          <cell r="I61"/>
          <cell r="J61">
            <v>0</v>
          </cell>
          <cell r="K61" t="e">
            <v>#VALUE!</v>
          </cell>
          <cell r="L61"/>
          <cell r="M61"/>
          <cell r="N61">
            <v>0</v>
          </cell>
          <cell r="O61">
            <v>0</v>
          </cell>
          <cell r="P61" t="e">
            <v>#VALUE!</v>
          </cell>
          <cell r="Q61"/>
          <cell r="R61"/>
          <cell r="S61"/>
          <cell r="T61"/>
          <cell r="U61"/>
          <cell r="V61"/>
          <cell r="W61">
            <v>0</v>
          </cell>
          <cell r="X61" t="e">
            <v>#VALUE!</v>
          </cell>
          <cell r="Y61" t="str">
            <v>Бездействие</v>
          </cell>
          <cell r="Z61">
            <v>0</v>
          </cell>
          <cell r="AA61">
            <v>0</v>
          </cell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>
            <v>0</v>
          </cell>
          <cell r="AQ61" t="str">
            <v>б/д-крс-</v>
          </cell>
          <cell r="AR61"/>
          <cell r="AS61"/>
          <cell r="AT61"/>
          <cell r="AU61"/>
          <cell r="AV61"/>
          <cell r="AW61"/>
          <cell r="AX61">
            <v>41574</v>
          </cell>
          <cell r="AY61">
            <v>0</v>
          </cell>
          <cell r="AZ61">
            <v>100.83</v>
          </cell>
          <cell r="BA61"/>
          <cell r="BB61" t="str">
            <v>нет</v>
          </cell>
          <cell r="BC61"/>
          <cell r="BD61"/>
          <cell r="BE61"/>
          <cell r="BF61"/>
          <cell r="BG61"/>
          <cell r="BH61">
            <v>0</v>
          </cell>
          <cell r="BI61" t="str">
            <v>2026,Я,Ф,М,А,М,И,С,</v>
          </cell>
          <cell r="BJ61">
            <v>45896</v>
          </cell>
          <cell r="BK61">
            <v>273</v>
          </cell>
          <cell r="BL61">
            <v>7.4</v>
          </cell>
          <cell r="BM61">
            <v>11.4377</v>
          </cell>
          <cell r="BN61" t="e">
            <v>#VALUE!</v>
          </cell>
          <cell r="BO61"/>
          <cell r="BP61"/>
          <cell r="BQ61">
            <v>312</v>
          </cell>
          <cell r="BR61">
            <v>316</v>
          </cell>
          <cell r="BS61"/>
          <cell r="BT61"/>
          <cell r="BU61"/>
          <cell r="BV61"/>
          <cell r="BW61"/>
          <cell r="BX61">
            <v>45504</v>
          </cell>
          <cell r="BY61" t="str">
            <v>лов.раб.(аварийная на гл.124м)</v>
          </cell>
          <cell r="BZ61">
            <v>45488</v>
          </cell>
          <cell r="CA61">
            <v>0</v>
          </cell>
          <cell r="CB61"/>
          <cell r="CC61" t="str">
            <v/>
          </cell>
          <cell r="CD61" t="str">
            <v/>
          </cell>
          <cell r="CE61">
            <v>1.5852999999999999</v>
          </cell>
          <cell r="CF61">
            <v>-62.067</v>
          </cell>
          <cell r="CG61" t="e">
            <v>#NUM!</v>
          </cell>
          <cell r="CH61" t="str">
            <v/>
          </cell>
          <cell r="CI61">
            <v>6.2493999999999996</v>
          </cell>
          <cell r="CJ61">
            <v>46.691000000000003</v>
          </cell>
          <cell r="CK61"/>
          <cell r="CL61"/>
          <cell r="CM61"/>
          <cell r="CN61"/>
          <cell r="CO61"/>
          <cell r="CP61"/>
          <cell r="CQ61"/>
          <cell r="CR61" t="str">
            <v>северная</v>
          </cell>
          <cell r="CS61">
            <v>208</v>
          </cell>
          <cell r="CT61">
            <v>2</v>
          </cell>
          <cell r="CU61" t="str">
            <v>NIPI_Centre_PTV-3_Part</v>
          </cell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 t="str">
            <v>большой</v>
          </cell>
          <cell r="DH61" t="str">
            <v>есть</v>
          </cell>
          <cell r="DI61"/>
          <cell r="DJ61"/>
          <cell r="DK61"/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/>
          <cell r="DQ61"/>
          <cell r="DR61"/>
          <cell r="DS61"/>
          <cell r="DT61"/>
          <cell r="DU61"/>
          <cell r="DV61"/>
          <cell r="DW61"/>
          <cell r="DX61"/>
          <cell r="DY61"/>
          <cell r="DZ61" t="str">
            <v>4645, 4646,</v>
          </cell>
          <cell r="EA61"/>
          <cell r="EB61"/>
          <cell r="EC61">
            <v>13.84932810584</v>
          </cell>
          <cell r="ED61">
            <v>18</v>
          </cell>
          <cell r="EE61">
            <v>13.84932810584</v>
          </cell>
          <cell r="EF61">
            <v>-4.1506718941600003</v>
          </cell>
          <cell r="EG61" t="e">
            <v>#N/A</v>
          </cell>
          <cell r="EH61">
            <v>449</v>
          </cell>
          <cell r="EI61">
            <v>0.9304</v>
          </cell>
          <cell r="EJ61"/>
          <cell r="EK61"/>
          <cell r="EL61"/>
          <cell r="EM61"/>
          <cell r="EN61"/>
          <cell r="EO61"/>
          <cell r="EP61"/>
          <cell r="EQ61"/>
          <cell r="ER61"/>
          <cell r="ES61"/>
          <cell r="ET61"/>
          <cell r="EU61"/>
          <cell r="EV61"/>
          <cell r="EW61"/>
          <cell r="EX61"/>
          <cell r="EY61"/>
          <cell r="EZ61"/>
          <cell r="FA61"/>
          <cell r="FB61"/>
          <cell r="FC61"/>
          <cell r="FD61"/>
          <cell r="FE61"/>
          <cell r="FF61"/>
          <cell r="FG61"/>
          <cell r="FH61"/>
          <cell r="FI61"/>
          <cell r="FJ61"/>
          <cell r="FK61"/>
          <cell r="FL61"/>
          <cell r="FN61"/>
          <cell r="FP61" t="str">
            <v>Влияние ВНС с недостаточной компенсацией</v>
          </cell>
          <cell r="FR61"/>
          <cell r="FS61"/>
          <cell r="FV61">
            <v>31929</v>
          </cell>
        </row>
        <row r="62">
          <cell r="D62">
            <v>2112</v>
          </cell>
          <cell r="E62" t="str">
            <v>вн</v>
          </cell>
          <cell r="F62" t="str">
            <v>Г</v>
          </cell>
          <cell r="G62"/>
          <cell r="H62"/>
          <cell r="I62"/>
          <cell r="J62">
            <v>0</v>
          </cell>
          <cell r="K62" t="e">
            <v>#VALUE!</v>
          </cell>
          <cell r="L62"/>
          <cell r="M62"/>
          <cell r="N62">
            <v>0</v>
          </cell>
          <cell r="O62">
            <v>0</v>
          </cell>
          <cell r="P62" t="e">
            <v>#VALUE!</v>
          </cell>
          <cell r="Q62"/>
          <cell r="R62"/>
          <cell r="S62"/>
          <cell r="T62"/>
          <cell r="U62"/>
          <cell r="V62"/>
          <cell r="W62">
            <v>0</v>
          </cell>
          <cell r="X62" t="e">
            <v>#VALUE!</v>
          </cell>
          <cell r="Y62" t="str">
            <v>Бездействие</v>
          </cell>
          <cell r="Z62">
            <v>0</v>
          </cell>
          <cell r="AA62">
            <v>0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 t="str">
            <v>DHH</v>
          </cell>
          <cell r="AP62">
            <v>0</v>
          </cell>
          <cell r="AQ62" t="str">
            <v>бд-100-120-80-100-130-прс-100-150-прс(М44/В42)-100-130-150-190-250-360-прс(B42/М44)-100-150-прс-100-150-прс-100-140-прс-110-прс-100-факт-100-обв-100-обв-б/д-факт=120-110-фонт.ч/з нас-прс(М44/B42)-100-140-</v>
          </cell>
          <cell r="AR62"/>
          <cell r="AS62">
            <v>0</v>
          </cell>
          <cell r="AT62" t="e">
            <v>#DIV/0!</v>
          </cell>
          <cell r="AU62"/>
          <cell r="AV62"/>
          <cell r="AW62"/>
          <cell r="AX62">
            <v>41935</v>
          </cell>
          <cell r="AY62" t="str">
            <v>BMW-42</v>
          </cell>
          <cell r="AZ62">
            <v>250.06000000000003</v>
          </cell>
          <cell r="BA62">
            <v>249.66000000000003</v>
          </cell>
          <cell r="BB62" t="str">
            <v>нет</v>
          </cell>
          <cell r="BC62"/>
          <cell r="BD62"/>
          <cell r="BE62">
            <v>42105</v>
          </cell>
          <cell r="BF62">
            <v>0</v>
          </cell>
          <cell r="BG62">
            <v>4</v>
          </cell>
          <cell r="BH62">
            <v>33.954099999999997</v>
          </cell>
          <cell r="BI62" t="e">
            <v>#VALUE!</v>
          </cell>
          <cell r="BJ62">
            <v>45659</v>
          </cell>
          <cell r="BK62">
            <v>0.4</v>
          </cell>
          <cell r="BL62">
            <v>0.7</v>
          </cell>
          <cell r="BM62">
            <v>30.616539999999997</v>
          </cell>
          <cell r="BN62" t="e">
            <v>#VALUE!</v>
          </cell>
          <cell r="BO62">
            <v>42110</v>
          </cell>
          <cell r="BP62" t="str">
            <v>нерентабельный</v>
          </cell>
          <cell r="BQ62">
            <v>310</v>
          </cell>
          <cell r="BR62">
            <v>319</v>
          </cell>
          <cell r="BS62"/>
          <cell r="BT62"/>
          <cell r="BU62"/>
          <cell r="BV62"/>
          <cell r="BW62"/>
          <cell r="BX62"/>
          <cell r="BY62"/>
          <cell r="BZ62">
            <v>45488</v>
          </cell>
          <cell r="CA62">
            <v>0</v>
          </cell>
          <cell r="CB62"/>
          <cell r="CC62" t="str">
            <v/>
          </cell>
          <cell r="CD62" t="e">
            <v>#DIV/0!</v>
          </cell>
          <cell r="CE62" t="e">
            <v>#DIV/0!</v>
          </cell>
          <cell r="CF62" t="e">
            <v>#DIV/0!</v>
          </cell>
          <cell r="CG62" t="e">
            <v>#DIV/0!</v>
          </cell>
          <cell r="CH62" t="e">
            <v>#DIV/0!</v>
          </cell>
          <cell r="CI62" t="e">
            <v>#DIV/0!</v>
          </cell>
          <cell r="CJ62" t="e">
            <v>#DIV/0!</v>
          </cell>
          <cell r="CK62"/>
          <cell r="CL62"/>
          <cell r="CM62"/>
          <cell r="CN62"/>
          <cell r="CO62"/>
          <cell r="CP62"/>
          <cell r="CQ62"/>
          <cell r="CR62" t="str">
            <v>северная</v>
          </cell>
          <cell r="CS62">
            <v>208</v>
          </cell>
          <cell r="CT62">
            <v>2</v>
          </cell>
          <cell r="CU62" t="str">
            <v>NIPI_Centre_PTV-3_Part</v>
          </cell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 t="str">
            <v>большой</v>
          </cell>
          <cell r="DH62" t="str">
            <v>нет</v>
          </cell>
          <cell r="DI62"/>
          <cell r="DJ62"/>
          <cell r="DK62"/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/>
          <cell r="DQ62"/>
          <cell r="DR62"/>
          <cell r="DS62"/>
          <cell r="DT62"/>
          <cell r="DU62"/>
          <cell r="DV62"/>
          <cell r="DW62">
            <v>42144</v>
          </cell>
          <cell r="DX62">
            <v>2112</v>
          </cell>
          <cell r="DY62"/>
          <cell r="DZ62" t="str">
            <v>4646, 4647,</v>
          </cell>
          <cell r="EA62"/>
          <cell r="EB62"/>
          <cell r="EC62">
            <v>32.842923264340001</v>
          </cell>
          <cell r="ED62">
            <v>18</v>
          </cell>
          <cell r="EE62">
            <v>-1.1111767356599955</v>
          </cell>
          <cell r="EF62">
            <v>14.842923264340001</v>
          </cell>
          <cell r="EG62" t="e">
            <v>#N/A</v>
          </cell>
          <cell r="EH62">
            <v>449</v>
          </cell>
          <cell r="EI62">
            <v>0.9304</v>
          </cell>
          <cell r="EJ62"/>
          <cell r="EK62"/>
          <cell r="EL62"/>
          <cell r="EM62"/>
          <cell r="EN62"/>
          <cell r="EO62"/>
          <cell r="EP62"/>
          <cell r="EQ62"/>
          <cell r="ER62"/>
          <cell r="ES62"/>
          <cell r="ET62"/>
          <cell r="EU62"/>
          <cell r="EV62"/>
          <cell r="EW62"/>
          <cell r="EX62"/>
          <cell r="EY62"/>
          <cell r="EZ62"/>
          <cell r="FA62"/>
          <cell r="FB62"/>
          <cell r="FC62"/>
          <cell r="FD62"/>
          <cell r="FE62"/>
          <cell r="FF62"/>
          <cell r="FG62"/>
          <cell r="FH62"/>
          <cell r="FI62"/>
          <cell r="FJ62"/>
          <cell r="FK62"/>
          <cell r="FL62"/>
          <cell r="FN62"/>
          <cell r="FP62" t="str">
            <v>Влияние ВНС с недостаточной компенсацией</v>
          </cell>
          <cell r="FR62"/>
          <cell r="FS62"/>
          <cell r="FV62">
            <v>31929</v>
          </cell>
        </row>
        <row r="63">
          <cell r="D63">
            <v>2396</v>
          </cell>
          <cell r="E63" t="str">
            <v>вн</v>
          </cell>
          <cell r="F63" t="str">
            <v>Г</v>
          </cell>
          <cell r="G63"/>
          <cell r="H63"/>
          <cell r="I63"/>
          <cell r="J63">
            <v>0</v>
          </cell>
          <cell r="K63" t="e">
            <v>#VALUE!</v>
          </cell>
          <cell r="L63"/>
          <cell r="M63"/>
          <cell r="N63">
            <v>0</v>
          </cell>
          <cell r="O63">
            <v>0</v>
          </cell>
          <cell r="P63" t="e">
            <v>#VALUE!</v>
          </cell>
          <cell r="Q63"/>
          <cell r="R63"/>
          <cell r="S63"/>
          <cell r="T63"/>
          <cell r="U63"/>
          <cell r="V63"/>
          <cell r="W63">
            <v>0</v>
          </cell>
          <cell r="X63" t="e">
            <v>#VALUE!</v>
          </cell>
          <cell r="Y63" t="str">
            <v>Бездействие</v>
          </cell>
          <cell r="Z63">
            <v>0</v>
          </cell>
          <cell r="AA63">
            <v>0</v>
          </cell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 t="str">
            <v>AD-1</v>
          </cell>
          <cell r="AP63">
            <v>0</v>
          </cell>
          <cell r="AQ63" t="e">
            <v>#VALUE!</v>
          </cell>
          <cell r="AR63"/>
          <cell r="AS63"/>
          <cell r="AT63"/>
          <cell r="AU63"/>
          <cell r="AV63"/>
          <cell r="AW63"/>
          <cell r="AX63">
            <v>40878</v>
          </cell>
          <cell r="AY63" t="str">
            <v>BL 130</v>
          </cell>
          <cell r="AZ63">
            <v>248.77</v>
          </cell>
          <cell r="BA63">
            <v>223.77</v>
          </cell>
          <cell r="BB63" t="str">
            <v>нет</v>
          </cell>
          <cell r="BC63">
            <v>331.4</v>
          </cell>
          <cell r="BD63">
            <v>5</v>
          </cell>
          <cell r="BE63"/>
          <cell r="BF63"/>
          <cell r="BG63"/>
          <cell r="BH63">
            <v>0</v>
          </cell>
          <cell r="BI63" t="e">
            <v>#VALUE!</v>
          </cell>
          <cell r="BJ63">
            <v>46227</v>
          </cell>
          <cell r="BK63">
            <v>25</v>
          </cell>
          <cell r="BL63">
            <v>0.4</v>
          </cell>
          <cell r="BM63">
            <v>28.466709999999992</v>
          </cell>
          <cell r="BN63" t="e">
            <v>#VALUE!</v>
          </cell>
          <cell r="BO63"/>
          <cell r="BP63"/>
          <cell r="BQ63">
            <v>321</v>
          </cell>
          <cell r="BR63">
            <v>323.89999999999998</v>
          </cell>
          <cell r="BS63"/>
          <cell r="BT63"/>
          <cell r="BU63"/>
          <cell r="BV63"/>
          <cell r="BW63"/>
          <cell r="BX63">
            <v>41882</v>
          </cell>
          <cell r="BY63" t="str">
            <v>обводнена(пропуск нкт,нет панели)</v>
          </cell>
          <cell r="BZ63">
            <v>45488</v>
          </cell>
          <cell r="CA63">
            <v>0</v>
          </cell>
          <cell r="CB63"/>
          <cell r="CC63" t="str">
            <v/>
          </cell>
          <cell r="CD63" t="str">
            <v/>
          </cell>
          <cell r="CE63">
            <v>1.5852999999999999</v>
          </cell>
          <cell r="CF63">
            <v>-62.067</v>
          </cell>
          <cell r="CG63" t="e">
            <v>#NUM!</v>
          </cell>
          <cell r="CH63" t="str">
            <v/>
          </cell>
          <cell r="CI63">
            <v>6.2493999999999996</v>
          </cell>
          <cell r="CJ63">
            <v>46.691000000000003</v>
          </cell>
          <cell r="CK63"/>
          <cell r="CL63"/>
          <cell r="CM63"/>
          <cell r="CN63"/>
          <cell r="CO63"/>
          <cell r="CP63"/>
          <cell r="CQ63"/>
          <cell r="CR63" t="str">
            <v>северная</v>
          </cell>
          <cell r="CS63">
            <v>208</v>
          </cell>
          <cell r="CT63">
            <v>2</v>
          </cell>
          <cell r="CU63" t="str">
            <v>NIPI_Centre_PTV-3_Part</v>
          </cell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 t="str">
            <v>большой</v>
          </cell>
          <cell r="DH63" t="str">
            <v>нет</v>
          </cell>
          <cell r="DI63"/>
          <cell r="DJ63"/>
          <cell r="DK63"/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/>
          <cell r="DQ63"/>
          <cell r="DR63"/>
          <cell r="DS63"/>
          <cell r="DT63"/>
          <cell r="DU63"/>
          <cell r="DV63"/>
          <cell r="DW63"/>
          <cell r="DX63"/>
          <cell r="DY63"/>
          <cell r="DZ63">
            <v>4640</v>
          </cell>
          <cell r="EA63"/>
          <cell r="EB63"/>
          <cell r="EC63">
            <v>34.687238822962001</v>
          </cell>
          <cell r="ED63">
            <v>18</v>
          </cell>
          <cell r="EE63">
            <v>34.687238822962001</v>
          </cell>
          <cell r="EF63">
            <v>16.687238822962001</v>
          </cell>
          <cell r="EG63" t="e">
            <v>#N/A</v>
          </cell>
          <cell r="EH63">
            <v>449</v>
          </cell>
          <cell r="EI63">
            <v>0.9304</v>
          </cell>
          <cell r="EJ63"/>
          <cell r="EK63"/>
          <cell r="EL63"/>
          <cell r="EM63"/>
          <cell r="EN63"/>
          <cell r="EO63"/>
          <cell r="EP63"/>
          <cell r="EQ63"/>
          <cell r="ER63"/>
          <cell r="ES63"/>
          <cell r="ET63"/>
          <cell r="EU63"/>
          <cell r="EV63"/>
          <cell r="EW63"/>
          <cell r="EX63"/>
          <cell r="EY63"/>
          <cell r="EZ63"/>
          <cell r="FA63"/>
          <cell r="FB63"/>
          <cell r="FC63"/>
          <cell r="FD63"/>
          <cell r="FE63"/>
          <cell r="FF63"/>
          <cell r="FG63"/>
          <cell r="FH63"/>
          <cell r="FI63"/>
          <cell r="FJ63"/>
          <cell r="FK63"/>
          <cell r="FL63"/>
          <cell r="FN63"/>
          <cell r="FP63" t="str">
            <v>Влияние ВНС с недостаточной компенсацией</v>
          </cell>
          <cell r="FR63">
            <v>15</v>
          </cell>
          <cell r="FS63"/>
          <cell r="FV63">
            <v>38678</v>
          </cell>
        </row>
        <row r="64">
          <cell r="D64">
            <v>2398</v>
          </cell>
          <cell r="E64" t="str">
            <v>вн</v>
          </cell>
          <cell r="F64" t="str">
            <v>А1 Б В</v>
          </cell>
          <cell r="G64"/>
          <cell r="H64"/>
          <cell r="I64"/>
          <cell r="J64">
            <v>0</v>
          </cell>
          <cell r="K64" t="e">
            <v>#VALUE!</v>
          </cell>
          <cell r="L64"/>
          <cell r="M64"/>
          <cell r="N64">
            <v>0</v>
          </cell>
          <cell r="O64">
            <v>0</v>
          </cell>
          <cell r="P64" t="e">
            <v>#VALUE!</v>
          </cell>
          <cell r="Q64"/>
          <cell r="R64"/>
          <cell r="S64"/>
          <cell r="T64"/>
          <cell r="U64"/>
          <cell r="V64"/>
          <cell r="W64">
            <v>0</v>
          </cell>
          <cell r="X64" t="e">
            <v>#VALUE!</v>
          </cell>
          <cell r="Y64" t="str">
            <v>контрольный фонд</v>
          </cell>
          <cell r="Z64">
            <v>0</v>
          </cell>
          <cell r="AA64">
            <v>0</v>
          </cell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 t="str">
            <v>AD-1</v>
          </cell>
          <cell r="AP64">
            <v>0</v>
          </cell>
          <cell r="AQ64" t="e">
            <v>#VALUE!</v>
          </cell>
          <cell r="AR64"/>
          <cell r="AS64"/>
          <cell r="AT64"/>
          <cell r="AU64"/>
          <cell r="AV64"/>
          <cell r="AW64"/>
          <cell r="AX64">
            <v>44784</v>
          </cell>
          <cell r="AY64">
            <v>0</v>
          </cell>
          <cell r="AZ64">
            <v>4.3</v>
          </cell>
          <cell r="BA64"/>
          <cell r="BB64" t="str">
            <v>СКЖ-60</v>
          </cell>
          <cell r="BC64" t="str">
            <v>нет</v>
          </cell>
          <cell r="BD64"/>
          <cell r="BE64">
            <v>44551</v>
          </cell>
          <cell r="BF64">
            <v>290</v>
          </cell>
          <cell r="BG64">
            <v>0</v>
          </cell>
          <cell r="BH64">
            <v>0.70894500000000105</v>
          </cell>
          <cell r="BI64" t="e">
            <v>#VALUE!</v>
          </cell>
          <cell r="BJ64">
            <v>46184</v>
          </cell>
          <cell r="BK64">
            <v>37</v>
          </cell>
          <cell r="BL64">
            <v>0</v>
          </cell>
          <cell r="BM64">
            <v>24.465645000000002</v>
          </cell>
          <cell r="BN64" t="e">
            <v>#VALUE!</v>
          </cell>
          <cell r="BO64"/>
          <cell r="BP64"/>
          <cell r="BQ64">
            <v>-5</v>
          </cell>
          <cell r="BR64">
            <v>297.55</v>
          </cell>
          <cell r="BS64">
            <v>45865</v>
          </cell>
          <cell r="BT64">
            <v>24.1</v>
          </cell>
          <cell r="BU64">
            <v>343.4</v>
          </cell>
          <cell r="BV64">
            <v>297.60000000000002</v>
          </cell>
          <cell r="BW64">
            <v>25</v>
          </cell>
          <cell r="BX64" t="str">
            <v>Замер Рпл-24,2атм на глубине середины инт. перфораций-297,6метр.Скважина находилась в длительном простое.</v>
          </cell>
          <cell r="BY64"/>
          <cell r="BZ64">
            <v>45488</v>
          </cell>
          <cell r="CA64">
            <v>0</v>
          </cell>
          <cell r="CB64"/>
          <cell r="CC64" t="str">
            <v/>
          </cell>
          <cell r="CD64" t="str">
            <v/>
          </cell>
          <cell r="CE64">
            <v>1.5852999999999999</v>
          </cell>
          <cell r="CF64">
            <v>-62.067</v>
          </cell>
          <cell r="CG64" t="e">
            <v>#NUM!</v>
          </cell>
          <cell r="CH64" t="str">
            <v/>
          </cell>
          <cell r="CI64">
            <v>6.2493999999999996</v>
          </cell>
          <cell r="CJ64">
            <v>46.691000000000003</v>
          </cell>
          <cell r="CK64"/>
          <cell r="CL64"/>
          <cell r="CM64"/>
          <cell r="CN64"/>
          <cell r="CO64"/>
          <cell r="CP64"/>
          <cell r="CQ64"/>
          <cell r="CR64" t="str">
            <v>п/ст ППГ-2</v>
          </cell>
          <cell r="CS64">
            <v>31</v>
          </cell>
          <cell r="CT64">
            <v>2</v>
          </cell>
          <cell r="CU64" t="str">
            <v>NIPI_Centre_PTV-3_Part</v>
          </cell>
          <cell r="CV64">
            <v>45975</v>
          </cell>
          <cell r="CW64">
            <v>343.4</v>
          </cell>
          <cell r="CX64"/>
          <cell r="CY64"/>
          <cell r="CZ64"/>
          <cell r="DA64"/>
          <cell r="DB64"/>
          <cell r="DC64"/>
          <cell r="DD64"/>
          <cell r="DE64"/>
          <cell r="DF64"/>
          <cell r="DG64" t="str">
            <v>стримфло</v>
          </cell>
          <cell r="DH64" t="str">
            <v>нет</v>
          </cell>
          <cell r="DI64"/>
          <cell r="DJ64"/>
          <cell r="DK64"/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/>
          <cell r="DQ64"/>
          <cell r="DR64"/>
          <cell r="DS64"/>
          <cell r="DT64"/>
          <cell r="DU64"/>
          <cell r="DV64"/>
          <cell r="DW64">
            <v>42154</v>
          </cell>
          <cell r="DX64">
            <v>2398</v>
          </cell>
          <cell r="DY64"/>
          <cell r="DZ64" t="str">
            <v>нет вл.</v>
          </cell>
          <cell r="EA64"/>
          <cell r="EB64">
            <v>45865</v>
          </cell>
          <cell r="EC64">
            <v>24.997002858762002</v>
          </cell>
          <cell r="ED64">
            <v>11.7</v>
          </cell>
          <cell r="EE64">
            <v>24.288057858762002</v>
          </cell>
          <cell r="EF64">
            <v>13.297002858762003</v>
          </cell>
          <cell r="EG64" t="e">
            <v>#N/A</v>
          </cell>
          <cell r="EH64">
            <v>378</v>
          </cell>
          <cell r="EI64">
            <v>0.92820000000000003</v>
          </cell>
          <cell r="EJ64" t="str">
            <v>Рпл˂Рнас- из за того что нет влияния</v>
          </cell>
          <cell r="EK64" t="e">
            <v>#REF!</v>
          </cell>
          <cell r="EL64" t="e">
            <v>#REF!</v>
          </cell>
          <cell r="EM64" t="e">
            <v>#REF!</v>
          </cell>
          <cell r="EN64" t="e">
            <v>#REF!</v>
          </cell>
          <cell r="EO64" t="e">
            <v>#REF!</v>
          </cell>
          <cell r="EP64" t="e">
            <v>#REF!</v>
          </cell>
          <cell r="EQ64">
            <v>43953</v>
          </cell>
          <cell r="ER64"/>
          <cell r="ES64"/>
          <cell r="ET64"/>
          <cell r="EU64"/>
          <cell r="EV64"/>
          <cell r="EW64"/>
          <cell r="EX64"/>
          <cell r="EY64"/>
          <cell r="EZ64"/>
          <cell r="FA64"/>
          <cell r="FB64"/>
          <cell r="FC64"/>
          <cell r="FD64"/>
          <cell r="FE64"/>
          <cell r="FF64"/>
          <cell r="FG64"/>
          <cell r="FH64"/>
          <cell r="FI64"/>
          <cell r="FJ64"/>
          <cell r="FK64"/>
          <cell r="FL64"/>
          <cell r="FN64"/>
          <cell r="FP64" t="str">
            <v>Отсутствует влияние</v>
          </cell>
          <cell r="FR64">
            <v>15</v>
          </cell>
          <cell r="FS64"/>
          <cell r="FT64"/>
          <cell r="FV64">
            <v>39106</v>
          </cell>
        </row>
        <row r="65">
          <cell r="D65">
            <v>2400</v>
          </cell>
          <cell r="E65" t="str">
            <v>вн</v>
          </cell>
          <cell r="F65" t="str">
            <v>А1 Б</v>
          </cell>
          <cell r="G65">
            <v>5</v>
          </cell>
          <cell r="H65">
            <v>2.2066499999999993</v>
          </cell>
          <cell r="I65">
            <v>53</v>
          </cell>
          <cell r="J65">
            <v>0</v>
          </cell>
          <cell r="K65" t="e">
            <v>#VALUE!</v>
          </cell>
          <cell r="L65">
            <v>46292</v>
          </cell>
          <cell r="M65">
            <v>7</v>
          </cell>
          <cell r="N65">
            <v>2.9578499999999996</v>
          </cell>
          <cell r="O65">
            <v>55</v>
          </cell>
          <cell r="P65" t="e">
            <v>#VALUE!</v>
          </cell>
          <cell r="Q65">
            <v>46293</v>
          </cell>
          <cell r="R65"/>
          <cell r="S65"/>
          <cell r="T65"/>
          <cell r="U65"/>
          <cell r="V65">
            <v>46292</v>
          </cell>
          <cell r="W65">
            <v>22</v>
          </cell>
          <cell r="X65" t="e">
            <v>#VALUE!</v>
          </cell>
          <cell r="Y65" t="str">
            <v>винтовой</v>
          </cell>
          <cell r="Z65">
            <v>24</v>
          </cell>
          <cell r="AA65">
            <v>7</v>
          </cell>
          <cell r="AB65">
            <v>46292</v>
          </cell>
          <cell r="AC65" t="str">
            <v>15/10с</v>
          </cell>
          <cell r="AD65"/>
          <cell r="AE65"/>
          <cell r="AF65"/>
          <cell r="AG65">
            <v>3.9</v>
          </cell>
          <cell r="AH65">
            <v>3.7</v>
          </cell>
          <cell r="AI65"/>
          <cell r="AJ65"/>
          <cell r="AK65"/>
          <cell r="AL65"/>
          <cell r="AM65"/>
          <cell r="AN65"/>
          <cell r="AO65" t="str">
            <v>Костад 15hp</v>
          </cell>
          <cell r="AP65">
            <v>0</v>
          </cell>
          <cell r="AQ65" t="e">
            <v>#VALUE!</v>
          </cell>
          <cell r="AR65">
            <v>260</v>
          </cell>
          <cell r="AS65">
            <v>26</v>
          </cell>
          <cell r="AT65">
            <v>0.26923076923076922</v>
          </cell>
          <cell r="AU65"/>
          <cell r="AV65"/>
          <cell r="AW65">
            <v>46292</v>
          </cell>
          <cell r="AX65">
            <v>46164</v>
          </cell>
          <cell r="AY65" t="str">
            <v>Netzsch-10</v>
          </cell>
          <cell r="AZ65">
            <v>273.68</v>
          </cell>
          <cell r="BA65">
            <v>10.680000000000007</v>
          </cell>
          <cell r="BB65" t="str">
            <v>СКЖ-60</v>
          </cell>
          <cell r="BC65">
            <v>328.6</v>
          </cell>
          <cell r="BD65">
            <v>2.6</v>
          </cell>
          <cell r="BE65">
            <v>46263</v>
          </cell>
          <cell r="BF65">
            <v>263</v>
          </cell>
          <cell r="BG65">
            <v>3.9</v>
          </cell>
          <cell r="BH65">
            <v>6.0315299999999983</v>
          </cell>
          <cell r="BI65" t="e">
            <v>#VALUE!</v>
          </cell>
          <cell r="BJ65">
            <v>44072</v>
          </cell>
          <cell r="BK65">
            <v>172</v>
          </cell>
          <cell r="BL65">
            <v>0.4</v>
          </cell>
          <cell r="BM65">
            <v>11.076429999999998</v>
          </cell>
          <cell r="BN65" t="e">
            <v>#VALUE!</v>
          </cell>
          <cell r="BO65"/>
          <cell r="BP65"/>
          <cell r="BQ65">
            <v>13</v>
          </cell>
          <cell r="BR65">
            <v>285.7</v>
          </cell>
          <cell r="BS65">
            <v>42419</v>
          </cell>
          <cell r="BT65">
            <v>24</v>
          </cell>
          <cell r="BU65">
            <v>289.60000000000002</v>
          </cell>
          <cell r="BV65">
            <v>285.7</v>
          </cell>
          <cell r="BW65">
            <v>24.8</v>
          </cell>
          <cell r="BX65"/>
          <cell r="BY65"/>
          <cell r="BZ65">
            <v>46181</v>
          </cell>
          <cell r="CA65">
            <v>0</v>
          </cell>
          <cell r="CB65"/>
          <cell r="CC65" t="str">
            <v>差недост.подача</v>
          </cell>
          <cell r="CD65" t="str">
            <v>差недост.подача</v>
          </cell>
          <cell r="CE65">
            <v>27.485206804733728</v>
          </cell>
          <cell r="CF65">
            <v>-28.938195266272196</v>
          </cell>
          <cell r="CG65">
            <v>26.74515940895909</v>
          </cell>
          <cell r="CH65" t="str">
            <v>差недост.подача</v>
          </cell>
          <cell r="CI65">
            <v>8.5269183431952662</v>
          </cell>
          <cell r="CJ65">
            <v>2.5412958579881746</v>
          </cell>
          <cell r="CK65"/>
          <cell r="CL65"/>
          <cell r="CM65"/>
          <cell r="CN65"/>
          <cell r="CO65"/>
          <cell r="CP65"/>
          <cell r="CQ65"/>
          <cell r="CR65" t="str">
            <v>п/ст ППГ-2</v>
          </cell>
          <cell r="CS65">
            <v>31</v>
          </cell>
          <cell r="CT65">
            <v>2</v>
          </cell>
          <cell r="CU65" t="str">
            <v>NIPI_Centre_PTV-3_Part</v>
          </cell>
          <cell r="CV65">
            <v>46163</v>
          </cell>
          <cell r="CW65">
            <v>315</v>
          </cell>
          <cell r="CX65"/>
          <cell r="CY65"/>
          <cell r="CZ65"/>
          <cell r="DA65"/>
          <cell r="DB65"/>
          <cell r="DC65"/>
          <cell r="DD65"/>
          <cell r="DE65"/>
          <cell r="DF65"/>
          <cell r="DG65" t="str">
            <v>стримфло</v>
          </cell>
          <cell r="DH65" t="str">
            <v>нет</v>
          </cell>
          <cell r="DI65"/>
          <cell r="DJ65"/>
          <cell r="DK65"/>
          <cell r="DL65">
            <v>2</v>
          </cell>
          <cell r="DM65">
            <v>0.75120000000000031</v>
          </cell>
          <cell r="DN65">
            <v>2</v>
          </cell>
          <cell r="DO65">
            <v>2.9578499999999996</v>
          </cell>
          <cell r="DP65"/>
          <cell r="DQ65"/>
          <cell r="DR65"/>
          <cell r="DS65"/>
          <cell r="DT65"/>
          <cell r="DU65"/>
          <cell r="DV65"/>
          <cell r="DW65"/>
          <cell r="DX65"/>
          <cell r="DY65"/>
          <cell r="DZ65" t="str">
            <v>нет вл.</v>
          </cell>
          <cell r="EA65">
            <v>1</v>
          </cell>
          <cell r="EB65"/>
          <cell r="EC65">
            <v>11.076429999999998</v>
          </cell>
          <cell r="ED65">
            <v>25.7</v>
          </cell>
          <cell r="EE65">
            <v>5.0449000000000002</v>
          </cell>
          <cell r="EF65">
            <v>-14.623570000000001</v>
          </cell>
          <cell r="EG65">
            <v>54.510975564483864</v>
          </cell>
          <cell r="EH65">
            <v>378</v>
          </cell>
          <cell r="EI65">
            <v>0.92820000000000003</v>
          </cell>
          <cell r="EJ65"/>
          <cell r="EK65"/>
          <cell r="EL65"/>
          <cell r="EM65"/>
          <cell r="EN65"/>
          <cell r="EO65"/>
          <cell r="EP65"/>
          <cell r="EQ65"/>
          <cell r="ER65"/>
          <cell r="ES65"/>
          <cell r="ET65"/>
          <cell r="EU65"/>
          <cell r="EV65"/>
          <cell r="EW65"/>
          <cell r="EX65"/>
          <cell r="EY65"/>
          <cell r="EZ65"/>
          <cell r="FA65"/>
          <cell r="FB65"/>
          <cell r="FC65"/>
          <cell r="FD65"/>
          <cell r="FE65"/>
          <cell r="FF65"/>
          <cell r="FG65"/>
          <cell r="FH65"/>
          <cell r="FI65"/>
          <cell r="FJ65"/>
          <cell r="FK65"/>
          <cell r="FL65"/>
          <cell r="FN65"/>
          <cell r="FP65" t="str">
            <v>Отсутствует влияние</v>
          </cell>
          <cell r="FR65">
            <v>15</v>
          </cell>
          <cell r="FS65"/>
          <cell r="FT65"/>
          <cell r="FV65">
            <v>39099</v>
          </cell>
        </row>
        <row r="66">
          <cell r="D66">
            <v>2402</v>
          </cell>
          <cell r="E66" t="str">
            <v>вн</v>
          </cell>
          <cell r="F66" t="str">
            <v>А1</v>
          </cell>
          <cell r="G66">
            <v>15</v>
          </cell>
          <cell r="H66">
            <v>1.6901999999999997</v>
          </cell>
          <cell r="I66">
            <v>88</v>
          </cell>
          <cell r="J66" t="str">
            <v>Ревизия ГНО</v>
          </cell>
          <cell r="K66" t="e">
            <v>#VALUE!</v>
          </cell>
          <cell r="L66">
            <v>46292</v>
          </cell>
          <cell r="M66">
            <v>5</v>
          </cell>
          <cell r="N66">
            <v>0.93899999999999995</v>
          </cell>
          <cell r="O66">
            <v>80</v>
          </cell>
          <cell r="P66" t="e">
            <v>#VALUE!</v>
          </cell>
          <cell r="Q66">
            <v>46293</v>
          </cell>
          <cell r="R66"/>
          <cell r="S66"/>
          <cell r="T66"/>
          <cell r="U66"/>
          <cell r="V66">
            <v>46292</v>
          </cell>
          <cell r="W66">
            <v>22</v>
          </cell>
          <cell r="X66" t="e">
            <v>#VALUE!</v>
          </cell>
          <cell r="Y66" t="str">
            <v>винтовой</v>
          </cell>
          <cell r="Z66">
            <v>24</v>
          </cell>
          <cell r="AA66">
            <v>5</v>
          </cell>
          <cell r="AB66">
            <v>46292</v>
          </cell>
          <cell r="AC66" t="str">
            <v>15/7м</v>
          </cell>
          <cell r="AD66"/>
          <cell r="AE66"/>
          <cell r="AF66"/>
          <cell r="AG66">
            <v>3.8</v>
          </cell>
          <cell r="AH66">
            <v>3.8</v>
          </cell>
          <cell r="AI66"/>
          <cell r="AJ66"/>
          <cell r="AK66"/>
          <cell r="AL66"/>
          <cell r="AM66">
            <v>46272</v>
          </cell>
          <cell r="AN66" t="str">
            <v>огв</v>
          </cell>
          <cell r="AO66" t="str">
            <v>Netzsch</v>
          </cell>
          <cell r="AP66">
            <v>0</v>
          </cell>
          <cell r="AQ66" t="e">
            <v>#VALUE!</v>
          </cell>
          <cell r="AR66">
            <v>100</v>
          </cell>
          <cell r="AS66">
            <v>33</v>
          </cell>
          <cell r="AT66">
            <v>0.15151515151515152</v>
          </cell>
          <cell r="AU66"/>
          <cell r="AV66"/>
          <cell r="AW66">
            <v>46266</v>
          </cell>
          <cell r="AX66">
            <v>46260</v>
          </cell>
          <cell r="AY66" t="str">
            <v>Netzsch-33</v>
          </cell>
          <cell r="AZ66">
            <v>266.11</v>
          </cell>
          <cell r="BA66">
            <v>9.1100000000000136</v>
          </cell>
          <cell r="BB66" t="str">
            <v>СКЖ-60</v>
          </cell>
          <cell r="BC66">
            <v>329.8</v>
          </cell>
          <cell r="BD66">
            <v>2.8</v>
          </cell>
          <cell r="BE66">
            <v>46264</v>
          </cell>
          <cell r="BF66">
            <v>257</v>
          </cell>
          <cell r="BG66">
            <v>4.0999999999999996</v>
          </cell>
          <cell r="BH66">
            <v>6.2362249999999992</v>
          </cell>
          <cell r="BI66" t="e">
            <v>#VALUE!</v>
          </cell>
          <cell r="BJ66">
            <v>42518</v>
          </cell>
          <cell r="BK66">
            <v>101</v>
          </cell>
          <cell r="BL66">
            <v>0.2</v>
          </cell>
          <cell r="BM66">
            <v>16.984624999999998</v>
          </cell>
          <cell r="BN66" t="e">
            <v>#VALUE!</v>
          </cell>
          <cell r="BO66">
            <v>46264</v>
          </cell>
          <cell r="BP66" t="str">
            <v xml:space="preserve"> Сұйықтық деңгейі төмен. Кері тоспа ұстап тұр.</v>
          </cell>
          <cell r="BQ66">
            <v>19</v>
          </cell>
          <cell r="BR66">
            <v>279.75</v>
          </cell>
          <cell r="BS66">
            <v>42450</v>
          </cell>
          <cell r="BT66">
            <v>24.1</v>
          </cell>
          <cell r="BU66">
            <v>281.23</v>
          </cell>
          <cell r="BV66">
            <v>281.2</v>
          </cell>
          <cell r="BW66">
            <v>24.1</v>
          </cell>
          <cell r="BX66"/>
          <cell r="BY66"/>
          <cell r="BZ66">
            <v>46181</v>
          </cell>
          <cell r="CA66">
            <v>0</v>
          </cell>
          <cell r="CB66"/>
          <cell r="CC66" t="str">
            <v>差недост.подача</v>
          </cell>
          <cell r="CD66" t="str">
            <v>差недост.подача</v>
          </cell>
          <cell r="CE66">
            <v>17.759565381083561</v>
          </cell>
          <cell r="CF66">
            <v>-42.331325068870527</v>
          </cell>
          <cell r="CG66">
            <v>21.068187215805253</v>
          </cell>
          <cell r="CH66" t="str">
            <v>差недост.подача</v>
          </cell>
          <cell r="CI66">
            <v>6.8947425160697886</v>
          </cell>
          <cell r="CJ66">
            <v>18.041918273645553</v>
          </cell>
          <cell r="CK66"/>
          <cell r="CL66"/>
          <cell r="CM66">
            <v>43276</v>
          </cell>
          <cell r="CN66" t="str">
            <v xml:space="preserve">х/к </v>
          </cell>
          <cell r="CO66"/>
          <cell r="CP66"/>
          <cell r="CQ66"/>
          <cell r="CR66" t="str">
            <v>п/ст ППГ-2</v>
          </cell>
          <cell r="CS66">
            <v>31</v>
          </cell>
          <cell r="CT66">
            <v>2</v>
          </cell>
          <cell r="CU66" t="str">
            <v>NIPI_Centre_PTV-3_Part</v>
          </cell>
          <cell r="CV66">
            <v>45915</v>
          </cell>
          <cell r="CW66">
            <v>315</v>
          </cell>
          <cell r="CX66"/>
          <cell r="CY66"/>
          <cell r="CZ66"/>
          <cell r="DA66"/>
          <cell r="DB66"/>
          <cell r="DC66"/>
          <cell r="DD66"/>
          <cell r="DE66"/>
          <cell r="DF66"/>
          <cell r="DG66" t="str">
            <v>большой</v>
          </cell>
          <cell r="DH66" t="str">
            <v>нет</v>
          </cell>
          <cell r="DI66"/>
          <cell r="DJ66"/>
          <cell r="DK66"/>
          <cell r="DL66">
            <v>-10</v>
          </cell>
          <cell r="DM66">
            <v>-0.75119999999999976</v>
          </cell>
          <cell r="DN66">
            <v>-8</v>
          </cell>
          <cell r="DO66">
            <v>0.93900000000000006</v>
          </cell>
          <cell r="DP66"/>
          <cell r="DQ66"/>
          <cell r="DR66"/>
          <cell r="DS66"/>
          <cell r="DT66"/>
          <cell r="DU66"/>
          <cell r="DV66"/>
          <cell r="DW66"/>
          <cell r="DX66"/>
          <cell r="DY66"/>
          <cell r="DZ66" t="str">
            <v>нет вл.</v>
          </cell>
          <cell r="EA66">
            <v>3</v>
          </cell>
          <cell r="EB66"/>
          <cell r="EC66">
            <v>16.984624999999998</v>
          </cell>
          <cell r="ED66">
            <v>25.7</v>
          </cell>
          <cell r="EE66">
            <v>10.748399999999998</v>
          </cell>
          <cell r="EF66">
            <v>-8.7153750000000016</v>
          </cell>
          <cell r="EG66">
            <v>54.510975553491846</v>
          </cell>
          <cell r="EH66">
            <v>378</v>
          </cell>
          <cell r="EI66">
            <v>0.92820000000000003</v>
          </cell>
          <cell r="EJ66"/>
          <cell r="EK66"/>
          <cell r="EL66"/>
          <cell r="EM66"/>
          <cell r="EN66"/>
          <cell r="EO66"/>
          <cell r="EP66"/>
          <cell r="EQ66"/>
          <cell r="ER66"/>
          <cell r="ES66"/>
          <cell r="ET66"/>
          <cell r="EU66"/>
          <cell r="EV66"/>
          <cell r="EW66"/>
          <cell r="EX66"/>
          <cell r="EY66"/>
          <cell r="EZ66"/>
          <cell r="FA66"/>
          <cell r="FB66"/>
          <cell r="FC66"/>
          <cell r="FD66"/>
          <cell r="FE66"/>
          <cell r="FF66"/>
          <cell r="FG66"/>
          <cell r="FH66"/>
          <cell r="FI66"/>
          <cell r="FJ66"/>
          <cell r="FK66"/>
          <cell r="FL66"/>
          <cell r="FN66"/>
          <cell r="FP66" t="str">
            <v>Отсутствует влияние</v>
          </cell>
          <cell r="FR66">
            <v>15</v>
          </cell>
          <cell r="FS66"/>
          <cell r="FT66"/>
          <cell r="FV66">
            <v>39057</v>
          </cell>
        </row>
        <row r="67">
          <cell r="D67">
            <v>2405</v>
          </cell>
          <cell r="E67" t="str">
            <v>вн</v>
          </cell>
          <cell r="F67" t="str">
            <v>А1 Б</v>
          </cell>
          <cell r="G67">
            <v>45</v>
          </cell>
          <cell r="H67">
            <v>1.6901999999999999</v>
          </cell>
          <cell r="I67">
            <v>96</v>
          </cell>
          <cell r="J67" t="str">
            <v>Ревизия ГНО</v>
          </cell>
          <cell r="K67" t="e">
            <v>#VALUE!</v>
          </cell>
          <cell r="L67">
            <v>46292</v>
          </cell>
          <cell r="M67">
            <v>20</v>
          </cell>
          <cell r="N67">
            <v>2.0657999999999999</v>
          </cell>
          <cell r="O67">
            <v>89</v>
          </cell>
          <cell r="P67" t="e">
            <v>#VALUE!</v>
          </cell>
          <cell r="Q67">
            <v>46292</v>
          </cell>
          <cell r="R67"/>
          <cell r="S67"/>
          <cell r="T67"/>
          <cell r="U67"/>
          <cell r="V67"/>
          <cell r="W67">
            <v>25</v>
          </cell>
          <cell r="X67" t="e">
            <v>#VALUE!</v>
          </cell>
          <cell r="Y67" t="str">
            <v>винтовой</v>
          </cell>
          <cell r="Z67">
            <v>24</v>
          </cell>
          <cell r="AA67">
            <v>20</v>
          </cell>
          <cell r="AB67">
            <v>46292</v>
          </cell>
          <cell r="AC67" t="str">
            <v>15атм/10с</v>
          </cell>
          <cell r="AD67"/>
          <cell r="AE67"/>
          <cell r="AF67"/>
          <cell r="AG67">
            <v>3.5</v>
          </cell>
          <cell r="AH67">
            <v>0</v>
          </cell>
          <cell r="AI67"/>
          <cell r="AJ67"/>
          <cell r="AK67"/>
          <cell r="AL67"/>
          <cell r="AM67"/>
          <cell r="AN67"/>
          <cell r="AO67" t="str">
            <v>Netzsch</v>
          </cell>
          <cell r="AP67">
            <v>0</v>
          </cell>
          <cell r="AQ67" t="e">
            <v>#VALUE!</v>
          </cell>
          <cell r="AR67">
            <v>100</v>
          </cell>
          <cell r="AS67">
            <v>42</v>
          </cell>
          <cell r="AT67">
            <v>0.47619047619047616</v>
          </cell>
          <cell r="AU67"/>
          <cell r="AV67"/>
          <cell r="AW67"/>
          <cell r="AX67">
            <v>46292</v>
          </cell>
          <cell r="AY67" t="str">
            <v>ТР-42</v>
          </cell>
          <cell r="AZ67">
            <v>263.56</v>
          </cell>
          <cell r="BA67">
            <v>38.56</v>
          </cell>
          <cell r="BB67" t="str">
            <v>СКЖ-60</v>
          </cell>
          <cell r="BC67"/>
          <cell r="BD67"/>
          <cell r="BE67">
            <v>46279</v>
          </cell>
          <cell r="BF67">
            <v>225</v>
          </cell>
          <cell r="BG67">
            <v>4</v>
          </cell>
          <cell r="BH67">
            <v>9.7748500000000007</v>
          </cell>
          <cell r="BI67" t="e">
            <v>#VALUE!</v>
          </cell>
          <cell r="BJ67">
            <v>45966</v>
          </cell>
          <cell r="BK67">
            <v>133</v>
          </cell>
          <cell r="BL67">
            <v>0.1</v>
          </cell>
          <cell r="BM67">
            <v>14.513649999999998</v>
          </cell>
          <cell r="BN67" t="e">
            <v>#VALUE!</v>
          </cell>
          <cell r="BO67"/>
          <cell r="BP67"/>
          <cell r="BQ67">
            <v>52</v>
          </cell>
          <cell r="BR67">
            <v>286.5</v>
          </cell>
          <cell r="BS67">
            <v>42448</v>
          </cell>
          <cell r="BT67">
            <v>25.5</v>
          </cell>
          <cell r="BU67">
            <v>276.8</v>
          </cell>
          <cell r="BV67">
            <v>276.8</v>
          </cell>
          <cell r="BW67">
            <v>23.6</v>
          </cell>
          <cell r="BX67"/>
          <cell r="BY67"/>
          <cell r="BZ67">
            <v>46181</v>
          </cell>
          <cell r="CA67">
            <v>0</v>
          </cell>
          <cell r="CB67"/>
          <cell r="CC67" t="str">
            <v>理рацион-ый</v>
          </cell>
          <cell r="CD67" t="str">
            <v>理рацион-ый</v>
          </cell>
          <cell r="CE67">
            <v>38.561717233560088</v>
          </cell>
          <cell r="CF67">
            <v>-9.504414965986399</v>
          </cell>
          <cell r="CG67">
            <v>32.376368720797402</v>
          </cell>
          <cell r="CH67" t="str">
            <v>理рацион-ый</v>
          </cell>
          <cell r="CI67">
            <v>13.794007709750566</v>
          </cell>
          <cell r="CJ67">
            <v>-10.383603174603159</v>
          </cell>
          <cell r="CK67"/>
          <cell r="CL67"/>
          <cell r="CM67"/>
          <cell r="CN67"/>
          <cell r="CO67"/>
          <cell r="CP67"/>
          <cell r="CQ67"/>
          <cell r="CR67" t="str">
            <v>п/ст ППГ-2</v>
          </cell>
          <cell r="CS67">
            <v>31</v>
          </cell>
          <cell r="CT67">
            <v>2</v>
          </cell>
          <cell r="CU67" t="str">
            <v>NIPI_Centre_PTV-3_Part</v>
          </cell>
          <cell r="CV67">
            <v>43578</v>
          </cell>
          <cell r="CW67">
            <v>305</v>
          </cell>
          <cell r="CX67"/>
          <cell r="CY67"/>
          <cell r="CZ67"/>
          <cell r="DA67"/>
          <cell r="DB67"/>
          <cell r="DC67"/>
          <cell r="DD67"/>
          <cell r="DE67"/>
          <cell r="DF67"/>
          <cell r="DG67" t="str">
            <v>стримфло</v>
          </cell>
          <cell r="DH67" t="str">
            <v>нет</v>
          </cell>
          <cell r="DI67"/>
          <cell r="DJ67">
            <v>41559</v>
          </cell>
          <cell r="DK67" t="e">
            <v>#VALUE!</v>
          </cell>
          <cell r="DL67">
            <v>-25</v>
          </cell>
          <cell r="DM67">
            <v>0.37559999999999993</v>
          </cell>
          <cell r="DN67">
            <v>-7</v>
          </cell>
          <cell r="DO67">
            <v>2.0657999999999999</v>
          </cell>
          <cell r="DP67"/>
          <cell r="DQ67"/>
          <cell r="DR67"/>
          <cell r="DS67"/>
          <cell r="DT67"/>
          <cell r="DU67"/>
          <cell r="DV67"/>
          <cell r="DW67"/>
          <cell r="DX67"/>
          <cell r="DY67"/>
          <cell r="DZ67">
            <v>4692</v>
          </cell>
          <cell r="EA67">
            <v>2</v>
          </cell>
          <cell r="EB67"/>
          <cell r="EC67">
            <v>18.078530951469567</v>
          </cell>
          <cell r="ED67">
            <v>11.7</v>
          </cell>
          <cell r="EE67">
            <v>8.3036809514695662</v>
          </cell>
          <cell r="EF67">
            <v>6.3785309514695676</v>
          </cell>
          <cell r="EG67">
            <v>54.510975566887176</v>
          </cell>
          <cell r="EH67">
            <v>378</v>
          </cell>
          <cell r="EI67">
            <v>0.92820000000000003</v>
          </cell>
          <cell r="EJ67"/>
          <cell r="EK67"/>
          <cell r="EL67"/>
          <cell r="EM67"/>
          <cell r="EN67"/>
          <cell r="EO67"/>
          <cell r="EP67"/>
          <cell r="EQ67"/>
          <cell r="ER67"/>
          <cell r="ES67"/>
          <cell r="ET67"/>
          <cell r="EU67"/>
          <cell r="EV67"/>
          <cell r="EW67"/>
          <cell r="EX67"/>
          <cell r="EY67"/>
          <cell r="EZ67"/>
          <cell r="FA67"/>
          <cell r="FB67"/>
          <cell r="FC67"/>
          <cell r="FD67">
            <v>43914</v>
          </cell>
          <cell r="FE67" t="str">
            <v>уст.</v>
          </cell>
          <cell r="FF67"/>
          <cell r="FG67"/>
          <cell r="FH67"/>
          <cell r="FI67"/>
          <cell r="FJ67"/>
          <cell r="FK67"/>
          <cell r="FL67"/>
          <cell r="FN67">
            <v>1</v>
          </cell>
          <cell r="FP67" t="str">
            <v>Влияние ВНС с недостаточной компенсацией</v>
          </cell>
          <cell r="FR67">
            <v>15</v>
          </cell>
          <cell r="FS67"/>
          <cell r="FT67"/>
          <cell r="FV67">
            <v>39569</v>
          </cell>
        </row>
        <row r="68">
          <cell r="D68">
            <v>2407</v>
          </cell>
          <cell r="E68" t="str">
            <v>вн</v>
          </cell>
          <cell r="F68" t="str">
            <v>А1 В</v>
          </cell>
          <cell r="G68">
            <v>48</v>
          </cell>
          <cell r="H68">
            <v>1.8028799999999998</v>
          </cell>
          <cell r="I68">
            <v>96</v>
          </cell>
          <cell r="J68" t="str">
            <v>Ревизия ГНО</v>
          </cell>
          <cell r="K68" t="e">
            <v>#VALUE!</v>
          </cell>
          <cell r="L68">
            <v>46292</v>
          </cell>
          <cell r="M68">
            <v>22</v>
          </cell>
          <cell r="N68">
            <v>2.4789599999999994</v>
          </cell>
          <cell r="O68">
            <v>88</v>
          </cell>
          <cell r="P68" t="e">
            <v>#VALUE!</v>
          </cell>
          <cell r="Q68">
            <v>46289</v>
          </cell>
          <cell r="R68"/>
          <cell r="S68"/>
          <cell r="T68"/>
          <cell r="U68"/>
          <cell r="V68">
            <v>46292</v>
          </cell>
          <cell r="W68">
            <v>28</v>
          </cell>
          <cell r="X68" t="e">
            <v>#VALUE!</v>
          </cell>
          <cell r="Y68" t="str">
            <v>винтовой</v>
          </cell>
          <cell r="Z68">
            <v>24</v>
          </cell>
          <cell r="AA68">
            <v>22</v>
          </cell>
          <cell r="AB68">
            <v>46292</v>
          </cell>
          <cell r="AC68" t="str">
            <v>15/10с</v>
          </cell>
          <cell r="AD68"/>
          <cell r="AE68"/>
          <cell r="AF68"/>
          <cell r="AG68">
            <v>3.6</v>
          </cell>
          <cell r="AH68">
            <v>3.6</v>
          </cell>
          <cell r="AI68"/>
          <cell r="AJ68"/>
          <cell r="AK68"/>
          <cell r="AL68"/>
          <cell r="AM68">
            <v>46254</v>
          </cell>
          <cell r="AN68" t="str">
            <v>огв</v>
          </cell>
          <cell r="AO68" t="str">
            <v>BD-1</v>
          </cell>
          <cell r="AP68">
            <v>0</v>
          </cell>
          <cell r="AQ68" t="e">
            <v>#VALUE!</v>
          </cell>
          <cell r="AR68">
            <v>230</v>
          </cell>
          <cell r="AS68">
            <v>64.400000000000006</v>
          </cell>
          <cell r="AT68">
            <v>0.34161490683229812</v>
          </cell>
          <cell r="AU68"/>
          <cell r="AV68"/>
          <cell r="AW68">
            <v>46239</v>
          </cell>
          <cell r="AX68">
            <v>46166</v>
          </cell>
          <cell r="AY68" t="str">
            <v>Nek-28</v>
          </cell>
          <cell r="AZ68">
            <v>269.63</v>
          </cell>
          <cell r="BA68">
            <v>3.6299999999999955</v>
          </cell>
          <cell r="BB68" t="str">
            <v>СКЖ-60</v>
          </cell>
          <cell r="BC68"/>
          <cell r="BD68"/>
          <cell r="BE68">
            <v>46279</v>
          </cell>
          <cell r="BF68">
            <v>266</v>
          </cell>
          <cell r="BG68">
            <v>4</v>
          </cell>
          <cell r="BH68">
            <v>6.2535999999999996</v>
          </cell>
          <cell r="BI68" t="e">
            <v>#VALUE!</v>
          </cell>
          <cell r="BJ68">
            <v>43978</v>
          </cell>
          <cell r="BK68">
            <v>0</v>
          </cell>
          <cell r="BL68">
            <v>3</v>
          </cell>
          <cell r="BM68">
            <v>30.231000000000002</v>
          </cell>
          <cell r="BN68" t="str">
            <v>2015,M,И,2017.Я,М,И,А,О,Н,Д,2018,Я,Ф,M,A,2020,Я,Ф,М,А,М,0,A,2022,Я,М,И,А,C,О,Н,Д,2023,Я,Ф,М,А,М,И,А,C,О,Н,2024,Я,Ф,М,А,М,И,С,Н,2025,Я,Ф,М,А,И,A,О,Н,Д,2026,Я,Ф,М,А,М,И,А,С,</v>
          </cell>
          <cell r="BO68">
            <v>46237</v>
          </cell>
          <cell r="BP68" t="str">
            <v xml:space="preserve">Сорап іші құм. Депрессия жасалды. Сорапты  жуу керек. Кері тоспа ұстап тұр.  </v>
          </cell>
          <cell r="BQ68">
            <v>9</v>
          </cell>
          <cell r="BR68">
            <v>290</v>
          </cell>
          <cell r="BS68"/>
          <cell r="BT68"/>
          <cell r="BU68"/>
          <cell r="BV68"/>
          <cell r="BW68"/>
          <cell r="BX68"/>
          <cell r="BY68"/>
          <cell r="BZ68">
            <v>46181</v>
          </cell>
          <cell r="CA68">
            <v>0</v>
          </cell>
          <cell r="CB68"/>
          <cell r="CC68" t="str">
            <v>差недост.подача</v>
          </cell>
          <cell r="CD68" t="str">
            <v>差недост.подача</v>
          </cell>
          <cell r="CE68">
            <v>32.232284105551479</v>
          </cell>
          <cell r="CF68">
            <v>-21.544958026310717</v>
          </cell>
          <cell r="CG68">
            <v>29.096547099949078</v>
          </cell>
          <cell r="CH68" t="str">
            <v>理рацион-ый</v>
          </cell>
          <cell r="CI68">
            <v>10.021518591103739</v>
          </cell>
          <cell r="CJ68">
            <v>-4.0561914663786069</v>
          </cell>
          <cell r="CK68"/>
          <cell r="CL68"/>
          <cell r="CM68">
            <v>45611</v>
          </cell>
          <cell r="CN68" t="str">
            <v>х/к</v>
          </cell>
          <cell r="CO68"/>
          <cell r="CP68"/>
          <cell r="CQ68"/>
          <cell r="CR68" t="str">
            <v>п/ст ППГ-2</v>
          </cell>
          <cell r="CS68">
            <v>31</v>
          </cell>
          <cell r="CT68">
            <v>2</v>
          </cell>
          <cell r="CU68" t="str">
            <v>NIPI_Eastern_Part</v>
          </cell>
          <cell r="CV68">
            <v>46165</v>
          </cell>
          <cell r="CW68">
            <v>300</v>
          </cell>
          <cell r="CX68"/>
          <cell r="CY68"/>
          <cell r="CZ68"/>
          <cell r="DA68"/>
          <cell r="DB68"/>
          <cell r="DC68"/>
          <cell r="DD68"/>
          <cell r="DE68"/>
          <cell r="DF68"/>
          <cell r="DG68" t="str">
            <v>стримфло</v>
          </cell>
          <cell r="DH68" t="str">
            <v>нет</v>
          </cell>
          <cell r="DI68"/>
          <cell r="DJ68"/>
          <cell r="DK68"/>
          <cell r="DL68">
            <v>-26</v>
          </cell>
          <cell r="DM68">
            <v>0.67607999999999957</v>
          </cell>
          <cell r="DN68">
            <v>-8</v>
          </cell>
          <cell r="DO68">
            <v>2.4789599999999994</v>
          </cell>
          <cell r="DP68"/>
          <cell r="DQ68"/>
          <cell r="DR68"/>
          <cell r="DS68"/>
          <cell r="DT68"/>
          <cell r="DU68"/>
          <cell r="DV68"/>
          <cell r="DW68">
            <v>42154</v>
          </cell>
          <cell r="DX68">
            <v>2407</v>
          </cell>
          <cell r="DY68"/>
          <cell r="DZ68" t="str">
            <v>нет вл.</v>
          </cell>
          <cell r="EA68">
            <v>1</v>
          </cell>
          <cell r="EB68"/>
          <cell r="EC68">
            <v>30.231000000000002</v>
          </cell>
          <cell r="ED68">
            <v>25.7</v>
          </cell>
          <cell r="EE68">
            <v>23.977400000000003</v>
          </cell>
          <cell r="EF68">
            <v>4.5310000000000024</v>
          </cell>
          <cell r="EG68">
            <v>54.510975566442148</v>
          </cell>
          <cell r="EH68">
            <v>541</v>
          </cell>
          <cell r="EI68">
            <v>0.92920000000000003</v>
          </cell>
          <cell r="EJ68"/>
          <cell r="EK68"/>
          <cell r="EL68"/>
          <cell r="EM68"/>
          <cell r="EN68"/>
          <cell r="EO68"/>
          <cell r="EP68"/>
          <cell r="EQ68"/>
          <cell r="ER68"/>
          <cell r="ES68"/>
          <cell r="ET68"/>
          <cell r="EU68"/>
          <cell r="EV68"/>
          <cell r="EW68"/>
          <cell r="EX68"/>
          <cell r="EY68"/>
          <cell r="EZ68"/>
          <cell r="FA68"/>
          <cell r="FB68"/>
          <cell r="FC68"/>
          <cell r="FD68">
            <v>43914</v>
          </cell>
          <cell r="FE68" t="str">
            <v>уст.</v>
          </cell>
          <cell r="FF68" t="str">
            <v>ВПП 2023</v>
          </cell>
          <cell r="FG68"/>
          <cell r="FH68"/>
          <cell r="FI68"/>
          <cell r="FJ68"/>
          <cell r="FK68"/>
          <cell r="FL68"/>
          <cell r="FN68">
            <v>1</v>
          </cell>
          <cell r="FP68" t="str">
            <v>Отсутствует влияние</v>
          </cell>
          <cell r="FR68">
            <v>20</v>
          </cell>
          <cell r="FS68"/>
          <cell r="FT68"/>
          <cell r="FV68">
            <v>39043</v>
          </cell>
        </row>
        <row r="69">
          <cell r="D69">
            <v>2409</v>
          </cell>
          <cell r="E69" t="str">
            <v>вн</v>
          </cell>
          <cell r="F69" t="str">
            <v>А1</v>
          </cell>
          <cell r="G69">
            <v>66</v>
          </cell>
          <cell r="H69">
            <v>3.0987</v>
          </cell>
          <cell r="I69">
            <v>95</v>
          </cell>
          <cell r="J69" t="str">
            <v>Ревизия ГНО</v>
          </cell>
          <cell r="K69" t="e">
            <v>#VALUE!</v>
          </cell>
          <cell r="L69">
            <v>46292</v>
          </cell>
          <cell r="M69">
            <v>93</v>
          </cell>
          <cell r="N69">
            <v>4.3663499999999997</v>
          </cell>
          <cell r="O69">
            <v>95</v>
          </cell>
          <cell r="P69" t="e">
            <v>#VALUE!</v>
          </cell>
          <cell r="Q69">
            <v>46289</v>
          </cell>
          <cell r="R69"/>
          <cell r="S69"/>
          <cell r="T69"/>
          <cell r="U69"/>
          <cell r="V69">
            <v>46292</v>
          </cell>
          <cell r="W69">
            <v>26</v>
          </cell>
          <cell r="X69" t="e">
            <v>#VALUE!</v>
          </cell>
          <cell r="Y69" t="str">
            <v>винтовой</v>
          </cell>
          <cell r="Z69">
            <v>24</v>
          </cell>
          <cell r="AA69">
            <v>93</v>
          </cell>
          <cell r="AB69">
            <v>46292</v>
          </cell>
          <cell r="AC69" t="str">
            <v>15/5с</v>
          </cell>
          <cell r="AD69"/>
          <cell r="AE69"/>
          <cell r="AF69"/>
          <cell r="AG69">
            <v>3.8</v>
          </cell>
          <cell r="AH69">
            <v>3.2</v>
          </cell>
          <cell r="AI69"/>
          <cell r="AJ69"/>
          <cell r="AK69"/>
          <cell r="AL69"/>
          <cell r="AM69"/>
          <cell r="AN69"/>
          <cell r="AO69" t="str">
            <v>twister</v>
          </cell>
          <cell r="AP69">
            <v>0</v>
          </cell>
          <cell r="AQ69" t="e">
            <v>#VALUE!</v>
          </cell>
          <cell r="AR69">
            <v>145</v>
          </cell>
          <cell r="AS69">
            <v>92.8</v>
          </cell>
          <cell r="AT69">
            <v>1.0021551724137931</v>
          </cell>
          <cell r="AU69"/>
          <cell r="AV69"/>
          <cell r="AW69">
            <v>46222</v>
          </cell>
          <cell r="AX69">
            <v>46220</v>
          </cell>
          <cell r="AY69" t="str">
            <v>Nek-64</v>
          </cell>
          <cell r="AZ69">
            <v>266.8</v>
          </cell>
          <cell r="BA69">
            <v>46.800000000000011</v>
          </cell>
          <cell r="BB69" t="str">
            <v>СКЖ-60</v>
          </cell>
          <cell r="BC69" t="str">
            <v>нет</v>
          </cell>
          <cell r="BD69" t="str">
            <v xml:space="preserve"> </v>
          </cell>
          <cell r="BE69">
            <v>46282</v>
          </cell>
          <cell r="BF69">
            <v>220</v>
          </cell>
          <cell r="BG69">
            <v>3.8</v>
          </cell>
          <cell r="BH69">
            <v>10.175809999999998</v>
          </cell>
          <cell r="BI69" t="e">
            <v>#VALUE!</v>
          </cell>
          <cell r="BJ69">
            <v>43978</v>
          </cell>
          <cell r="BK69">
            <v>0</v>
          </cell>
          <cell r="BL69">
            <v>8.6999999999999993</v>
          </cell>
          <cell r="BM69">
            <v>35.733809999999991</v>
          </cell>
          <cell r="BN69" t="str">
            <v>2015,M,2016,Я,0,0,И,Н,2017.Я,М,И,А,О,Н,Д,2018,Я,Ф,M,A,М,И,И,А,С,О,Н,Д,2019,Я,Ф,М,0,2020,Я,Ф,М,А,М,0,A,2022,Я,М,И,А,C,О,Н,Д,2023,Я,Ф,М,А,М,И,А,C,О,Н,2024,Я,Ф,М,А,М,И,С,Н,2025,Я,Ф,М,А,И,A,О,Н,Д,2026,Я,Ф,М,А,М,И,А,С,</v>
          </cell>
          <cell r="BO69"/>
          <cell r="BP69"/>
          <cell r="BQ69">
            <v>66</v>
          </cell>
          <cell r="BR69">
            <v>287.89999999999998</v>
          </cell>
          <cell r="BS69">
            <v>43549</v>
          </cell>
          <cell r="BT69">
            <v>31.6</v>
          </cell>
          <cell r="BU69">
            <v>315</v>
          </cell>
          <cell r="BV69">
            <v>287.89999999999998</v>
          </cell>
          <cell r="BW69">
            <v>23</v>
          </cell>
          <cell r="BX69"/>
          <cell r="BY69"/>
          <cell r="BZ69">
            <v>46181</v>
          </cell>
          <cell r="CA69">
            <v>0</v>
          </cell>
          <cell r="CB69"/>
          <cell r="CC69" t="str">
            <v>查сверка данных</v>
          </cell>
          <cell r="CD69" t="str">
            <v>查сверка данных</v>
          </cell>
          <cell r="CE69">
            <v>32.160892324056171</v>
          </cell>
          <cell r="CF69">
            <v>16.287582063763359</v>
          </cell>
          <cell r="CG69">
            <v>39.724259426940876</v>
          </cell>
          <cell r="CH69" t="str">
            <v>查сверка данных</v>
          </cell>
          <cell r="CI69">
            <v>40.934087277051134</v>
          </cell>
          <cell r="CJ69">
            <v>38.963908460909664</v>
          </cell>
          <cell r="CK69"/>
          <cell r="CL69"/>
          <cell r="CM69"/>
          <cell r="CN69"/>
          <cell r="CO69"/>
          <cell r="CP69"/>
          <cell r="CQ69"/>
          <cell r="CR69" t="str">
            <v>п/ст ППГ-2</v>
          </cell>
          <cell r="CS69">
            <v>31</v>
          </cell>
          <cell r="CT69">
            <v>2</v>
          </cell>
          <cell r="CU69" t="str">
            <v>NIPI_Eastern_Part</v>
          </cell>
          <cell r="CV69">
            <v>46218</v>
          </cell>
          <cell r="CW69">
            <v>305</v>
          </cell>
          <cell r="CX69"/>
          <cell r="CY69"/>
          <cell r="CZ69"/>
          <cell r="DA69"/>
          <cell r="DB69"/>
          <cell r="DC69"/>
          <cell r="DD69"/>
          <cell r="DE69"/>
          <cell r="DF69"/>
          <cell r="DG69" t="str">
            <v>стримфло</v>
          </cell>
          <cell r="DH69" t="str">
            <v>нет</v>
          </cell>
          <cell r="DI69"/>
          <cell r="DJ69"/>
          <cell r="DK69"/>
          <cell r="DL69">
            <v>27</v>
          </cell>
          <cell r="DM69">
            <v>1.2676499999999997</v>
          </cell>
          <cell r="DN69">
            <v>0</v>
          </cell>
          <cell r="DO69">
            <v>4.3663499999999997</v>
          </cell>
          <cell r="DP69"/>
          <cell r="DQ69"/>
          <cell r="DR69"/>
          <cell r="DS69"/>
          <cell r="DT69"/>
          <cell r="DU69"/>
          <cell r="DV69"/>
          <cell r="DW69">
            <v>42154</v>
          </cell>
          <cell r="DX69">
            <v>2409</v>
          </cell>
          <cell r="DY69"/>
          <cell r="DZ69" t="str">
            <v>нет вл.</v>
          </cell>
          <cell r="EA69">
            <v>1</v>
          </cell>
          <cell r="EB69"/>
          <cell r="EC69">
            <v>35.733809999999991</v>
          </cell>
          <cell r="ED69">
            <v>25.7</v>
          </cell>
          <cell r="EE69">
            <v>25.557999999999993</v>
          </cell>
          <cell r="EF69">
            <v>10.033809999999992</v>
          </cell>
          <cell r="EG69">
            <v>54.510975566352982</v>
          </cell>
          <cell r="EH69">
            <v>541</v>
          </cell>
          <cell r="EI69">
            <v>0.92920000000000003</v>
          </cell>
          <cell r="EJ69"/>
          <cell r="EK69"/>
          <cell r="EL69"/>
          <cell r="EM69"/>
          <cell r="EN69"/>
          <cell r="EO69"/>
          <cell r="EP69"/>
          <cell r="EQ69"/>
          <cell r="ER69"/>
          <cell r="ES69"/>
          <cell r="ET69"/>
          <cell r="EU69"/>
          <cell r="EV69"/>
          <cell r="EW69"/>
          <cell r="EX69"/>
          <cell r="EY69"/>
          <cell r="EZ69"/>
          <cell r="FA69"/>
          <cell r="FB69"/>
          <cell r="FC69"/>
          <cell r="FD69">
            <v>43914</v>
          </cell>
          <cell r="FE69" t="str">
            <v>уст.</v>
          </cell>
          <cell r="FF69" t="str">
            <v>ВПП 2025</v>
          </cell>
          <cell r="FG69"/>
          <cell r="FH69"/>
          <cell r="FI69"/>
          <cell r="FJ69"/>
          <cell r="FK69"/>
          <cell r="FL69"/>
          <cell r="FN69">
            <v>1</v>
          </cell>
          <cell r="FP69" t="str">
            <v>Отсутствует влияние</v>
          </cell>
          <cell r="FR69">
            <v>7.5</v>
          </cell>
          <cell r="FS69"/>
          <cell r="FT69"/>
          <cell r="FV69">
            <v>39046</v>
          </cell>
        </row>
        <row r="70">
          <cell r="D70">
            <v>2446</v>
          </cell>
          <cell r="E70" t="str">
            <v>вн</v>
          </cell>
          <cell r="F70" t="str">
            <v>А1</v>
          </cell>
          <cell r="G70">
            <v>32</v>
          </cell>
          <cell r="H70">
            <v>1.5024</v>
          </cell>
          <cell r="I70">
            <v>95</v>
          </cell>
          <cell r="J70" t="str">
            <v>уменьшение отбора</v>
          </cell>
          <cell r="K70" t="e">
            <v>#VALUE!</v>
          </cell>
          <cell r="L70">
            <v>46292</v>
          </cell>
          <cell r="M70">
            <v>45</v>
          </cell>
          <cell r="N70">
            <v>2.1127499999999997</v>
          </cell>
          <cell r="O70">
            <v>95</v>
          </cell>
          <cell r="P70" t="e">
            <v>#VALUE!</v>
          </cell>
          <cell r="Q70">
            <v>46293</v>
          </cell>
          <cell r="R70"/>
          <cell r="S70"/>
          <cell r="T70"/>
          <cell r="U70"/>
          <cell r="V70">
            <v>46292</v>
          </cell>
          <cell r="W70">
            <v>26</v>
          </cell>
          <cell r="X70" t="e">
            <v>#VALUE!</v>
          </cell>
          <cell r="Y70" t="str">
            <v>винтовой</v>
          </cell>
          <cell r="Z70">
            <v>24</v>
          </cell>
          <cell r="AA70">
            <v>45</v>
          </cell>
          <cell r="AB70">
            <v>46292</v>
          </cell>
          <cell r="AC70" t="str">
            <v>15/10с</v>
          </cell>
          <cell r="AD70"/>
          <cell r="AE70"/>
          <cell r="AF70"/>
          <cell r="AG70">
            <v>3.8</v>
          </cell>
          <cell r="AH70">
            <v>0.5</v>
          </cell>
          <cell r="AI70"/>
          <cell r="AJ70"/>
          <cell r="AK70"/>
          <cell r="AL70"/>
          <cell r="AM70">
            <v>46048</v>
          </cell>
          <cell r="AN70" t="str">
            <v>огв</v>
          </cell>
          <cell r="AO70" t="str">
            <v>DH V-22</v>
          </cell>
          <cell r="AP70">
            <v>0</v>
          </cell>
          <cell r="AQ70" t="e">
            <v>#VALUE!</v>
          </cell>
          <cell r="AR70">
            <v>330</v>
          </cell>
          <cell r="AS70">
            <v>92.4</v>
          </cell>
          <cell r="AT70">
            <v>0.48701298701298701</v>
          </cell>
          <cell r="AU70"/>
          <cell r="AV70"/>
          <cell r="AW70">
            <v>46288</v>
          </cell>
          <cell r="AX70">
            <v>46139</v>
          </cell>
          <cell r="AY70" t="str">
            <v>TP-28</v>
          </cell>
          <cell r="AZ70">
            <v>274.2</v>
          </cell>
          <cell r="BA70">
            <v>41.199999999999989</v>
          </cell>
          <cell r="BB70" t="str">
            <v>СКЖ-60</v>
          </cell>
          <cell r="BC70"/>
          <cell r="BD70"/>
          <cell r="BE70">
            <v>46282</v>
          </cell>
          <cell r="BF70">
            <v>233</v>
          </cell>
          <cell r="BG70">
            <v>0.3</v>
          </cell>
          <cell r="BH70">
            <v>5.4175499999999994</v>
          </cell>
          <cell r="BI70" t="e">
            <v>#VALUE!</v>
          </cell>
          <cell r="BJ70">
            <v>45960</v>
          </cell>
          <cell r="BK70">
            <v>240</v>
          </cell>
          <cell r="BL70">
            <v>5.2</v>
          </cell>
          <cell r="BM70">
            <v>9.6602500000000013</v>
          </cell>
          <cell r="BN70" t="str">
            <v>2025,О,240,Н,Д,2026,Я,Ф,М,А,М,И,А,С,</v>
          </cell>
          <cell r="BO70"/>
          <cell r="BP70"/>
          <cell r="BQ70">
            <v>52</v>
          </cell>
          <cell r="BR70">
            <v>287.5</v>
          </cell>
          <cell r="BS70"/>
          <cell r="BT70"/>
          <cell r="BU70"/>
          <cell r="BV70"/>
          <cell r="BW70"/>
          <cell r="BX70"/>
          <cell r="BY70"/>
          <cell r="BZ70">
            <v>46181</v>
          </cell>
          <cell r="CA70">
            <v>0</v>
          </cell>
          <cell r="CB70"/>
          <cell r="CC70" t="str">
            <v>理рацион-ый</v>
          </cell>
          <cell r="CD70" t="str">
            <v>理рацион-ый</v>
          </cell>
          <cell r="CE70">
            <v>38.929693025805356</v>
          </cell>
          <cell r="CF70">
            <v>-8.632441052454034</v>
          </cell>
          <cell r="CG70">
            <v>32.598288172336481</v>
          </cell>
          <cell r="CH70" t="str">
            <v>理рацион-ый</v>
          </cell>
          <cell r="CI70">
            <v>14.153534761342554</v>
          </cell>
          <cell r="CJ70">
            <v>-10.556933884297507</v>
          </cell>
          <cell r="CK70"/>
          <cell r="CL70"/>
          <cell r="CM70"/>
          <cell r="CN70"/>
          <cell r="CO70"/>
          <cell r="CP70"/>
          <cell r="CQ70"/>
          <cell r="CR70" t="str">
            <v>п/ст ППГ-2</v>
          </cell>
          <cell r="CS70">
            <v>31</v>
          </cell>
          <cell r="CT70">
            <v>2</v>
          </cell>
          <cell r="CU70" t="str">
            <v>NIPI_Centre_PTV-3_Part</v>
          </cell>
          <cell r="CV70">
            <v>45962</v>
          </cell>
          <cell r="CW70">
            <v>305.7</v>
          </cell>
          <cell r="CX70"/>
          <cell r="CY70"/>
          <cell r="CZ70"/>
          <cell r="DA70"/>
          <cell r="DB70"/>
          <cell r="DC70"/>
          <cell r="DD70"/>
          <cell r="DE70"/>
          <cell r="DF70"/>
          <cell r="DG70" t="str">
            <v>малый</v>
          </cell>
          <cell r="DH70" t="str">
            <v>нет</v>
          </cell>
          <cell r="DI70"/>
          <cell r="DJ70"/>
          <cell r="DK70"/>
          <cell r="DL70">
            <v>13</v>
          </cell>
          <cell r="DM70">
            <v>0.61034999999999973</v>
          </cell>
          <cell r="DN70">
            <v>0</v>
          </cell>
          <cell r="DO70">
            <v>2.1127499999999997</v>
          </cell>
          <cell r="DP70"/>
          <cell r="DQ70"/>
          <cell r="DR70"/>
          <cell r="DS70"/>
          <cell r="DT70"/>
          <cell r="DU70"/>
          <cell r="DV70"/>
          <cell r="DW70">
            <v>42125</v>
          </cell>
          <cell r="DX70"/>
          <cell r="DY70"/>
          <cell r="DZ70" t="str">
            <v>нет вл.</v>
          </cell>
          <cell r="EA70">
            <v>2</v>
          </cell>
          <cell r="EB70"/>
          <cell r="EC70">
            <v>12.152327117284374</v>
          </cell>
          <cell r="ED70">
            <v>11.7</v>
          </cell>
          <cell r="EE70">
            <v>6.7347771172843744</v>
          </cell>
          <cell r="EF70">
            <v>0.45232711728437458</v>
          </cell>
          <cell r="EG70">
            <v>54.510975567857926</v>
          </cell>
          <cell r="EH70">
            <v>378</v>
          </cell>
          <cell r="EI70">
            <v>0.92820000000000003</v>
          </cell>
          <cell r="EJ70"/>
          <cell r="EK70"/>
          <cell r="EL70"/>
          <cell r="EM70"/>
          <cell r="EN70"/>
          <cell r="EO70"/>
          <cell r="EP70"/>
          <cell r="EQ70"/>
          <cell r="ER70"/>
          <cell r="ES70"/>
          <cell r="ET70"/>
          <cell r="EU70"/>
          <cell r="EV70"/>
          <cell r="EW70"/>
          <cell r="EX70"/>
          <cell r="EY70"/>
          <cell r="EZ70"/>
          <cell r="FA70"/>
          <cell r="FB70"/>
          <cell r="FC70"/>
          <cell r="FD70"/>
          <cell r="FE70"/>
          <cell r="FF70"/>
          <cell r="FG70"/>
          <cell r="FH70"/>
          <cell r="FI70"/>
          <cell r="FJ70"/>
          <cell r="FK70"/>
          <cell r="FL70"/>
          <cell r="FN70"/>
          <cell r="FP70" t="str">
            <v>Отсутствует влияние</v>
          </cell>
          <cell r="FR70"/>
          <cell r="FS70"/>
          <cell r="FT70"/>
          <cell r="FV70">
            <v>39770</v>
          </cell>
        </row>
        <row r="71">
          <cell r="D71">
            <v>2447</v>
          </cell>
          <cell r="E71" t="str">
            <v>вн</v>
          </cell>
          <cell r="F71" t="str">
            <v>А1</v>
          </cell>
          <cell r="G71">
            <v>78</v>
          </cell>
          <cell r="H71">
            <v>2.9296799999999998</v>
          </cell>
          <cell r="I71">
            <v>96</v>
          </cell>
          <cell r="J71" t="str">
            <v>ЧРФ</v>
          </cell>
          <cell r="K71" t="e">
            <v>#VALUE!</v>
          </cell>
          <cell r="L71">
            <v>46292</v>
          </cell>
          <cell r="M71">
            <v>69</v>
          </cell>
          <cell r="N71">
            <v>4.5353699999999995</v>
          </cell>
          <cell r="O71">
            <v>93</v>
          </cell>
          <cell r="P71" t="e">
            <v>#VALUE!</v>
          </cell>
          <cell r="Q71">
            <v>46293</v>
          </cell>
          <cell r="R71"/>
          <cell r="S71"/>
          <cell r="T71"/>
          <cell r="U71"/>
          <cell r="V71">
            <v>46292</v>
          </cell>
          <cell r="W71">
            <v>25</v>
          </cell>
          <cell r="X71" t="e">
            <v>#VALUE!</v>
          </cell>
          <cell r="Y71" t="str">
            <v>винтовой</v>
          </cell>
          <cell r="Z71">
            <v>24</v>
          </cell>
          <cell r="AA71">
            <v>69</v>
          </cell>
          <cell r="AB71">
            <v>46292</v>
          </cell>
          <cell r="AC71" t="str">
            <v>15атм/25с</v>
          </cell>
          <cell r="AD71"/>
          <cell r="AE71"/>
          <cell r="AF71"/>
          <cell r="AG71">
            <v>4</v>
          </cell>
          <cell r="AH71">
            <v>3.5</v>
          </cell>
          <cell r="AI71"/>
          <cell r="AJ71"/>
          <cell r="AK71">
            <v>45958</v>
          </cell>
          <cell r="AL71" t="str">
            <v>см.ок</v>
          </cell>
          <cell r="AM71"/>
          <cell r="AN71"/>
          <cell r="AO71" t="str">
            <v>NDH-22</v>
          </cell>
          <cell r="AP71">
            <v>0</v>
          </cell>
          <cell r="AQ71" t="e">
            <v>#VALUE!</v>
          </cell>
          <cell r="AR71">
            <v>200</v>
          </cell>
          <cell r="AS71">
            <v>132</v>
          </cell>
          <cell r="AT71">
            <v>0.52272727272727271</v>
          </cell>
          <cell r="AU71"/>
          <cell r="AV71"/>
          <cell r="AW71">
            <v>46236</v>
          </cell>
          <cell r="AX71">
            <v>46168</v>
          </cell>
          <cell r="AY71" t="str">
            <v>Netzsch-66</v>
          </cell>
          <cell r="AZ71">
            <v>249.67</v>
          </cell>
          <cell r="BA71">
            <v>6.6699999999999875</v>
          </cell>
          <cell r="BB71" t="str">
            <v>СКЖ-60</v>
          </cell>
          <cell r="BC71"/>
          <cell r="BD71"/>
          <cell r="BE71">
            <v>46279</v>
          </cell>
          <cell r="BF71">
            <v>243</v>
          </cell>
          <cell r="BG71">
            <v>3.7</v>
          </cell>
          <cell r="BH71">
            <v>7.8785499999999997</v>
          </cell>
          <cell r="BI71" t="e">
            <v>#VALUE!</v>
          </cell>
          <cell r="BJ71">
            <v>43985</v>
          </cell>
          <cell r="BK71">
            <v>0</v>
          </cell>
          <cell r="BL71">
            <v>5.5</v>
          </cell>
          <cell r="BM71">
            <v>32.496249999999996</v>
          </cell>
          <cell r="BN71" t="str">
            <v>2020,М,19,А,М,И,0,A,2022,Я,М,И,А,C,О,Н,Д,2023,Я,Ф,М,А,М,И,А,C,О,Н,2024,Я,Ф,М,А,М,И,С,Н,2025,Я,Ф,М,А,И,A,О,Н,Д,2026,Я,Ф,М,А,М,И,А,С,</v>
          </cell>
          <cell r="BO71">
            <v>46218</v>
          </cell>
          <cell r="BP71" t="str">
            <v xml:space="preserve">Сораптың жұмыс істеуі жақсы. </v>
          </cell>
          <cell r="BQ71">
            <v>39</v>
          </cell>
          <cell r="BR71">
            <v>287.5</v>
          </cell>
          <cell r="BS71"/>
          <cell r="BT71"/>
          <cell r="BU71"/>
          <cell r="BV71"/>
          <cell r="BW71"/>
          <cell r="BX71"/>
          <cell r="BY71"/>
          <cell r="BZ71">
            <v>46181</v>
          </cell>
          <cell r="CA71">
            <v>0</v>
          </cell>
          <cell r="CB71"/>
          <cell r="CC71" t="str">
            <v>理рацион-ый</v>
          </cell>
          <cell r="CD71" t="str">
            <v>理рацион-ый</v>
          </cell>
          <cell r="CE71">
            <v>39.995050516528927</v>
          </cell>
          <cell r="CF71">
            <v>-5.8566632231404938</v>
          </cell>
          <cell r="CG71">
            <v>33.29713274735753</v>
          </cell>
          <cell r="CH71" t="str">
            <v>理рацион-ый</v>
          </cell>
          <cell r="CI71">
            <v>15.39927520661157</v>
          </cell>
          <cell r="CJ71">
            <v>-10.774547520661159</v>
          </cell>
          <cell r="CK71"/>
          <cell r="CL71"/>
          <cell r="CM71"/>
          <cell r="CN71"/>
          <cell r="CO71"/>
          <cell r="CP71"/>
          <cell r="CQ71"/>
          <cell r="CR71" t="str">
            <v>п/ст ППГ-2</v>
          </cell>
          <cell r="CS71">
            <v>31</v>
          </cell>
          <cell r="CT71">
            <v>2</v>
          </cell>
          <cell r="CU71" t="str">
            <v>NIPI_Centre_PTV-3_Part</v>
          </cell>
          <cell r="CV71">
            <v>46106</v>
          </cell>
          <cell r="CW71">
            <v>305</v>
          </cell>
          <cell r="CX71"/>
          <cell r="CY71"/>
          <cell r="CZ71"/>
          <cell r="DA71"/>
          <cell r="DB71"/>
          <cell r="DC71"/>
          <cell r="DD71"/>
          <cell r="DE71"/>
          <cell r="DF71"/>
          <cell r="DG71" t="str">
            <v>малый</v>
          </cell>
          <cell r="DH71" t="str">
            <v>нет</v>
          </cell>
          <cell r="DI71"/>
          <cell r="DJ71"/>
          <cell r="DK71"/>
          <cell r="DL71">
            <v>-9</v>
          </cell>
          <cell r="DM71">
            <v>1.6056899999999996</v>
          </cell>
          <cell r="DN71">
            <v>-3</v>
          </cell>
          <cell r="DO71">
            <v>4.5353699999999995</v>
          </cell>
          <cell r="DP71"/>
          <cell r="DQ71"/>
          <cell r="DR71"/>
          <cell r="DS71"/>
          <cell r="DT71"/>
          <cell r="DU71"/>
          <cell r="DV71"/>
          <cell r="DW71">
            <v>42154</v>
          </cell>
          <cell r="DX71">
            <v>2447</v>
          </cell>
          <cell r="DY71"/>
          <cell r="DZ71" t="str">
            <v>нет вл.</v>
          </cell>
          <cell r="EA71">
            <v>3</v>
          </cell>
          <cell r="EB71"/>
          <cell r="EC71">
            <v>16.600000000000001</v>
          </cell>
          <cell r="ED71">
            <v>25.7</v>
          </cell>
          <cell r="EE71">
            <v>8.7214500000000008</v>
          </cell>
          <cell r="EF71">
            <v>-9.0999999999999979</v>
          </cell>
          <cell r="EG71">
            <v>54.510975573402789</v>
          </cell>
          <cell r="EH71">
            <v>378</v>
          </cell>
          <cell r="EI71">
            <v>0.92820000000000003</v>
          </cell>
          <cell r="EJ71"/>
          <cell r="EK71"/>
          <cell r="EL71"/>
          <cell r="EM71"/>
          <cell r="EN71"/>
          <cell r="EO71"/>
          <cell r="EP71"/>
          <cell r="EQ71"/>
          <cell r="ER71"/>
          <cell r="ES71"/>
          <cell r="ET71"/>
          <cell r="EU71"/>
          <cell r="EV71"/>
          <cell r="EW71"/>
          <cell r="EX71"/>
          <cell r="EY71"/>
          <cell r="EZ71"/>
          <cell r="FA71"/>
          <cell r="FB71"/>
          <cell r="FC71"/>
          <cell r="FD71"/>
          <cell r="FE71"/>
          <cell r="FF71"/>
          <cell r="FG71"/>
          <cell r="FH71"/>
          <cell r="FI71"/>
          <cell r="FJ71"/>
          <cell r="FK71"/>
          <cell r="FL71"/>
          <cell r="FN71">
            <v>1</v>
          </cell>
          <cell r="FP71" t="str">
            <v>Влияние ВНС с недостаточной компенсацией</v>
          </cell>
          <cell r="FR71"/>
          <cell r="FS71"/>
          <cell r="FT71"/>
          <cell r="FV71">
            <v>39780</v>
          </cell>
        </row>
        <row r="72">
          <cell r="D72">
            <v>2448</v>
          </cell>
          <cell r="E72" t="str">
            <v>вн</v>
          </cell>
          <cell r="F72" t="str">
            <v>А1</v>
          </cell>
          <cell r="G72"/>
          <cell r="H72"/>
          <cell r="I72"/>
          <cell r="J72">
            <v>0</v>
          </cell>
          <cell r="K72" t="e">
            <v>#VALUE!</v>
          </cell>
          <cell r="L72"/>
          <cell r="M72"/>
          <cell r="N72">
            <v>0</v>
          </cell>
          <cell r="O72">
            <v>0</v>
          </cell>
          <cell r="P72" t="e">
            <v>#VALUE!</v>
          </cell>
          <cell r="Q72"/>
          <cell r="R72"/>
          <cell r="S72"/>
          <cell r="T72"/>
          <cell r="U72"/>
          <cell r="V72"/>
          <cell r="W72">
            <v>0</v>
          </cell>
          <cell r="X72" t="e">
            <v>#VALUE!</v>
          </cell>
          <cell r="Y72" t="str">
            <v>Бездействие</v>
          </cell>
          <cell r="Z72">
            <v>0</v>
          </cell>
          <cell r="AA72">
            <v>0</v>
          </cell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>
            <v>0</v>
          </cell>
          <cell r="AQ72" t="e">
            <v>#VALUE!</v>
          </cell>
          <cell r="AR72"/>
          <cell r="AS72"/>
          <cell r="AT72"/>
          <cell r="AU72"/>
          <cell r="AV72"/>
          <cell r="AW72"/>
          <cell r="AX72">
            <v>44164</v>
          </cell>
          <cell r="AY72">
            <v>0</v>
          </cell>
          <cell r="AZ72">
            <v>97.600000000000009</v>
          </cell>
          <cell r="BA72"/>
          <cell r="BB72" t="str">
            <v>нет</v>
          </cell>
          <cell r="BC72"/>
          <cell r="BD72"/>
          <cell r="BE72">
            <v>42659</v>
          </cell>
          <cell r="BF72">
            <v>0</v>
          </cell>
          <cell r="BG72">
            <v>0</v>
          </cell>
          <cell r="BH72">
            <v>26.620650000000001</v>
          </cell>
          <cell r="BI72" t="e">
            <v>#VALUE!</v>
          </cell>
          <cell r="BJ72">
            <v>46227</v>
          </cell>
          <cell r="BK72">
            <v>147</v>
          </cell>
          <cell r="BL72">
            <v>0</v>
          </cell>
          <cell r="BM72">
            <v>12.817349999999999</v>
          </cell>
          <cell r="BN72" t="e">
            <v>#VALUE!</v>
          </cell>
          <cell r="BO72"/>
          <cell r="BP72"/>
          <cell r="BQ72">
            <v>281</v>
          </cell>
          <cell r="BR72">
            <v>283.5</v>
          </cell>
          <cell r="BS72">
            <v>45618</v>
          </cell>
          <cell r="BT72">
            <v>18.5</v>
          </cell>
          <cell r="BU72">
            <v>292</v>
          </cell>
          <cell r="BV72">
            <v>283.5</v>
          </cell>
          <cell r="BW72">
            <v>24.1</v>
          </cell>
          <cell r="BX72"/>
          <cell r="BY72" t="str">
            <v>Спуск ВН насоса</v>
          </cell>
          <cell r="BZ72">
            <v>45488</v>
          </cell>
          <cell r="CA72">
            <v>0</v>
          </cell>
          <cell r="CB72"/>
          <cell r="CC72" t="str">
            <v/>
          </cell>
          <cell r="CD72" t="str">
            <v/>
          </cell>
          <cell r="CE72">
            <v>1.5852999999999999</v>
          </cell>
          <cell r="CF72">
            <v>-62.067</v>
          </cell>
          <cell r="CG72" t="e">
            <v>#NUM!</v>
          </cell>
          <cell r="CH72" t="str">
            <v/>
          </cell>
          <cell r="CI72">
            <v>6.2493999999999996</v>
          </cell>
          <cell r="CJ72">
            <v>46.691000000000003</v>
          </cell>
          <cell r="CK72"/>
          <cell r="CL72"/>
          <cell r="CM72"/>
          <cell r="CN72"/>
          <cell r="CO72"/>
          <cell r="CP72"/>
          <cell r="CQ72"/>
          <cell r="CR72" t="str">
            <v>п/ст ППГ-2</v>
          </cell>
          <cell r="CS72">
            <v>31</v>
          </cell>
          <cell r="CT72">
            <v>2</v>
          </cell>
          <cell r="CU72" t="str">
            <v>NIPI_Centre_PTV-3_Part</v>
          </cell>
          <cell r="CV72">
            <v>45983</v>
          </cell>
          <cell r="CW72">
            <v>298.8</v>
          </cell>
          <cell r="CX72"/>
          <cell r="CY72"/>
          <cell r="CZ72"/>
          <cell r="DA72"/>
          <cell r="DB72"/>
          <cell r="DC72"/>
          <cell r="DD72"/>
          <cell r="DE72"/>
          <cell r="DF72"/>
          <cell r="DG72" t="str">
            <v>малый</v>
          </cell>
          <cell r="DH72"/>
          <cell r="DI72"/>
          <cell r="DJ72"/>
          <cell r="DK72"/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/>
          <cell r="DQ72"/>
          <cell r="DR72"/>
          <cell r="DS72"/>
          <cell r="DT72"/>
          <cell r="DU72"/>
          <cell r="DV72"/>
          <cell r="DW72">
            <v>42154</v>
          </cell>
          <cell r="DX72">
            <v>2448</v>
          </cell>
          <cell r="DY72"/>
          <cell r="DZ72">
            <v>4692</v>
          </cell>
          <cell r="EA72"/>
          <cell r="EB72"/>
          <cell r="EC72">
            <v>19.244692316160005</v>
          </cell>
          <cell r="ED72">
            <v>11.7</v>
          </cell>
          <cell r="EE72">
            <v>-7.3759576838399958</v>
          </cell>
          <cell r="EF72">
            <v>7.5446923161600061</v>
          </cell>
          <cell r="EG72" t="e">
            <v>#N/A</v>
          </cell>
          <cell r="EH72">
            <v>378</v>
          </cell>
          <cell r="EI72">
            <v>0.92820000000000003</v>
          </cell>
          <cell r="EJ72"/>
          <cell r="EK72"/>
          <cell r="EL72"/>
          <cell r="EM72"/>
          <cell r="EN72"/>
          <cell r="EO72"/>
          <cell r="EP72"/>
          <cell r="EQ72"/>
          <cell r="ER72"/>
          <cell r="ES72"/>
          <cell r="ET72"/>
          <cell r="EU72"/>
          <cell r="EV72"/>
          <cell r="EW72"/>
          <cell r="EX72"/>
          <cell r="EY72"/>
          <cell r="EZ72"/>
          <cell r="FA72"/>
          <cell r="FB72"/>
          <cell r="FC72"/>
          <cell r="FD72"/>
          <cell r="FE72"/>
          <cell r="FF72"/>
          <cell r="FG72"/>
          <cell r="FH72"/>
          <cell r="FI72"/>
          <cell r="FJ72"/>
          <cell r="FK72"/>
          <cell r="FL72"/>
          <cell r="FN72"/>
          <cell r="FP72" t="str">
            <v>Влияние ВНС с недостаточной компенсацией</v>
          </cell>
          <cell r="FR72"/>
          <cell r="FS72"/>
          <cell r="FV72">
            <v>39589</v>
          </cell>
        </row>
        <row r="73">
          <cell r="D73">
            <v>3876</v>
          </cell>
          <cell r="E73" t="str">
            <v>вн</v>
          </cell>
          <cell r="F73" t="str">
            <v>А1 Б</v>
          </cell>
          <cell r="G73">
            <v>8</v>
          </cell>
          <cell r="H73">
            <v>1.95312</v>
          </cell>
          <cell r="I73">
            <v>74</v>
          </cell>
          <cell r="J73">
            <v>0</v>
          </cell>
          <cell r="K73" t="e">
            <v>#VALUE!</v>
          </cell>
          <cell r="L73">
            <v>46292</v>
          </cell>
          <cell r="M73">
            <v>5</v>
          </cell>
          <cell r="N73">
            <v>1.6432499999999999</v>
          </cell>
          <cell r="O73">
            <v>65</v>
          </cell>
          <cell r="P73" t="e">
            <v>#VALUE!</v>
          </cell>
          <cell r="Q73">
            <v>46293</v>
          </cell>
          <cell r="R73"/>
          <cell r="S73"/>
          <cell r="T73"/>
          <cell r="U73"/>
          <cell r="V73">
            <v>46292</v>
          </cell>
          <cell r="W73">
            <v>23</v>
          </cell>
          <cell r="X73" t="e">
            <v>#VALUE!</v>
          </cell>
          <cell r="Y73" t="str">
            <v>винтовой</v>
          </cell>
          <cell r="Z73">
            <v>24</v>
          </cell>
          <cell r="AA73">
            <v>5</v>
          </cell>
          <cell r="AB73">
            <v>46292</v>
          </cell>
          <cell r="AC73" t="str">
            <v>15/25с</v>
          </cell>
          <cell r="AD73"/>
          <cell r="AE73"/>
          <cell r="AF73"/>
          <cell r="AG73">
            <v>3.8</v>
          </cell>
          <cell r="AH73">
            <v>3.8</v>
          </cell>
          <cell r="AI73"/>
          <cell r="AJ73"/>
          <cell r="AK73"/>
          <cell r="AL73"/>
          <cell r="AM73"/>
          <cell r="AN73"/>
          <cell r="AO73" t="str">
            <v>Netzsch</v>
          </cell>
          <cell r="AP73">
            <v>0</v>
          </cell>
          <cell r="AQ73" t="e">
            <v>#VALUE!</v>
          </cell>
          <cell r="AR73">
            <v>210</v>
          </cell>
          <cell r="AS73">
            <v>33.6</v>
          </cell>
          <cell r="AT73">
            <v>0.14880952380952381</v>
          </cell>
          <cell r="AU73"/>
          <cell r="AV73"/>
          <cell r="AW73">
            <v>46292</v>
          </cell>
          <cell r="AX73">
            <v>46142</v>
          </cell>
          <cell r="AY73" t="str">
            <v>Netzsch-16</v>
          </cell>
          <cell r="AZ73">
            <v>274.22000000000003</v>
          </cell>
          <cell r="BA73">
            <v>18.220000000000027</v>
          </cell>
          <cell r="BB73" t="str">
            <v>СКЖ-60</v>
          </cell>
          <cell r="BC73">
            <v>332.8</v>
          </cell>
          <cell r="BD73">
            <v>2.8</v>
          </cell>
          <cell r="BE73">
            <v>46263</v>
          </cell>
          <cell r="BF73">
            <v>256</v>
          </cell>
          <cell r="BG73">
            <v>4.0999999999999996</v>
          </cell>
          <cell r="BH73">
            <v>7.3348549999999983</v>
          </cell>
          <cell r="BI73" t="e">
            <v>#VALUE!</v>
          </cell>
          <cell r="BJ73">
            <v>43978</v>
          </cell>
          <cell r="BK73">
            <v>169</v>
          </cell>
          <cell r="BL73">
            <v>0.3</v>
          </cell>
          <cell r="BM73">
            <v>11.704155</v>
          </cell>
          <cell r="BN73" t="str">
            <v>2020,Я,Ф,М,А,М,169,A,2022,Я,М,И,А,C,О,Н,Д,2023,Я,Ф,М,А,М,И,А,C,О,Н,2024,Я,Ф,М,А,М,И,С,Н,2025,Я,Ф,М,А,И,A,О,Н,Д,2026,Я,Ф,М,А,М,И,А,С,</v>
          </cell>
          <cell r="BO73">
            <v>46244</v>
          </cell>
          <cell r="BP73" t="str">
            <v>Жылтыр білік немесе шыбық үзілген немесе ашылған. Тоқтатылды.</v>
          </cell>
          <cell r="BQ73">
            <v>25</v>
          </cell>
          <cell r="BR73">
            <v>290.45</v>
          </cell>
          <cell r="BS73"/>
          <cell r="BT73"/>
          <cell r="BU73"/>
          <cell r="BV73"/>
          <cell r="BW73"/>
          <cell r="BX73"/>
          <cell r="BY73"/>
          <cell r="BZ73">
            <v>46181</v>
          </cell>
          <cell r="CA73">
            <v>0</v>
          </cell>
          <cell r="CB73"/>
          <cell r="CC73" t="str">
            <v>差недост.подача</v>
          </cell>
          <cell r="CD73" t="str">
            <v>差недост.подача</v>
          </cell>
          <cell r="CE73">
            <v>17.506825120464853</v>
          </cell>
          <cell r="CF73">
            <v>-42.659102465986393</v>
          </cell>
          <cell r="CG73">
            <v>20.890254473966305</v>
          </cell>
          <cell r="CH73" t="str">
            <v>差недост.подача</v>
          </cell>
          <cell r="CI73">
            <v>6.8688529478458049</v>
          </cell>
          <cell r="CJ73">
            <v>18.467661706349212</v>
          </cell>
          <cell r="CK73"/>
          <cell r="CL73"/>
          <cell r="CM73">
            <v>46287</v>
          </cell>
          <cell r="CN73" t="str">
            <v xml:space="preserve">х/к </v>
          </cell>
          <cell r="CO73"/>
          <cell r="CP73"/>
          <cell r="CQ73"/>
          <cell r="CR73" t="str">
            <v>п/ст ППГ-2</v>
          </cell>
          <cell r="CS73">
            <v>31</v>
          </cell>
          <cell r="CT73">
            <v>2</v>
          </cell>
          <cell r="CU73" t="str">
            <v>NIPI_Centre_PTV-3_Part</v>
          </cell>
          <cell r="CV73">
            <v>44985</v>
          </cell>
          <cell r="CW73">
            <v>322</v>
          </cell>
          <cell r="CX73"/>
          <cell r="CY73"/>
          <cell r="CZ73"/>
          <cell r="DA73"/>
          <cell r="DB73"/>
          <cell r="DC73"/>
          <cell r="DD73"/>
          <cell r="DE73"/>
          <cell r="DF73"/>
          <cell r="DG73" t="str">
            <v>стримфло</v>
          </cell>
          <cell r="DH73" t="str">
            <v>нет</v>
          </cell>
          <cell r="DI73"/>
          <cell r="DJ73"/>
          <cell r="DK73"/>
          <cell r="DL73">
            <v>-3</v>
          </cell>
          <cell r="DM73">
            <v>-0.30987000000000009</v>
          </cell>
          <cell r="DN73">
            <v>-9</v>
          </cell>
          <cell r="DO73">
            <v>1.6432499999999999</v>
          </cell>
          <cell r="DP73"/>
          <cell r="DQ73"/>
          <cell r="DR73"/>
          <cell r="DS73"/>
          <cell r="DT73"/>
          <cell r="DU73"/>
          <cell r="DV73"/>
          <cell r="DW73">
            <v>42154</v>
          </cell>
          <cell r="DX73">
            <v>3876</v>
          </cell>
          <cell r="DY73"/>
          <cell r="DZ73" t="str">
            <v>нет вл.</v>
          </cell>
          <cell r="EA73">
            <v>1</v>
          </cell>
          <cell r="EB73"/>
          <cell r="EC73">
            <v>11.704155</v>
          </cell>
          <cell r="ED73">
            <v>25.7</v>
          </cell>
          <cell r="EE73">
            <v>4.3693000000000017</v>
          </cell>
          <cell r="EF73">
            <v>-13.995844999999999</v>
          </cell>
          <cell r="EG73">
            <v>54.510975575048143</v>
          </cell>
          <cell r="EH73">
            <v>378</v>
          </cell>
          <cell r="EI73">
            <v>0.92820000000000003</v>
          </cell>
          <cell r="EJ73"/>
          <cell r="EK73"/>
          <cell r="EL73"/>
          <cell r="EM73"/>
          <cell r="EN73"/>
          <cell r="EO73"/>
          <cell r="EP73"/>
          <cell r="EQ73"/>
          <cell r="ER73"/>
          <cell r="ES73"/>
          <cell r="ET73"/>
          <cell r="EU73"/>
          <cell r="EV73"/>
          <cell r="EW73"/>
          <cell r="EX73"/>
          <cell r="EY73"/>
          <cell r="EZ73"/>
          <cell r="FA73"/>
          <cell r="FB73"/>
          <cell r="FC73"/>
          <cell r="FD73"/>
          <cell r="FE73"/>
          <cell r="FF73"/>
          <cell r="FG73"/>
          <cell r="FH73"/>
          <cell r="FI73"/>
          <cell r="FJ73"/>
          <cell r="FK73"/>
          <cell r="FL73"/>
          <cell r="FN73">
            <v>1</v>
          </cell>
          <cell r="FP73" t="str">
            <v>Отсутствует влияние</v>
          </cell>
          <cell r="FR73">
            <v>15</v>
          </cell>
          <cell r="FS73"/>
          <cell r="FT73"/>
          <cell r="FV73">
            <v>39096</v>
          </cell>
        </row>
        <row r="74">
          <cell r="D74">
            <v>3879</v>
          </cell>
          <cell r="E74" t="str">
            <v>вн</v>
          </cell>
          <cell r="F74" t="str">
            <v>А1</v>
          </cell>
          <cell r="G74">
            <v>66</v>
          </cell>
          <cell r="H74">
            <v>3.0987</v>
          </cell>
          <cell r="I74">
            <v>95</v>
          </cell>
          <cell r="J74" t="str">
            <v>Ревизия ГНО</v>
          </cell>
          <cell r="K74" t="e">
            <v>#VALUE!</v>
          </cell>
          <cell r="L74">
            <v>46292</v>
          </cell>
          <cell r="M74">
            <v>68</v>
          </cell>
          <cell r="N74">
            <v>5.1081599999999998</v>
          </cell>
          <cell r="O74">
            <v>92</v>
          </cell>
          <cell r="P74" t="e">
            <v>#VALUE!</v>
          </cell>
          <cell r="Q74">
            <v>46293</v>
          </cell>
          <cell r="R74"/>
          <cell r="S74"/>
          <cell r="T74"/>
          <cell r="U74"/>
          <cell r="V74">
            <v>46292</v>
          </cell>
          <cell r="W74">
            <v>25</v>
          </cell>
          <cell r="X74" t="e">
            <v>#VALUE!</v>
          </cell>
          <cell r="Y74" t="str">
            <v>винтовой</v>
          </cell>
          <cell r="Z74">
            <v>24</v>
          </cell>
          <cell r="AA74">
            <v>68</v>
          </cell>
          <cell r="AB74">
            <v>46292</v>
          </cell>
          <cell r="AC74" t="str">
            <v>15атм/10с</v>
          </cell>
          <cell r="AD74"/>
          <cell r="AE74"/>
          <cell r="AF74"/>
          <cell r="AG74">
            <v>4</v>
          </cell>
          <cell r="AH74">
            <v>3.5</v>
          </cell>
          <cell r="AI74"/>
          <cell r="AJ74"/>
          <cell r="AK74"/>
          <cell r="AL74"/>
          <cell r="AM74"/>
          <cell r="AN74"/>
          <cell r="AO74" t="str">
            <v>AD-1</v>
          </cell>
          <cell r="AP74">
            <v>0</v>
          </cell>
          <cell r="AQ74" t="e">
            <v>#VALUE!</v>
          </cell>
          <cell r="AR74">
            <v>320</v>
          </cell>
          <cell r="AS74">
            <v>89.600000000000009</v>
          </cell>
          <cell r="AT74">
            <v>0.7589285714285714</v>
          </cell>
          <cell r="AU74"/>
          <cell r="AV74"/>
          <cell r="AW74">
            <v>46252</v>
          </cell>
          <cell r="AX74">
            <v>45968</v>
          </cell>
          <cell r="AY74" t="str">
            <v>TP-28</v>
          </cell>
          <cell r="AZ74">
            <v>269.92</v>
          </cell>
          <cell r="BA74">
            <v>18.920000000000016</v>
          </cell>
          <cell r="BB74" t="str">
            <v>СКЖ-60</v>
          </cell>
          <cell r="BC74"/>
          <cell r="BD74"/>
          <cell r="BE74">
            <v>46282</v>
          </cell>
          <cell r="BF74">
            <v>251</v>
          </cell>
          <cell r="BG74">
            <v>3.7</v>
          </cell>
          <cell r="BH74">
            <v>7.1179599999999983</v>
          </cell>
          <cell r="BI74" t="e">
            <v>#VALUE!</v>
          </cell>
          <cell r="BJ74">
            <v>45133</v>
          </cell>
          <cell r="BK74">
            <v>50</v>
          </cell>
          <cell r="BL74">
            <v>2</v>
          </cell>
          <cell r="BM74">
            <v>24.291859999999996</v>
          </cell>
          <cell r="BN74" t="str">
            <v>2019,А,6,A,2022,Я,М,И,А,C,О,Н,Д,2023,Я,Ф,М,А,М,И,50,А,C,О,Н,2024,Я,Ф,М,А,М,И,С,Н,2025,Я,Ф,М,А,И,A,О,Н,Д,2026,Я,Ф,М,А,М,И,А,С,</v>
          </cell>
          <cell r="BO74">
            <v>46186</v>
          </cell>
          <cell r="BP74" t="str">
            <v xml:space="preserve">Сорап іші құм. Депрессия жасалды. Айналым санын көтеріп сорапты ыссы сумен жуу керек. Кері тоспа ұстап тұр.Нәтиже болмаса сорапты тексеру. </v>
          </cell>
          <cell r="BQ74">
            <v>35</v>
          </cell>
          <cell r="BR74">
            <v>287.39999999999998</v>
          </cell>
          <cell r="BS74"/>
          <cell r="BT74"/>
          <cell r="BU74"/>
          <cell r="BV74"/>
          <cell r="BW74"/>
          <cell r="BX74"/>
          <cell r="BY74"/>
          <cell r="BZ74">
            <v>46181</v>
          </cell>
          <cell r="CA74">
            <v>0</v>
          </cell>
          <cell r="CB74"/>
          <cell r="CC74" t="str">
            <v>查сверка данных</v>
          </cell>
          <cell r="CD74" t="str">
            <v>查сверка данных</v>
          </cell>
          <cell r="CE74">
            <v>41.284480883290811</v>
          </cell>
          <cell r="CF74">
            <v>8.5698702168367262</v>
          </cell>
          <cell r="CG74">
            <v>36.979004803802816</v>
          </cell>
          <cell r="CH74" t="str">
            <v>理рацион-ый</v>
          </cell>
          <cell r="CI74">
            <v>25.929762244897958</v>
          </cell>
          <cell r="CJ74">
            <v>1.4806763392857221</v>
          </cell>
          <cell r="CK74"/>
          <cell r="CL74"/>
          <cell r="CM74"/>
          <cell r="CN74"/>
          <cell r="CO74"/>
          <cell r="CP74"/>
          <cell r="CQ74"/>
          <cell r="CR74" t="str">
            <v>п/ст ППГ-2</v>
          </cell>
          <cell r="CS74">
            <v>31</v>
          </cell>
          <cell r="CT74">
            <v>2</v>
          </cell>
          <cell r="CU74" t="str">
            <v>NIPI_Centre_PTV-3_Part</v>
          </cell>
          <cell r="CV74">
            <v>42983</v>
          </cell>
          <cell r="CW74">
            <v>375.52</v>
          </cell>
          <cell r="CX74"/>
          <cell r="CY74"/>
          <cell r="CZ74"/>
          <cell r="DA74"/>
          <cell r="DB74"/>
          <cell r="DC74"/>
          <cell r="DD74"/>
          <cell r="DE74"/>
          <cell r="DF74"/>
          <cell r="DG74" t="str">
            <v>стримфло</v>
          </cell>
          <cell r="DH74" t="str">
            <v>нет</v>
          </cell>
          <cell r="DI74"/>
          <cell r="DJ74"/>
          <cell r="DK74"/>
          <cell r="DL74">
            <v>2</v>
          </cell>
          <cell r="DM74">
            <v>2.0094599999999998</v>
          </cell>
          <cell r="DN74">
            <v>-3</v>
          </cell>
          <cell r="DO74">
            <v>5.1081599999999998</v>
          </cell>
          <cell r="DP74"/>
          <cell r="DQ74"/>
          <cell r="DR74"/>
          <cell r="DS74"/>
          <cell r="DT74"/>
          <cell r="DU74"/>
          <cell r="DV74"/>
          <cell r="DW74">
            <v>42154</v>
          </cell>
          <cell r="DX74">
            <v>3879</v>
          </cell>
          <cell r="DY74"/>
          <cell r="DZ74" t="str">
            <v>нет вл.</v>
          </cell>
          <cell r="EA74">
            <v>1</v>
          </cell>
          <cell r="EB74"/>
          <cell r="EC74">
            <v>28.349974742506085</v>
          </cell>
          <cell r="ED74">
            <v>25.7</v>
          </cell>
          <cell r="EE74">
            <v>21.232014742506088</v>
          </cell>
          <cell r="EF74">
            <v>2.6499747425060853</v>
          </cell>
          <cell r="EG74">
            <v>54.510975569839573</v>
          </cell>
          <cell r="EH74">
            <v>378</v>
          </cell>
          <cell r="EI74">
            <v>0.92820000000000003</v>
          </cell>
          <cell r="EJ74"/>
          <cell r="EK74"/>
          <cell r="EL74"/>
          <cell r="EM74"/>
          <cell r="EN74"/>
          <cell r="EO74"/>
          <cell r="EP74"/>
          <cell r="EQ74"/>
          <cell r="ER74"/>
          <cell r="ES74"/>
          <cell r="ET74"/>
          <cell r="EU74"/>
          <cell r="EV74"/>
          <cell r="EW74"/>
          <cell r="EX74"/>
          <cell r="EY74"/>
          <cell r="EZ74"/>
          <cell r="FA74"/>
          <cell r="FB74"/>
          <cell r="FC74"/>
          <cell r="FD74"/>
          <cell r="FE74"/>
          <cell r="FF74"/>
          <cell r="FG74"/>
          <cell r="FH74"/>
          <cell r="FI74"/>
          <cell r="FJ74"/>
          <cell r="FK74"/>
          <cell r="FL74"/>
          <cell r="FN74"/>
          <cell r="FP74" t="str">
            <v>Отсутствует влияние</v>
          </cell>
          <cell r="FR74">
            <v>10</v>
          </cell>
          <cell r="FS74"/>
          <cell r="FT74"/>
          <cell r="FV74">
            <v>39056</v>
          </cell>
        </row>
        <row r="75">
          <cell r="D75">
            <v>3880</v>
          </cell>
          <cell r="E75" t="str">
            <v>вн</v>
          </cell>
          <cell r="F75" t="str">
            <v>А1 В</v>
          </cell>
          <cell r="G75">
            <v>3</v>
          </cell>
          <cell r="H75">
            <v>1.6901999999999997</v>
          </cell>
          <cell r="I75">
            <v>40</v>
          </cell>
          <cell r="J75">
            <v>0</v>
          </cell>
          <cell r="K75" t="e">
            <v>#VALUE!</v>
          </cell>
          <cell r="L75">
            <v>46292</v>
          </cell>
          <cell r="M75">
            <v>4</v>
          </cell>
          <cell r="N75">
            <v>1.5024</v>
          </cell>
          <cell r="O75">
            <v>60</v>
          </cell>
          <cell r="P75" t="e">
            <v>#VALUE!</v>
          </cell>
          <cell r="Q75">
            <v>46293</v>
          </cell>
          <cell r="R75"/>
          <cell r="S75"/>
          <cell r="T75"/>
          <cell r="U75"/>
          <cell r="V75">
            <v>46292</v>
          </cell>
          <cell r="W75">
            <v>22</v>
          </cell>
          <cell r="X75" t="e">
            <v>#VALUE!</v>
          </cell>
          <cell r="Y75" t="str">
            <v>винтовой</v>
          </cell>
          <cell r="Z75">
            <v>24</v>
          </cell>
          <cell r="AA75">
            <v>4</v>
          </cell>
          <cell r="AB75">
            <v>46292</v>
          </cell>
          <cell r="AC75" t="str">
            <v>15/5с</v>
          </cell>
          <cell r="AD75"/>
          <cell r="AE75"/>
          <cell r="AF75"/>
          <cell r="AG75">
            <v>3.5</v>
          </cell>
          <cell r="AH75">
            <v>3.5</v>
          </cell>
          <cell r="AI75"/>
          <cell r="AJ75"/>
          <cell r="AK75"/>
          <cell r="AL75"/>
          <cell r="AM75"/>
          <cell r="AN75"/>
          <cell r="AO75" t="str">
            <v>ZL4-22</v>
          </cell>
          <cell r="AP75">
            <v>0</v>
          </cell>
          <cell r="AQ75" t="e">
            <v>#VALUE!</v>
          </cell>
          <cell r="AR75">
            <v>80</v>
          </cell>
          <cell r="AS75">
            <v>12.8</v>
          </cell>
          <cell r="AT75">
            <v>0.3125</v>
          </cell>
          <cell r="AU75"/>
          <cell r="AV75"/>
          <cell r="AW75"/>
          <cell r="AX75">
            <v>46260</v>
          </cell>
          <cell r="AY75" t="str">
            <v>Netzsch-16</v>
          </cell>
          <cell r="AZ75">
            <v>270.83000000000004</v>
          </cell>
          <cell r="BA75">
            <v>3.8300000000000409</v>
          </cell>
          <cell r="BB75" t="str">
            <v>СКЖ-60</v>
          </cell>
          <cell r="BC75" t="str">
            <v>328,2Г</v>
          </cell>
          <cell r="BD75"/>
          <cell r="BE75">
            <v>46266</v>
          </cell>
          <cell r="BF75">
            <v>267</v>
          </cell>
          <cell r="BG75">
            <v>4.2</v>
          </cell>
          <cell r="BH75">
            <v>6.2845799999999992</v>
          </cell>
          <cell r="BI75" t="e">
            <v>#VALUE!</v>
          </cell>
          <cell r="BJ75">
            <v>46018</v>
          </cell>
          <cell r="BK75">
            <v>245</v>
          </cell>
          <cell r="BL75">
            <v>5.2</v>
          </cell>
          <cell r="BM75">
            <v>9.3503799999999977</v>
          </cell>
          <cell r="BN75" t="str">
            <v>2024,Я,Ф,М,196,А,М,И,С,Н,2025,Я,внс2016ум.реж.зак.60↓40(22.01),Ф,М,А,И,A,О,Н,Д,245,прс,2026,Я,Ф,М,А,М,И,А,С,</v>
          </cell>
          <cell r="BO75"/>
          <cell r="BP75"/>
          <cell r="BQ75">
            <v>9</v>
          </cell>
          <cell r="BR75">
            <v>289.2</v>
          </cell>
          <cell r="BS75"/>
          <cell r="BT75"/>
          <cell r="BU75"/>
          <cell r="BV75"/>
          <cell r="BW75"/>
          <cell r="BX75"/>
          <cell r="BY75"/>
          <cell r="BZ75">
            <v>46181</v>
          </cell>
          <cell r="CA75">
            <v>0</v>
          </cell>
          <cell r="CB75"/>
          <cell r="CC75" t="str">
            <v>差недост.подача</v>
          </cell>
          <cell r="CD75" t="str">
            <v>差недост.подача</v>
          </cell>
          <cell r="CE75">
            <v>30.435788281250002</v>
          </cell>
          <cell r="CF75">
            <v>-24.441609375000006</v>
          </cell>
          <cell r="CG75">
            <v>28.216885753168903</v>
          </cell>
          <cell r="CH75" t="str">
            <v>差недост.подача</v>
          </cell>
          <cell r="CI75">
            <v>9.3753999999999991</v>
          </cell>
          <cell r="CJ75">
            <v>-1.6711093749999861</v>
          </cell>
          <cell r="CK75"/>
          <cell r="CL75"/>
          <cell r="CM75">
            <v>44641</v>
          </cell>
          <cell r="CN75" t="str">
            <v>х/к</v>
          </cell>
          <cell r="CO75"/>
          <cell r="CP75" t="str">
            <v>1,03</v>
          </cell>
          <cell r="CQ75" t="str">
            <v>44981</v>
          </cell>
          <cell r="CR75" t="str">
            <v>п/ст ППГ-2</v>
          </cell>
          <cell r="CS75">
            <v>31</v>
          </cell>
          <cell r="CT75">
            <v>2</v>
          </cell>
          <cell r="CU75" t="str">
            <v>NIPI_Centre_PTV-3_Part</v>
          </cell>
          <cell r="CV75">
            <v>45680</v>
          </cell>
          <cell r="CW75">
            <v>311</v>
          </cell>
          <cell r="CX75"/>
          <cell r="CY75"/>
          <cell r="CZ75"/>
          <cell r="DA75"/>
          <cell r="DB75"/>
          <cell r="DC75"/>
          <cell r="DD75"/>
          <cell r="DE75"/>
          <cell r="DF75"/>
          <cell r="DG75" t="str">
            <v>стримфло</v>
          </cell>
          <cell r="DH75" t="str">
            <v>нет</v>
          </cell>
          <cell r="DI75"/>
          <cell r="DJ75"/>
          <cell r="DK75"/>
          <cell r="DL75">
            <v>1</v>
          </cell>
          <cell r="DM75">
            <v>-0.18779999999999974</v>
          </cell>
          <cell r="DN75">
            <v>20</v>
          </cell>
          <cell r="DO75">
            <v>1.5024000000000002</v>
          </cell>
          <cell r="DP75"/>
          <cell r="DQ75"/>
          <cell r="DR75"/>
          <cell r="DS75"/>
          <cell r="DT75"/>
          <cell r="DU75"/>
          <cell r="DV75"/>
          <cell r="DW75">
            <v>42154</v>
          </cell>
          <cell r="DX75">
            <v>3880</v>
          </cell>
          <cell r="DY75"/>
          <cell r="DZ75" t="str">
            <v>нет вл.</v>
          </cell>
          <cell r="EA75">
            <v>1</v>
          </cell>
          <cell r="EB75"/>
          <cell r="EC75">
            <v>16.792385185251511</v>
          </cell>
          <cell r="ED75">
            <v>25.7</v>
          </cell>
          <cell r="EE75">
            <v>10.507805185251513</v>
          </cell>
          <cell r="EF75">
            <v>-8.9076148147484879</v>
          </cell>
          <cell r="EG75">
            <v>54.510975566120379</v>
          </cell>
          <cell r="EH75">
            <v>378</v>
          </cell>
          <cell r="EI75">
            <v>0.92820000000000003</v>
          </cell>
          <cell r="EJ75"/>
          <cell r="EK75"/>
          <cell r="EL75"/>
          <cell r="EM75"/>
          <cell r="EN75"/>
          <cell r="EO75"/>
          <cell r="EP75"/>
          <cell r="EQ75"/>
          <cell r="ER75"/>
          <cell r="ES75"/>
          <cell r="ET75"/>
          <cell r="EU75"/>
          <cell r="EV75"/>
          <cell r="EW75"/>
          <cell r="EX75"/>
          <cell r="EY75"/>
          <cell r="EZ75"/>
          <cell r="FA75"/>
          <cell r="FB75"/>
          <cell r="FC75"/>
          <cell r="FD75"/>
          <cell r="FE75"/>
          <cell r="FF75" t="str">
            <v>ВПП 2023</v>
          </cell>
          <cell r="FG75"/>
          <cell r="FH75"/>
          <cell r="FI75"/>
          <cell r="FJ75"/>
          <cell r="FK75"/>
          <cell r="FL75"/>
          <cell r="FN75"/>
          <cell r="FP75" t="str">
            <v>Отсутствует влияние</v>
          </cell>
          <cell r="FR75"/>
          <cell r="FS75"/>
          <cell r="FT75"/>
          <cell r="FV75">
            <v>39042</v>
          </cell>
        </row>
        <row r="76">
          <cell r="D76">
            <v>3944</v>
          </cell>
          <cell r="E76" t="str">
            <v>вн</v>
          </cell>
          <cell r="F76" t="str">
            <v>Б</v>
          </cell>
          <cell r="G76">
            <v>7</v>
          </cell>
          <cell r="H76">
            <v>1.8404400000000001</v>
          </cell>
          <cell r="I76">
            <v>72</v>
          </cell>
          <cell r="J76">
            <v>0</v>
          </cell>
          <cell r="K76" t="e">
            <v>#VALUE!</v>
          </cell>
          <cell r="L76">
            <v>46292</v>
          </cell>
          <cell r="M76">
            <v>12</v>
          </cell>
          <cell r="N76">
            <v>3.04236</v>
          </cell>
          <cell r="O76">
            <v>73</v>
          </cell>
          <cell r="P76" t="e">
            <v>#VALUE!</v>
          </cell>
          <cell r="Q76">
            <v>46293</v>
          </cell>
          <cell r="R76"/>
          <cell r="S76"/>
          <cell r="T76"/>
          <cell r="U76"/>
          <cell r="V76">
            <v>46292</v>
          </cell>
          <cell r="W76">
            <v>23</v>
          </cell>
          <cell r="X76" t="e">
            <v>#VALUE!</v>
          </cell>
          <cell r="Y76" t="str">
            <v>винтовой</v>
          </cell>
          <cell r="Z76">
            <v>24</v>
          </cell>
          <cell r="AA76">
            <v>12</v>
          </cell>
          <cell r="AB76">
            <v>46292</v>
          </cell>
          <cell r="AC76" t="str">
            <v>15/15c</v>
          </cell>
          <cell r="AD76"/>
          <cell r="AE76"/>
          <cell r="AF76"/>
          <cell r="AG76">
            <v>3.7</v>
          </cell>
          <cell r="AH76">
            <v>3.7</v>
          </cell>
          <cell r="AI76"/>
          <cell r="AJ76"/>
          <cell r="AK76"/>
          <cell r="AL76"/>
          <cell r="AM76">
            <v>46051</v>
          </cell>
          <cell r="AN76" t="str">
            <v>огв</v>
          </cell>
          <cell r="AO76" t="str">
            <v>Netzsch</v>
          </cell>
          <cell r="AP76">
            <v>0</v>
          </cell>
          <cell r="AQ76" t="e">
            <v>#VALUE!</v>
          </cell>
          <cell r="AR76">
            <v>280</v>
          </cell>
          <cell r="AS76">
            <v>28</v>
          </cell>
          <cell r="AT76">
            <v>0.42857142857142855</v>
          </cell>
          <cell r="AU76"/>
          <cell r="AV76"/>
          <cell r="AW76">
            <v>46292</v>
          </cell>
          <cell r="AX76">
            <v>46057</v>
          </cell>
          <cell r="AY76" t="str">
            <v>TP-10</v>
          </cell>
          <cell r="AZ76">
            <v>269.62999999999994</v>
          </cell>
          <cell r="BA76">
            <v>21.629999999999939</v>
          </cell>
          <cell r="BB76" t="str">
            <v>СКЖ-60</v>
          </cell>
          <cell r="BC76"/>
          <cell r="BD76"/>
          <cell r="BE76">
            <v>46263</v>
          </cell>
          <cell r="BF76">
            <v>248</v>
          </cell>
          <cell r="BG76">
            <v>3.9</v>
          </cell>
          <cell r="BH76">
            <v>7.0268700000000006</v>
          </cell>
          <cell r="BI76" t="e">
            <v>#VALUE!</v>
          </cell>
          <cell r="BJ76">
            <v>44947</v>
          </cell>
          <cell r="BK76">
            <v>190</v>
          </cell>
          <cell r="BL76">
            <v>3.7</v>
          </cell>
          <cell r="BM76">
            <v>12.273070000000001</v>
          </cell>
          <cell r="BN76" t="e">
            <v>#VALUE!</v>
          </cell>
          <cell r="BO76"/>
          <cell r="BP76"/>
          <cell r="BQ76">
            <v>31</v>
          </cell>
          <cell r="BR76">
            <v>281.3</v>
          </cell>
          <cell r="BS76">
            <v>42770</v>
          </cell>
          <cell r="BT76">
            <v>31.5</v>
          </cell>
          <cell r="BU76">
            <v>267.8</v>
          </cell>
          <cell r="BV76">
            <v>267.8</v>
          </cell>
          <cell r="BW76">
            <v>24.5</v>
          </cell>
          <cell r="BX76">
            <v>36800</v>
          </cell>
          <cell r="BY76" t="str">
            <v xml:space="preserve">лов.раб.на забое осталось 2 7/8"-14нкт, 3/4"-16шт и НН-44;     3.12.14ж құйғы-94.57 м. + СКҚ 2 7/8"- 10 дана (ескі,тегіс)Ұң-ы құрал-жаб-дың жетіс-е байл-ты уақ-ша қалд-ды, </v>
          </cell>
          <cell r="BZ76">
            <v>46181</v>
          </cell>
          <cell r="CA76">
            <v>0</v>
          </cell>
          <cell r="CB76"/>
          <cell r="CC76" t="str">
            <v>理рацион-ый</v>
          </cell>
          <cell r="CD76" t="str">
            <v>理рацион-ый</v>
          </cell>
          <cell r="CE76">
            <v>36.693197959183671</v>
          </cell>
          <cell r="CF76">
            <v>-13.51144897959184</v>
          </cell>
          <cell r="CG76">
            <v>31.335933628676365</v>
          </cell>
          <cell r="CH76" t="str">
            <v>理рацион-ый</v>
          </cell>
          <cell r="CI76">
            <v>12.311383673469386</v>
          </cell>
          <cell r="CJ76">
            <v>-9.027571428571413</v>
          </cell>
          <cell r="CK76"/>
          <cell r="CL76"/>
          <cell r="CM76">
            <v>42836</v>
          </cell>
          <cell r="CN76" t="str">
            <v xml:space="preserve">х/к </v>
          </cell>
          <cell r="CO76"/>
          <cell r="CP76"/>
          <cell r="CQ76"/>
          <cell r="CR76" t="str">
            <v>северная</v>
          </cell>
          <cell r="CS76">
            <v>209</v>
          </cell>
          <cell r="CT76">
            <v>2</v>
          </cell>
          <cell r="CU76" t="str">
            <v>NIPI_Centre_PTV-3_Part</v>
          </cell>
          <cell r="CV76">
            <v>45000</v>
          </cell>
          <cell r="CW76">
            <v>305</v>
          </cell>
          <cell r="CX76"/>
          <cell r="CY76"/>
          <cell r="CZ76"/>
          <cell r="DA76"/>
          <cell r="DB76"/>
          <cell r="DC76"/>
          <cell r="DD76"/>
          <cell r="DE76"/>
          <cell r="DF76"/>
          <cell r="DG76" t="str">
            <v>малый</v>
          </cell>
          <cell r="DH76" t="str">
            <v>нет</v>
          </cell>
          <cell r="DI76"/>
          <cell r="DJ76"/>
          <cell r="DK76"/>
          <cell r="DL76">
            <v>5</v>
          </cell>
          <cell r="DM76">
            <v>1.2019199999999999</v>
          </cell>
          <cell r="DN76">
            <v>1</v>
          </cell>
          <cell r="DO76">
            <v>3.0423599999999995</v>
          </cell>
          <cell r="DP76"/>
          <cell r="DQ76"/>
          <cell r="DR76"/>
          <cell r="DS76"/>
          <cell r="DT76"/>
          <cell r="DU76"/>
          <cell r="DV76"/>
          <cell r="DW76"/>
          <cell r="DX76"/>
          <cell r="DY76"/>
          <cell r="DZ76" t="str">
            <v xml:space="preserve">1629, 4489, 4491, </v>
          </cell>
          <cell r="EA76">
            <v>1</v>
          </cell>
          <cell r="EB76"/>
          <cell r="EC76">
            <v>15.780993630920346</v>
          </cell>
          <cell r="ED76">
            <v>25.7</v>
          </cell>
          <cell r="EE76">
            <v>8.7541236309203452</v>
          </cell>
          <cell r="EF76">
            <v>-9.9190063690796535</v>
          </cell>
          <cell r="EG76">
            <v>54.510975576593033</v>
          </cell>
          <cell r="EH76">
            <v>449</v>
          </cell>
          <cell r="EI76">
            <v>0.9304</v>
          </cell>
          <cell r="EJ76"/>
          <cell r="EK76">
            <v>25</v>
          </cell>
          <cell r="EL76">
            <v>0.93899999999999995</v>
          </cell>
          <cell r="EM76">
            <v>96</v>
          </cell>
          <cell r="EN76">
            <v>-13</v>
          </cell>
          <cell r="EO76">
            <v>2.1033599999999999</v>
          </cell>
          <cell r="EP76">
            <v>-23</v>
          </cell>
          <cell r="EQ76">
            <v>43953</v>
          </cell>
          <cell r="ER76" t="str">
            <v>ум до 20м3</v>
          </cell>
          <cell r="ES76">
            <v>20</v>
          </cell>
          <cell r="ET76">
            <v>0.75119999999999998</v>
          </cell>
          <cell r="EU76">
            <v>96</v>
          </cell>
          <cell r="EV76">
            <v>8</v>
          </cell>
          <cell r="EW76">
            <v>-2.2911600000000001</v>
          </cell>
          <cell r="EX76">
            <v>23</v>
          </cell>
          <cell r="EY76"/>
          <cell r="EZ76"/>
          <cell r="FA76"/>
          <cell r="FB76"/>
          <cell r="FC76"/>
          <cell r="FD76" t="str">
            <v>*</v>
          </cell>
          <cell r="FE76" t="str">
            <v>уст.</v>
          </cell>
          <cell r="FF76"/>
          <cell r="FG76"/>
          <cell r="FH76"/>
          <cell r="FI76"/>
          <cell r="FJ76"/>
          <cell r="FK76"/>
          <cell r="FL76"/>
          <cell r="FN76">
            <v>1</v>
          </cell>
          <cell r="FP76" t="str">
            <v>Отсутствует влияние</v>
          </cell>
          <cell r="FR76"/>
          <cell r="FS76"/>
          <cell r="FT76"/>
          <cell r="FV76">
            <v>31837</v>
          </cell>
        </row>
        <row r="77">
          <cell r="D77">
            <v>3945</v>
          </cell>
          <cell r="E77" t="str">
            <v>вн</v>
          </cell>
          <cell r="F77" t="str">
            <v>Г Д</v>
          </cell>
          <cell r="G77">
            <v>76</v>
          </cell>
          <cell r="H77">
            <v>3.5682</v>
          </cell>
          <cell r="I77">
            <v>95</v>
          </cell>
          <cell r="J77">
            <v>0</v>
          </cell>
          <cell r="K77" t="e">
            <v>#VALUE!</v>
          </cell>
          <cell r="L77">
            <v>46292</v>
          </cell>
          <cell r="M77">
            <v>63</v>
          </cell>
          <cell r="N77">
            <v>2.3662799999999997</v>
          </cell>
          <cell r="O77">
            <v>96</v>
          </cell>
          <cell r="P77" t="e">
            <v>#VALUE!</v>
          </cell>
          <cell r="Q77">
            <v>46293</v>
          </cell>
          <cell r="R77"/>
          <cell r="S77"/>
          <cell r="T77"/>
          <cell r="U77"/>
          <cell r="V77">
            <v>46292</v>
          </cell>
          <cell r="W77">
            <v>20</v>
          </cell>
          <cell r="X77" t="e">
            <v>#VALUE!</v>
          </cell>
          <cell r="Y77" t="str">
            <v>винтовой</v>
          </cell>
          <cell r="Z77">
            <v>24</v>
          </cell>
          <cell r="AA77">
            <v>63</v>
          </cell>
          <cell r="AB77">
            <v>46292</v>
          </cell>
          <cell r="AC77" t="str">
            <v>15атм/5с</v>
          </cell>
          <cell r="AD77"/>
          <cell r="AE77"/>
          <cell r="AF77"/>
          <cell r="AG77">
            <v>4</v>
          </cell>
          <cell r="AH77">
            <v>4</v>
          </cell>
          <cell r="AI77"/>
          <cell r="AJ77"/>
          <cell r="AK77"/>
          <cell r="AL77"/>
          <cell r="AM77"/>
          <cell r="AN77"/>
          <cell r="AO77" t="str">
            <v>ZL4-22</v>
          </cell>
          <cell r="AP77">
            <v>0</v>
          </cell>
          <cell r="AQ77" t="e">
            <v>#VALUE!</v>
          </cell>
          <cell r="AR77">
            <v>180</v>
          </cell>
          <cell r="AS77">
            <v>115.2</v>
          </cell>
          <cell r="AT77">
            <v>0.546875</v>
          </cell>
          <cell r="AU77"/>
          <cell r="AV77"/>
          <cell r="AW77">
            <v>46290</v>
          </cell>
          <cell r="AX77">
            <v>46172</v>
          </cell>
          <cell r="AY77" t="str">
            <v>TP-64</v>
          </cell>
          <cell r="AZ77">
            <v>295.63</v>
          </cell>
          <cell r="BA77">
            <v>99.63</v>
          </cell>
          <cell r="BB77" t="str">
            <v>СКЖ-60</v>
          </cell>
          <cell r="BC77"/>
          <cell r="BD77"/>
          <cell r="BE77">
            <v>46284</v>
          </cell>
          <cell r="BF77">
            <v>196</v>
          </cell>
          <cell r="BG77">
            <v>2.6</v>
          </cell>
          <cell r="BH77">
            <v>14.900899999999998</v>
          </cell>
          <cell r="BI77" t="e">
            <v>#VALUE!</v>
          </cell>
          <cell r="BJ77">
            <v>43978</v>
          </cell>
          <cell r="BK77">
            <v>45</v>
          </cell>
          <cell r="BL77">
            <v>0.1</v>
          </cell>
          <cell r="BM77">
            <v>26.579800000000002</v>
          </cell>
          <cell r="BN77" t="str">
            <v>2015,M,И,2017.Я,М,И,А,О,Н,Д,2018,Я,Ф,M,A,2020,Я,Ф,М,А,М,45,A,2022,Я,М,И,А,C,C,О,Н,Д,2023,Я,Ф,М,А,М,И,А,C,О,Н,2024,Я,Ф,М,А,М,И,С,Н,2025,Я,Ф,М,А,И,A,О,Н,Д,2026,Я,Ф,М,А,М,И,А,С,</v>
          </cell>
          <cell r="BO77">
            <v>46280</v>
          </cell>
          <cell r="BP77" t="str">
            <v>Тұтылған</v>
          </cell>
          <cell r="BQ77">
            <v>114</v>
          </cell>
          <cell r="BR77">
            <v>327</v>
          </cell>
          <cell r="BS77"/>
          <cell r="BT77"/>
          <cell r="BU77"/>
          <cell r="BV77"/>
          <cell r="BW77"/>
          <cell r="BX77"/>
          <cell r="BY77"/>
          <cell r="BZ77">
            <v>46181</v>
          </cell>
          <cell r="CA77">
            <v>0</v>
          </cell>
          <cell r="CB77"/>
          <cell r="CC77" t="str">
            <v>理рацион-ый</v>
          </cell>
          <cell r="CD77" t="str">
            <v>理рацион-ый</v>
          </cell>
          <cell r="CE77">
            <v>40.585818798828122</v>
          </cell>
          <cell r="CF77">
            <v>-4.0683427734375002</v>
          </cell>
          <cell r="CG77">
            <v>33.743091659031201</v>
          </cell>
          <cell r="CH77" t="str">
            <v>理рацион-ый</v>
          </cell>
          <cell r="CI77">
            <v>16.293142187499999</v>
          </cell>
          <cell r="CJ77">
            <v>-10.613467773437492</v>
          </cell>
          <cell r="CK77"/>
          <cell r="CL77"/>
          <cell r="CM77">
            <v>45460</v>
          </cell>
          <cell r="CN77" t="str">
            <v xml:space="preserve">х/к </v>
          </cell>
          <cell r="CO77"/>
          <cell r="CP77" t="str">
            <v>1,024</v>
          </cell>
          <cell r="CQ77" t="str">
            <v>36120,9</v>
          </cell>
          <cell r="CR77" t="str">
            <v>северная</v>
          </cell>
          <cell r="CS77">
            <v>209</v>
          </cell>
          <cell r="CT77">
            <v>2</v>
          </cell>
          <cell r="CU77" t="str">
            <v>NIPI_Centre_PTV-3_Part</v>
          </cell>
          <cell r="CV77">
            <v>46170</v>
          </cell>
          <cell r="CW77">
            <v>346</v>
          </cell>
          <cell r="CX77"/>
          <cell r="CY77"/>
          <cell r="CZ77"/>
          <cell r="DA77"/>
          <cell r="DB77"/>
          <cell r="DC77"/>
          <cell r="DD77"/>
          <cell r="DE77"/>
          <cell r="DF77"/>
          <cell r="DG77" t="str">
            <v>большой</v>
          </cell>
          <cell r="DH77" t="str">
            <v>нет</v>
          </cell>
          <cell r="DI77"/>
          <cell r="DJ77"/>
          <cell r="DK77"/>
          <cell r="DL77">
            <v>-13</v>
          </cell>
          <cell r="DM77">
            <v>-1.2019200000000003</v>
          </cell>
          <cell r="DN77">
            <v>1</v>
          </cell>
          <cell r="DO77">
            <v>2.3662799999999997</v>
          </cell>
          <cell r="DP77"/>
          <cell r="DQ77"/>
          <cell r="DR77"/>
          <cell r="DS77"/>
          <cell r="DT77"/>
          <cell r="DU77"/>
          <cell r="DV77"/>
          <cell r="DW77">
            <v>42153</v>
          </cell>
          <cell r="DX77">
            <v>3945</v>
          </cell>
          <cell r="DY77"/>
          <cell r="DZ77" t="str">
            <v xml:space="preserve">4491, 4493, </v>
          </cell>
          <cell r="EA77">
            <v>2</v>
          </cell>
          <cell r="EB77"/>
          <cell r="EC77">
            <v>26.579800000000002</v>
          </cell>
          <cell r="ED77">
            <v>28.3</v>
          </cell>
          <cell r="EE77">
            <v>11.678900000000004</v>
          </cell>
          <cell r="EF77">
            <v>-1.7201999999999984</v>
          </cell>
          <cell r="EG77">
            <v>54.510975576068255</v>
          </cell>
          <cell r="EH77">
            <v>449</v>
          </cell>
          <cell r="EI77">
            <v>0.9304</v>
          </cell>
          <cell r="EJ77"/>
          <cell r="EK77"/>
          <cell r="EL77"/>
          <cell r="EM77"/>
          <cell r="EN77"/>
          <cell r="EO77"/>
          <cell r="EP77"/>
          <cell r="EQ77"/>
          <cell r="ER77"/>
          <cell r="ES77"/>
          <cell r="ET77"/>
          <cell r="EU77"/>
          <cell r="EV77"/>
          <cell r="EW77"/>
          <cell r="EX77"/>
          <cell r="EY77"/>
          <cell r="EZ77"/>
          <cell r="FA77"/>
          <cell r="FB77"/>
          <cell r="FC77"/>
          <cell r="FD77" t="str">
            <v>*</v>
          </cell>
          <cell r="FE77" t="str">
            <v>уст.</v>
          </cell>
          <cell r="FF77"/>
          <cell r="FG77"/>
          <cell r="FH77"/>
          <cell r="FI77"/>
          <cell r="FJ77"/>
          <cell r="FK77"/>
          <cell r="FL77"/>
          <cell r="FN77">
            <v>1</v>
          </cell>
          <cell r="FP77" t="str">
            <v>Влияние ВНС с недостаточной компенсацией</v>
          </cell>
          <cell r="FR77">
            <v>30</v>
          </cell>
          <cell r="FS77"/>
          <cell r="FT77"/>
          <cell r="FV77">
            <v>31837</v>
          </cell>
        </row>
        <row r="78">
          <cell r="D78">
            <v>4488</v>
          </cell>
          <cell r="E78" t="str">
            <v>вн</v>
          </cell>
          <cell r="F78" t="str">
            <v>А1 Б</v>
          </cell>
          <cell r="G78">
            <v>50</v>
          </cell>
          <cell r="H78">
            <v>2.8169999999999997</v>
          </cell>
          <cell r="I78">
            <v>94</v>
          </cell>
          <cell r="J78" t="str">
            <v>Увеличить закачку ВНС 4490,ревизия ГНО</v>
          </cell>
          <cell r="K78" t="e">
            <v>#VALUE!</v>
          </cell>
          <cell r="L78">
            <v>46292</v>
          </cell>
          <cell r="M78">
            <v>40</v>
          </cell>
          <cell r="N78">
            <v>0.75119999999999998</v>
          </cell>
          <cell r="O78">
            <v>98</v>
          </cell>
          <cell r="P78" t="e">
            <v>#VALUE!</v>
          </cell>
          <cell r="Q78">
            <v>46293</v>
          </cell>
          <cell r="R78"/>
          <cell r="S78"/>
          <cell r="T78"/>
          <cell r="U78"/>
          <cell r="V78">
            <v>46292</v>
          </cell>
          <cell r="W78">
            <v>29</v>
          </cell>
          <cell r="X78" t="e">
            <v>#VALUE!</v>
          </cell>
          <cell r="Y78" t="str">
            <v>ВН с низ.эфф.нас</v>
          </cell>
          <cell r="Z78">
            <v>24</v>
          </cell>
          <cell r="AA78">
            <v>40</v>
          </cell>
          <cell r="AB78">
            <v>46292</v>
          </cell>
          <cell r="AC78" t="str">
            <v>15атм/1м</v>
          </cell>
          <cell r="AD78"/>
          <cell r="AE78"/>
          <cell r="AF78"/>
          <cell r="AG78">
            <v>3.6</v>
          </cell>
          <cell r="AH78">
            <v>3.6</v>
          </cell>
          <cell r="AI78"/>
          <cell r="AJ78"/>
          <cell r="AK78"/>
          <cell r="AL78"/>
          <cell r="AM78"/>
          <cell r="AN78"/>
          <cell r="AO78" t="str">
            <v>ZL3-15</v>
          </cell>
          <cell r="AP78">
            <v>0</v>
          </cell>
          <cell r="AQ78" t="e">
            <v>#VALUE!</v>
          </cell>
          <cell r="AR78">
            <v>400</v>
          </cell>
          <cell r="AS78">
            <v>132</v>
          </cell>
          <cell r="AT78">
            <v>0.30303030303030304</v>
          </cell>
          <cell r="AU78"/>
          <cell r="AV78"/>
          <cell r="AW78">
            <v>46252</v>
          </cell>
          <cell r="AX78">
            <v>46043</v>
          </cell>
          <cell r="AY78" t="str">
            <v>Netzsch-33</v>
          </cell>
          <cell r="AZ78">
            <v>245.24</v>
          </cell>
          <cell r="BA78">
            <v>20.240000000000009</v>
          </cell>
          <cell r="BB78" t="str">
            <v>СКЖ-60</v>
          </cell>
          <cell r="BC78"/>
          <cell r="BD78"/>
          <cell r="BE78">
            <v>46263</v>
          </cell>
          <cell r="BF78">
            <v>225</v>
          </cell>
          <cell r="BG78">
            <v>3.6</v>
          </cell>
          <cell r="BH78">
            <v>8.2011000000000003</v>
          </cell>
          <cell r="BI78" t="e">
            <v>#VALUE!</v>
          </cell>
          <cell r="BJ78">
            <v>45253</v>
          </cell>
          <cell r="BK78">
            <v>34</v>
          </cell>
          <cell r="BL78">
            <v>3.5</v>
          </cell>
          <cell r="BM78">
            <v>26.035999999999998</v>
          </cell>
          <cell r="BN78" t="str">
            <v>2015,Д,2016,Я,134,124,И,Н,2017.Я,М,И,А,0,О,Н,Д,2018,Я,Ф,М,0,A,48,2020,Я,Ф,М,А,М,114,внс4490ум.реж.зак.40↓20,A,O,128,2022,Я,М,И,А,C,О,Н,Д,2023,Я,Ф,М,А,М,И,А,C,О,Н,34,2024,Я,Ф,М,А,М,И,С,Н,2025,Я,Ф,М,А,И,A,О,Н,Д,2026,Я,Ф,М,А,М,И,А,С,</v>
          </cell>
          <cell r="BO78">
            <v>46274</v>
          </cell>
          <cell r="BP78" t="str">
            <v>Сораптың жұмыс істеу тиімділігі төмен. Кері тоспа ұстап тұр.</v>
          </cell>
          <cell r="BQ78">
            <v>38</v>
          </cell>
          <cell r="BR78">
            <v>274</v>
          </cell>
          <cell r="BS78">
            <v>43388</v>
          </cell>
          <cell r="BT78">
            <v>30.7</v>
          </cell>
          <cell r="BU78">
            <v>310</v>
          </cell>
          <cell r="BV78">
            <v>274</v>
          </cell>
          <cell r="BW78">
            <v>30.9</v>
          </cell>
          <cell r="BX78"/>
          <cell r="BY78"/>
          <cell r="BZ78">
            <v>46267</v>
          </cell>
          <cell r="CA78">
            <v>0</v>
          </cell>
          <cell r="CB78"/>
          <cell r="CC78" t="str">
            <v>差недост.подача</v>
          </cell>
          <cell r="CD78" t="str">
            <v>差недост.подача</v>
          </cell>
          <cell r="CE78">
            <v>29.818725160697884</v>
          </cell>
          <cell r="CF78">
            <v>-25.406118457300273</v>
          </cell>
          <cell r="CG78">
            <v>27.91301562383471</v>
          </cell>
          <cell r="CH78" t="str">
            <v>差недост.подача</v>
          </cell>
          <cell r="CI78">
            <v>9.1782852157943076</v>
          </cell>
          <cell r="CJ78">
            <v>-0.81744811753901558</v>
          </cell>
          <cell r="CK78"/>
          <cell r="CL78"/>
          <cell r="CM78"/>
          <cell r="CN78"/>
          <cell r="CO78"/>
          <cell r="CP78"/>
          <cell r="CQ78"/>
          <cell r="CR78" t="str">
            <v>северная</v>
          </cell>
          <cell r="CS78">
            <v>209</v>
          </cell>
          <cell r="CT78">
            <v>2</v>
          </cell>
          <cell r="CU78" t="str">
            <v>NIPI_Centre_PTV-3_Part</v>
          </cell>
          <cell r="CV78">
            <v>45642</v>
          </cell>
          <cell r="CW78">
            <v>310</v>
          </cell>
          <cell r="CX78"/>
          <cell r="CY78"/>
          <cell r="CZ78"/>
          <cell r="DA78"/>
          <cell r="DB78"/>
          <cell r="DC78"/>
          <cell r="DD78"/>
          <cell r="DE78"/>
          <cell r="DF78"/>
          <cell r="DG78" t="str">
            <v>малый</v>
          </cell>
          <cell r="DH78" t="str">
            <v>нет</v>
          </cell>
          <cell r="DI78"/>
          <cell r="DJ78"/>
          <cell r="DK78"/>
          <cell r="DL78">
            <v>-10</v>
          </cell>
          <cell r="DM78">
            <v>-2.0657999999999999</v>
          </cell>
          <cell r="DN78">
            <v>4</v>
          </cell>
          <cell r="DO78">
            <v>0.75120000000000009</v>
          </cell>
          <cell r="DP78" t="str">
            <v>переотбор пробы</v>
          </cell>
          <cell r="DQ78"/>
          <cell r="DR78"/>
          <cell r="DS78"/>
          <cell r="DT78"/>
          <cell r="DU78"/>
          <cell r="DV78"/>
          <cell r="DW78">
            <v>42352</v>
          </cell>
          <cell r="DX78">
            <v>4488</v>
          </cell>
          <cell r="DY78"/>
          <cell r="DZ78" t="str">
            <v>1629,4490,2006,</v>
          </cell>
          <cell r="EA78">
            <v>1</v>
          </cell>
          <cell r="EB78"/>
          <cell r="EC78">
            <v>31.610365163037748</v>
          </cell>
          <cell r="ED78">
            <v>25.7</v>
          </cell>
          <cell r="EE78">
            <v>23.409265163037748</v>
          </cell>
          <cell r="EF78">
            <v>5.9103651630377492</v>
          </cell>
          <cell r="EG78">
            <v>54.51097557028622</v>
          </cell>
          <cell r="EH78">
            <v>378</v>
          </cell>
          <cell r="EI78">
            <v>0.92820000000000003</v>
          </cell>
          <cell r="EJ78"/>
          <cell r="EK78"/>
          <cell r="EL78"/>
          <cell r="EM78"/>
          <cell r="EN78"/>
          <cell r="EO78"/>
          <cell r="EP78"/>
          <cell r="EQ78"/>
          <cell r="ER78"/>
          <cell r="ES78"/>
          <cell r="ET78"/>
          <cell r="EU78"/>
          <cell r="EV78"/>
          <cell r="EW78"/>
          <cell r="EX78"/>
          <cell r="EY78"/>
          <cell r="EZ78"/>
          <cell r="FA78"/>
          <cell r="FB78"/>
          <cell r="FC78"/>
          <cell r="FD78" t="str">
            <v>*</v>
          </cell>
          <cell r="FE78" t="str">
            <v>уст.</v>
          </cell>
          <cell r="FF78"/>
          <cell r="FG78"/>
          <cell r="FH78"/>
          <cell r="FI78"/>
          <cell r="FJ78"/>
          <cell r="FK78"/>
          <cell r="FL78"/>
          <cell r="FN78">
            <v>1</v>
          </cell>
          <cell r="FP78" t="str">
            <v>Влияние ВНС с недостаточной компенсацией</v>
          </cell>
          <cell r="FR78">
            <v>10</v>
          </cell>
          <cell r="FS78"/>
          <cell r="FT78"/>
          <cell r="FV78">
            <v>32143</v>
          </cell>
        </row>
        <row r="79">
          <cell r="D79">
            <v>4489</v>
          </cell>
          <cell r="E79" t="str">
            <v>вн</v>
          </cell>
          <cell r="F79" t="str">
            <v>Д</v>
          </cell>
          <cell r="G79">
            <v>50</v>
          </cell>
          <cell r="H79">
            <v>4.6949999999999994</v>
          </cell>
          <cell r="I79">
            <v>90</v>
          </cell>
          <cell r="J79">
            <v>0</v>
          </cell>
          <cell r="K79" t="e">
            <v>#VALUE!</v>
          </cell>
          <cell r="L79">
            <v>46292</v>
          </cell>
          <cell r="M79">
            <v>45</v>
          </cell>
          <cell r="N79">
            <v>5.49315</v>
          </cell>
          <cell r="O79">
            <v>87</v>
          </cell>
          <cell r="P79" t="e">
            <v>#VALUE!</v>
          </cell>
          <cell r="Q79">
            <v>46293</v>
          </cell>
          <cell r="R79"/>
          <cell r="S79"/>
          <cell r="T79"/>
          <cell r="U79"/>
          <cell r="V79">
            <v>46292</v>
          </cell>
          <cell r="W79">
            <v>33</v>
          </cell>
          <cell r="X79" t="e">
            <v>#VALUE!</v>
          </cell>
          <cell r="Y79" t="str">
            <v>винтовой</v>
          </cell>
          <cell r="Z79">
            <v>24</v>
          </cell>
          <cell r="AA79">
            <v>45</v>
          </cell>
          <cell r="AB79">
            <v>46292</v>
          </cell>
          <cell r="AC79" t="str">
            <v>15/2м</v>
          </cell>
          <cell r="AD79"/>
          <cell r="AE79"/>
          <cell r="AF79"/>
          <cell r="AG79">
            <v>3.8</v>
          </cell>
          <cell r="AH79">
            <v>3.8</v>
          </cell>
          <cell r="AI79"/>
          <cell r="AJ79"/>
          <cell r="AK79">
            <v>45959</v>
          </cell>
          <cell r="AL79" t="str">
            <v>см.ок</v>
          </cell>
          <cell r="AM79"/>
          <cell r="AN79"/>
          <cell r="AO79" t="str">
            <v>ZL3-15</v>
          </cell>
          <cell r="AP79">
            <v>0</v>
          </cell>
          <cell r="AQ79" t="e">
            <v>#VALUE!</v>
          </cell>
          <cell r="AR79">
            <v>330</v>
          </cell>
          <cell r="AS79">
            <v>138.6</v>
          </cell>
          <cell r="AT79">
            <v>0.32467532467532467</v>
          </cell>
          <cell r="AU79"/>
          <cell r="AV79"/>
          <cell r="AW79">
            <v>46284</v>
          </cell>
          <cell r="AX79">
            <v>46203</v>
          </cell>
          <cell r="AY79" t="str">
            <v>Nek-42</v>
          </cell>
          <cell r="AZ79">
            <v>320.62</v>
          </cell>
          <cell r="BA79">
            <v>100.62</v>
          </cell>
          <cell r="BB79" t="str">
            <v>СКЖ-60</v>
          </cell>
          <cell r="BC79"/>
          <cell r="BD79"/>
          <cell r="BE79">
            <v>46284</v>
          </cell>
          <cell r="BF79">
            <v>220</v>
          </cell>
          <cell r="BG79">
            <v>3.8</v>
          </cell>
          <cell r="BH79">
            <v>15.232324999999999</v>
          </cell>
          <cell r="BI79" t="e">
            <v>#VALUE!</v>
          </cell>
          <cell r="BJ79">
            <v>43978</v>
          </cell>
          <cell r="BK79">
            <v>26</v>
          </cell>
          <cell r="BL79">
            <v>2.5</v>
          </cell>
          <cell r="BM79">
            <v>32.148924999999998</v>
          </cell>
          <cell r="BN79" t="str">
            <v>2017,Я,Ф,М,А,крс,85,И,А,О,Н,Д,2018,Я,Ф,M,A,2020,Я,Ф,М,А,М,26,A,2022,Я,М,И,А,C,О,Н,Д,2023,Я,Ф,М,А,М,И,А,C,О,Н,2024,Я,Ф,М,А,М,И,С,Н,2025,Я,Ф,М,А,И,A,О,Н,Д,2026,Я,Ф,М,А,М,И,А,С,</v>
          </cell>
          <cell r="BO79">
            <v>46206</v>
          </cell>
          <cell r="BP79" t="str">
            <v>Газ әсері.</v>
          </cell>
          <cell r="BQ79">
            <v>120</v>
          </cell>
          <cell r="BR79">
            <v>341.75</v>
          </cell>
          <cell r="BS79"/>
          <cell r="BT79"/>
          <cell r="BU79"/>
          <cell r="BV79"/>
          <cell r="BW79"/>
          <cell r="BX79"/>
          <cell r="BY79"/>
          <cell r="BZ79">
            <v>46268</v>
          </cell>
          <cell r="CA79">
            <v>0</v>
          </cell>
          <cell r="CB79"/>
          <cell r="CC79" t="str">
            <v>潜потенц-ый</v>
          </cell>
          <cell r="CD79" t="str">
            <v>潜потенц-ый</v>
          </cell>
          <cell r="CE79">
            <v>31.205535284196326</v>
          </cell>
          <cell r="CF79">
            <v>-23.217657783774669</v>
          </cell>
          <cell r="CG79">
            <v>28.594320229768357</v>
          </cell>
          <cell r="CH79" t="str">
            <v>漏поломки и пропуски</v>
          </cell>
          <cell r="CI79">
            <v>9.6382362287063579</v>
          </cell>
          <cell r="CJ79">
            <v>-2.7124828807556014</v>
          </cell>
          <cell r="CK79"/>
          <cell r="CL79"/>
          <cell r="CM79">
            <v>46287</v>
          </cell>
          <cell r="CN79" t="str">
            <v xml:space="preserve">х/к </v>
          </cell>
          <cell r="CO79"/>
          <cell r="CP79" t="str">
            <v>1,027</v>
          </cell>
          <cell r="CQ79" t="str">
            <v>47384</v>
          </cell>
          <cell r="CR79" t="str">
            <v>северная</v>
          </cell>
          <cell r="CS79">
            <v>209</v>
          </cell>
          <cell r="CT79">
            <v>2</v>
          </cell>
          <cell r="CU79" t="str">
            <v>NIPI_Centre_PTV-3_Part</v>
          </cell>
          <cell r="CV79">
            <v>44207</v>
          </cell>
          <cell r="CW79">
            <v>355</v>
          </cell>
          <cell r="CX79"/>
          <cell r="CY79"/>
          <cell r="CZ79"/>
          <cell r="DA79"/>
          <cell r="DB79"/>
          <cell r="DC79"/>
          <cell r="DD79"/>
          <cell r="DE79"/>
          <cell r="DF79"/>
          <cell r="DG79" t="str">
            <v>малый</v>
          </cell>
          <cell r="DH79" t="str">
            <v>нет</v>
          </cell>
          <cell r="DI79"/>
          <cell r="DJ79"/>
          <cell r="DK79"/>
          <cell r="DL79">
            <v>-5</v>
          </cell>
          <cell r="DM79">
            <v>0.79815000000000058</v>
          </cell>
          <cell r="DN79">
            <v>-3</v>
          </cell>
          <cell r="DO79">
            <v>5.49315</v>
          </cell>
          <cell r="DP79"/>
          <cell r="DQ79"/>
          <cell r="DR79"/>
          <cell r="DS79"/>
          <cell r="DT79"/>
          <cell r="DU79"/>
          <cell r="DV79"/>
          <cell r="DW79">
            <v>42855</v>
          </cell>
          <cell r="DX79">
            <v>4489</v>
          </cell>
          <cell r="DY79"/>
          <cell r="DZ79" t="str">
            <v>нет вл.</v>
          </cell>
          <cell r="EA79">
            <v>1</v>
          </cell>
          <cell r="EB79"/>
          <cell r="EC79">
            <v>32.148924999999998</v>
          </cell>
          <cell r="ED79">
            <v>28.3</v>
          </cell>
          <cell r="EE79">
            <v>16.916599999999999</v>
          </cell>
          <cell r="EF79">
            <v>3.8489249999999977</v>
          </cell>
          <cell r="EG79">
            <v>54.510975563110712</v>
          </cell>
          <cell r="EH79">
            <v>449</v>
          </cell>
          <cell r="EI79">
            <v>0.9304</v>
          </cell>
          <cell r="EJ79"/>
          <cell r="EK79">
            <v>25</v>
          </cell>
          <cell r="EL79">
            <v>1.1737499999999998</v>
          </cell>
          <cell r="EM79">
            <v>95</v>
          </cell>
          <cell r="EN79">
            <v>20</v>
          </cell>
          <cell r="EO79">
            <v>4.3193999999999999</v>
          </cell>
          <cell r="EP79">
            <v>-8</v>
          </cell>
          <cell r="EQ79">
            <v>43953</v>
          </cell>
          <cell r="ER79" t="str">
            <v>ум до 20м3</v>
          </cell>
          <cell r="ES79">
            <v>20</v>
          </cell>
          <cell r="ET79">
            <v>0.93899999999999995</v>
          </cell>
          <cell r="EU79">
            <v>95</v>
          </cell>
          <cell r="EV79">
            <v>-25</v>
          </cell>
          <cell r="EW79">
            <v>-4.5541499999999999</v>
          </cell>
          <cell r="EX79">
            <v>8</v>
          </cell>
          <cell r="EY79"/>
          <cell r="EZ79"/>
          <cell r="FA79"/>
          <cell r="FB79"/>
          <cell r="FC79"/>
          <cell r="FD79"/>
          <cell r="FE79"/>
          <cell r="FF79"/>
          <cell r="FG79"/>
          <cell r="FH79"/>
          <cell r="FI79"/>
          <cell r="FJ79"/>
          <cell r="FK79"/>
          <cell r="FL79"/>
          <cell r="FM79"/>
          <cell r="FN79">
            <v>1</v>
          </cell>
          <cell r="FO79"/>
          <cell r="FP79" t="str">
            <v>Отсутствует влияние</v>
          </cell>
          <cell r="FQ79"/>
          <cell r="FR79">
            <v>15</v>
          </cell>
          <cell r="FS79"/>
          <cell r="FT79"/>
          <cell r="FV79">
            <v>32752</v>
          </cell>
        </row>
        <row r="80">
          <cell r="D80">
            <v>4642</v>
          </cell>
          <cell r="E80" t="str">
            <v>вн</v>
          </cell>
          <cell r="F80" t="str">
            <v>А1 Б</v>
          </cell>
          <cell r="G80">
            <v>9</v>
          </cell>
          <cell r="H80">
            <v>1.1831400000000001</v>
          </cell>
          <cell r="I80">
            <v>86</v>
          </cell>
          <cell r="J80">
            <v>0</v>
          </cell>
          <cell r="K80" t="e">
            <v>#VALUE!</v>
          </cell>
          <cell r="L80">
            <v>46292</v>
          </cell>
          <cell r="M80">
            <v>10</v>
          </cell>
          <cell r="N80">
            <v>1.1267999999999998</v>
          </cell>
          <cell r="O80">
            <v>88</v>
          </cell>
          <cell r="P80" t="e">
            <v>#VALUE!</v>
          </cell>
          <cell r="Q80">
            <v>46293</v>
          </cell>
          <cell r="R80"/>
          <cell r="S80"/>
          <cell r="T80"/>
          <cell r="U80"/>
          <cell r="V80">
            <v>46292</v>
          </cell>
          <cell r="W80">
            <v>26</v>
          </cell>
          <cell r="X80" t="e">
            <v>#VALUE!</v>
          </cell>
          <cell r="Y80" t="str">
            <v>винтовой</v>
          </cell>
          <cell r="Z80">
            <v>24</v>
          </cell>
          <cell r="AA80">
            <v>10</v>
          </cell>
          <cell r="AB80">
            <v>46292</v>
          </cell>
          <cell r="AC80" t="str">
            <v>15/2м40с</v>
          </cell>
          <cell r="AD80"/>
          <cell r="AE80"/>
          <cell r="AF80"/>
          <cell r="AG80">
            <v>3.8</v>
          </cell>
          <cell r="AH80">
            <v>3.1</v>
          </cell>
          <cell r="AI80"/>
          <cell r="AJ80"/>
          <cell r="AK80"/>
          <cell r="AL80"/>
          <cell r="AM80"/>
          <cell r="AN80"/>
          <cell r="AO80" t="str">
            <v>Netzsch</v>
          </cell>
          <cell r="AP80">
            <v>0</v>
          </cell>
          <cell r="AQ80" t="str">
            <v>из ППД-80-110-120-140-кву-130-прс-100-120-ажж-100-120-150-прс-80-60-ажж-80-130-прс-80-120-130-150-200-230-250-290-прс-80-100-120-140-150-180-190-210-230-250-270-</v>
          </cell>
          <cell r="AR80">
            <v>300</v>
          </cell>
          <cell r="AS80">
            <v>30</v>
          </cell>
          <cell r="AT80">
            <v>0.33333333333333331</v>
          </cell>
          <cell r="AU80"/>
          <cell r="AV80"/>
          <cell r="AW80">
            <v>46259</v>
          </cell>
          <cell r="AX80">
            <v>45043</v>
          </cell>
          <cell r="AY80" t="str">
            <v>TP-10</v>
          </cell>
          <cell r="AZ80">
            <v>277.43</v>
          </cell>
          <cell r="BA80">
            <v>17.430000000000007</v>
          </cell>
          <cell r="BB80" t="str">
            <v>СКЖ-60</v>
          </cell>
          <cell r="BC80"/>
          <cell r="BD80"/>
          <cell r="BE80">
            <v>46279</v>
          </cell>
          <cell r="BF80">
            <v>260</v>
          </cell>
          <cell r="BG80">
            <v>3.3</v>
          </cell>
          <cell r="BH80">
            <v>5.3188499999999994</v>
          </cell>
          <cell r="BI80" t="e">
            <v>#VALUE!</v>
          </cell>
          <cell r="BJ80">
            <v>45328</v>
          </cell>
          <cell r="BK80">
            <v>248</v>
          </cell>
          <cell r="BL80">
            <v>8.5</v>
          </cell>
          <cell r="BM80">
            <v>11.64565</v>
          </cell>
          <cell r="BN80" t="str">
            <v>2018,из ппд,М,95,И,И,А,С,О,Н,Д,2019,Я,Ф,244,245,A,2022,Я,М,И,А,C,О,Н,Д,2023,Я,Ф,М,Рпл(кву),250,А,М,И,А,C,О,Н,2024,Я,Ф,М,А,М,И,248,С,Н,2025,Я,Ф,М,А,И,A,О,Н,Д,2026,Я,Ф,М,А,М,И,А,С,</v>
          </cell>
          <cell r="BO80"/>
          <cell r="BP80"/>
          <cell r="BQ80">
            <v>12</v>
          </cell>
          <cell r="BR80">
            <v>281.5</v>
          </cell>
          <cell r="BS80"/>
          <cell r="BT80"/>
          <cell r="BU80"/>
          <cell r="BV80"/>
          <cell r="BW80"/>
          <cell r="BX80"/>
          <cell r="BY80"/>
          <cell r="BZ80">
            <v>46181</v>
          </cell>
          <cell r="CA80">
            <v>0</v>
          </cell>
          <cell r="CB80"/>
          <cell r="CC80" t="str">
            <v>差недост.подача</v>
          </cell>
          <cell r="CD80" t="str">
            <v>差недост.подача</v>
          </cell>
          <cell r="CE80">
            <v>31.736744444444444</v>
          </cell>
          <cell r="CF80">
            <v>-22.358333333333334</v>
          </cell>
          <cell r="CG80">
            <v>28.854203649402418</v>
          </cell>
          <cell r="CH80" t="str">
            <v>差недост.подача</v>
          </cell>
          <cell r="CI80">
            <v>9.8315777777777775</v>
          </cell>
          <cell r="CJ80">
            <v>-3.4145555555555376</v>
          </cell>
          <cell r="CK80"/>
          <cell r="CL80"/>
          <cell r="CM80">
            <v>43566</v>
          </cell>
          <cell r="CN80" t="str">
            <v xml:space="preserve">х/к </v>
          </cell>
          <cell r="CO80"/>
          <cell r="CP80"/>
          <cell r="CQ80"/>
          <cell r="CR80" t="str">
            <v>северная</v>
          </cell>
          <cell r="CS80">
            <v>208</v>
          </cell>
          <cell r="CT80">
            <v>2</v>
          </cell>
          <cell r="CU80" t="str">
            <v>NIPI_Centre_PTV-3_Part</v>
          </cell>
          <cell r="CV80">
            <v>43991</v>
          </cell>
          <cell r="CW80">
            <v>312</v>
          </cell>
          <cell r="CX80"/>
          <cell r="CY80"/>
          <cell r="CZ80"/>
          <cell r="DA80"/>
          <cell r="DB80"/>
          <cell r="DC80"/>
          <cell r="DD80"/>
          <cell r="DE80"/>
          <cell r="DF80"/>
          <cell r="DG80" t="str">
            <v>большой</v>
          </cell>
          <cell r="DH80" t="str">
            <v>есть</v>
          </cell>
          <cell r="DI80"/>
          <cell r="DJ80"/>
          <cell r="DK80"/>
          <cell r="DL80">
            <v>1</v>
          </cell>
          <cell r="DM80">
            <v>-5.6340000000000279E-2</v>
          </cell>
          <cell r="DN80">
            <v>2</v>
          </cell>
          <cell r="DO80">
            <v>1.1267999999999998</v>
          </cell>
          <cell r="DP80"/>
          <cell r="DQ80"/>
          <cell r="DR80"/>
          <cell r="DS80"/>
          <cell r="DT80"/>
          <cell r="DU80"/>
          <cell r="DV80"/>
          <cell r="DW80">
            <v>43247</v>
          </cell>
          <cell r="DX80">
            <v>4642</v>
          </cell>
          <cell r="DY80"/>
          <cell r="DZ80"/>
          <cell r="EA80"/>
          <cell r="EB80"/>
          <cell r="EC80">
            <v>14.557894898458837</v>
          </cell>
          <cell r="ED80">
            <v>11.7</v>
          </cell>
          <cell r="EE80">
            <v>9.2390448984588378</v>
          </cell>
          <cell r="EF80">
            <v>2.8578948984588379</v>
          </cell>
          <cell r="EG80">
            <v>54.510975573151711</v>
          </cell>
          <cell r="EH80">
            <v>378</v>
          </cell>
          <cell r="EI80">
            <v>0.92820000000000003</v>
          </cell>
          <cell r="EJ80"/>
          <cell r="EK80"/>
          <cell r="EL80"/>
          <cell r="EM80"/>
          <cell r="EN80"/>
          <cell r="EO80"/>
          <cell r="EP80"/>
          <cell r="EQ80"/>
          <cell r="ER80"/>
          <cell r="ES80"/>
          <cell r="ET80"/>
          <cell r="EU80"/>
          <cell r="EV80"/>
          <cell r="EW80"/>
          <cell r="EX80"/>
          <cell r="EY80"/>
          <cell r="EZ80"/>
          <cell r="FA80"/>
          <cell r="FB80"/>
          <cell r="FC80"/>
          <cell r="FD80"/>
          <cell r="FE80"/>
          <cell r="FF80"/>
          <cell r="FG80"/>
          <cell r="FH80"/>
          <cell r="FI80"/>
          <cell r="FJ80"/>
          <cell r="FK80"/>
          <cell r="FL80"/>
          <cell r="FN80"/>
          <cell r="FP80" t="str">
            <v>Влияние ВНС с недостаточной компенсацией</v>
          </cell>
          <cell r="FR80">
            <v>15</v>
          </cell>
          <cell r="FS80"/>
          <cell r="FT80"/>
          <cell r="FV80">
            <v>32721</v>
          </cell>
        </row>
        <row r="81">
          <cell r="D81">
            <v>6611</v>
          </cell>
          <cell r="E81" t="str">
            <v>ск/н</v>
          </cell>
          <cell r="F81" t="str">
            <v>Г</v>
          </cell>
          <cell r="G81">
            <v>14</v>
          </cell>
          <cell r="H81">
            <v>0.6573</v>
          </cell>
          <cell r="I81">
            <v>95</v>
          </cell>
          <cell r="J81">
            <v>0</v>
          </cell>
          <cell r="K81" t="e">
            <v>#VALUE!</v>
          </cell>
          <cell r="L81">
            <v>46292</v>
          </cell>
          <cell r="M81">
            <v>7</v>
          </cell>
          <cell r="N81">
            <v>0.19718999999999998</v>
          </cell>
          <cell r="O81">
            <v>97</v>
          </cell>
          <cell r="P81" t="e">
            <v>#VALUE!</v>
          </cell>
          <cell r="Q81">
            <v>46293</v>
          </cell>
          <cell r="R81"/>
          <cell r="S81"/>
          <cell r="T81"/>
          <cell r="U81"/>
          <cell r="V81">
            <v>46292</v>
          </cell>
          <cell r="W81">
            <v>25</v>
          </cell>
          <cell r="X81" t="e">
            <v>#VALUE!</v>
          </cell>
          <cell r="Y81" t="str">
            <v>СК раб.с проп.кл</v>
          </cell>
          <cell r="Z81">
            <v>24</v>
          </cell>
          <cell r="AA81">
            <v>7</v>
          </cell>
          <cell r="AB81">
            <v>46292</v>
          </cell>
          <cell r="AC81" t="str">
            <v>15/5с</v>
          </cell>
          <cell r="AD81"/>
          <cell r="AE81"/>
          <cell r="AF81"/>
          <cell r="AG81">
            <v>3.7</v>
          </cell>
          <cell r="AH81">
            <v>0.5</v>
          </cell>
          <cell r="AI81"/>
          <cell r="AJ81"/>
          <cell r="AK81"/>
          <cell r="AL81"/>
          <cell r="AM81">
            <v>46164</v>
          </cell>
          <cell r="AN81" t="str">
            <v>огв</v>
          </cell>
          <cell r="AO81" t="str">
            <v>пншт-6</v>
          </cell>
          <cell r="AP81">
            <v>3</v>
          </cell>
          <cell r="AQ81" t="e">
            <v>#VALUE!</v>
          </cell>
          <cell r="AR81">
            <v>5</v>
          </cell>
          <cell r="AS81">
            <v>55.090043999999992</v>
          </cell>
          <cell r="AT81">
            <v>0.12706470156386154</v>
          </cell>
          <cell r="AU81">
            <v>255</v>
          </cell>
          <cell r="AV81">
            <v>1000</v>
          </cell>
          <cell r="AW81">
            <v>46236</v>
          </cell>
          <cell r="AX81">
            <v>46167</v>
          </cell>
          <cell r="AY81" t="str">
            <v>(кл.70)ShL-57</v>
          </cell>
          <cell r="AZ81">
            <v>206.32</v>
          </cell>
          <cell r="BA81">
            <v>9.3199999999999932</v>
          </cell>
          <cell r="BB81" t="str">
            <v>СКЖ-60</v>
          </cell>
          <cell r="BC81" t="str">
            <v>нет</v>
          </cell>
          <cell r="BD81"/>
          <cell r="BE81">
            <v>46279</v>
          </cell>
          <cell r="BF81">
            <v>197</v>
          </cell>
          <cell r="BG81">
            <v>0.4</v>
          </cell>
          <cell r="BH81">
            <v>13.278384999999998</v>
          </cell>
          <cell r="BI81" t="e">
            <v>#VALUE!</v>
          </cell>
          <cell r="BJ81">
            <v>46048</v>
          </cell>
          <cell r="BK81">
            <v>202</v>
          </cell>
          <cell r="BL81">
            <v>8.9</v>
          </cell>
          <cell r="BM81">
            <v>21.308884999999997</v>
          </cell>
          <cell r="BN81" t="str">
            <v>2015,M,И,2017.Я,М,И,А,О,Н,Д,2018,Я,Ф,M,A,2020,Я,Ф,М,А,М,171,A,2022,Я,М,И,А,C,О,Н,Д,2023,Я,Ф,182,М,А,М,И,А,C,О,Н,2024,Я,Ф,М,А,М,И,С,Н,2025,Я,Ф,М,А,И,A,О,Н,Д,2026,Я,202,Ф,М,А,М,И,А,С,</v>
          </cell>
          <cell r="BO81">
            <v>46235</v>
          </cell>
          <cell r="BP81" t="str">
            <v xml:space="preserve">Сору клапанының ақауы. Сорапты тықылға қойып, ыссы сумен жуу керек. Кері тоспа ұстап тұр. Нәтиже болмаса сорапты тексеру. </v>
          </cell>
          <cell r="BQ81">
            <v>129</v>
          </cell>
          <cell r="BR81">
            <v>334.15</v>
          </cell>
          <cell r="BS81"/>
          <cell r="BT81"/>
          <cell r="BU81"/>
          <cell r="BV81"/>
          <cell r="BW81"/>
          <cell r="BX81"/>
          <cell r="BY81"/>
          <cell r="BZ81">
            <v>46181</v>
          </cell>
          <cell r="CA81">
            <v>0</v>
          </cell>
          <cell r="CB81"/>
          <cell r="CC81" t="str">
            <v>漏поломки и пропуски</v>
          </cell>
          <cell r="CD81" t="str">
            <v>差недост.подача</v>
          </cell>
          <cell r="CE81">
            <v>15.427928333180322</v>
          </cell>
          <cell r="CF81">
            <v>-45.325956765126008</v>
          </cell>
          <cell r="CG81">
            <v>19.330293746419851</v>
          </cell>
          <cell r="CH81" t="str">
            <v>漏поломки и пропуски</v>
          </cell>
          <cell r="CI81">
            <v>6.6797514417703141</v>
          </cell>
          <cell r="CJ81">
            <v>22.002676092909379</v>
          </cell>
          <cell r="CK81"/>
          <cell r="CL81"/>
          <cell r="CM81"/>
          <cell r="CN81"/>
          <cell r="CO81"/>
          <cell r="CP81"/>
          <cell r="CQ81"/>
          <cell r="CR81" t="str">
            <v>северная</v>
          </cell>
          <cell r="CS81">
            <v>209</v>
          </cell>
          <cell r="CT81">
            <v>2</v>
          </cell>
          <cell r="CU81" t="str">
            <v>NIPI_Centre_PTV-3_Part</v>
          </cell>
          <cell r="CV81">
            <v>43119</v>
          </cell>
          <cell r="CW81">
            <v>390</v>
          </cell>
          <cell r="CX81"/>
          <cell r="CY81"/>
          <cell r="CZ81"/>
          <cell r="DA81"/>
          <cell r="DB81"/>
          <cell r="DC81"/>
          <cell r="DD81"/>
          <cell r="DE81"/>
          <cell r="DF81"/>
          <cell r="DG81" t="str">
            <v>стримфло</v>
          </cell>
          <cell r="DH81" t="str">
            <v>нет</v>
          </cell>
          <cell r="DI81"/>
          <cell r="DJ81"/>
          <cell r="DK81"/>
          <cell r="DL81">
            <v>-7</v>
          </cell>
          <cell r="DM81">
            <v>-0.46011000000000002</v>
          </cell>
          <cell r="DN81">
            <v>2</v>
          </cell>
          <cell r="DO81">
            <v>0.19718999999999998</v>
          </cell>
          <cell r="DP81"/>
          <cell r="DQ81"/>
          <cell r="DR81"/>
          <cell r="DS81"/>
          <cell r="DT81"/>
          <cell r="DU81"/>
          <cell r="DV81"/>
          <cell r="DW81">
            <v>42120</v>
          </cell>
          <cell r="DX81">
            <v>6611</v>
          </cell>
          <cell r="DY81"/>
          <cell r="DZ81">
            <v>4487</v>
          </cell>
          <cell r="EA81">
            <v>2</v>
          </cell>
          <cell r="EB81"/>
          <cell r="EC81">
            <v>22.036948775726419</v>
          </cell>
          <cell r="ED81">
            <v>18</v>
          </cell>
          <cell r="EE81">
            <v>8.7585637757264205</v>
          </cell>
          <cell r="EF81">
            <v>4.0369487757264189</v>
          </cell>
          <cell r="EG81">
            <v>54.510975563875384</v>
          </cell>
          <cell r="EH81">
            <v>449</v>
          </cell>
          <cell r="EI81">
            <v>0.9304</v>
          </cell>
          <cell r="EJ81"/>
          <cell r="EK81"/>
          <cell r="EL81"/>
          <cell r="EM81"/>
          <cell r="EN81"/>
          <cell r="EO81"/>
          <cell r="EP81"/>
          <cell r="EQ81"/>
          <cell r="ER81"/>
          <cell r="ES81"/>
          <cell r="ET81"/>
          <cell r="EU81"/>
          <cell r="EV81"/>
          <cell r="EW81"/>
          <cell r="EX81"/>
          <cell r="EY81"/>
          <cell r="EZ81"/>
          <cell r="FA81"/>
          <cell r="FB81"/>
          <cell r="FC81">
            <v>2</v>
          </cell>
          <cell r="FD81">
            <v>43914</v>
          </cell>
          <cell r="FE81" t="str">
            <v>уст.</v>
          </cell>
          <cell r="FF81"/>
          <cell r="FG81"/>
          <cell r="FH81"/>
          <cell r="FI81"/>
          <cell r="FJ81"/>
          <cell r="FK81"/>
          <cell r="FL81"/>
          <cell r="FN81">
            <v>1</v>
          </cell>
          <cell r="FP81" t="str">
            <v>Влияние ВНС с недостаточной компенсацией</v>
          </cell>
          <cell r="FR81">
            <v>18.5</v>
          </cell>
          <cell r="FS81"/>
          <cell r="FT81"/>
          <cell r="FV81">
            <v>40816</v>
          </cell>
        </row>
        <row r="82">
          <cell r="D82" t="str">
            <v>10птв</v>
          </cell>
          <cell r="E82"/>
          <cell r="F82"/>
          <cell r="G82">
            <v>1175</v>
          </cell>
          <cell r="H82">
            <v>64.988189999999989</v>
          </cell>
          <cell r="I82">
            <v>94.109787234042557</v>
          </cell>
          <cell r="J82">
            <v>0</v>
          </cell>
          <cell r="K82" t="str">
            <v xml:space="preserve"> </v>
          </cell>
          <cell r="L82" t="str">
            <v>Qж</v>
          </cell>
          <cell r="M82">
            <v>1082</v>
          </cell>
          <cell r="N82">
            <v>73.861740000000012</v>
          </cell>
          <cell r="O82">
            <v>92.730129390018476</v>
          </cell>
          <cell r="P82"/>
          <cell r="Q82"/>
          <cell r="R82"/>
          <cell r="S82"/>
          <cell r="T82"/>
          <cell r="U82"/>
          <cell r="V82"/>
          <cell r="W82">
            <v>16.477272727272727</v>
          </cell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>
            <v>180.55555555555554</v>
          </cell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 t="str">
            <v/>
          </cell>
          <cell r="CD82" t="str">
            <v/>
          </cell>
          <cell r="CE82">
            <v>1.5852999999999999</v>
          </cell>
          <cell r="CF82">
            <v>-62.067</v>
          </cell>
          <cell r="CG82" t="e">
            <v>#NUM!</v>
          </cell>
          <cell r="CH82" t="str">
            <v/>
          </cell>
          <cell r="CI82">
            <v>6.2493999999999996</v>
          </cell>
          <cell r="CJ82">
            <v>46.691000000000003</v>
          </cell>
          <cell r="CK82"/>
          <cell r="CL82"/>
          <cell r="CM82"/>
          <cell r="CN82" t="str">
            <v xml:space="preserve"> </v>
          </cell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K82"/>
          <cell r="DL82"/>
          <cell r="DM82"/>
          <cell r="DN82"/>
          <cell r="DO82"/>
          <cell r="DP82"/>
          <cell r="DQ82"/>
          <cell r="DR82"/>
          <cell r="DS82"/>
          <cell r="DT82"/>
          <cell r="DU82"/>
          <cell r="DV82"/>
          <cell r="DW82"/>
          <cell r="DX82"/>
          <cell r="DY82"/>
          <cell r="DZ82"/>
          <cell r="EA82"/>
          <cell r="EB82"/>
          <cell r="EC82"/>
          <cell r="ED82"/>
          <cell r="EE82"/>
          <cell r="EF82">
            <v>0</v>
          </cell>
          <cell r="EG82"/>
          <cell r="EH82"/>
          <cell r="EI82"/>
          <cell r="EJ82"/>
          <cell r="EK82"/>
          <cell r="EL82"/>
          <cell r="EM82"/>
          <cell r="EN82"/>
          <cell r="EO82"/>
          <cell r="EP82"/>
          <cell r="EQ82"/>
          <cell r="ER82"/>
          <cell r="ES82"/>
          <cell r="ET82"/>
          <cell r="EU82"/>
          <cell r="EV82"/>
          <cell r="EW82"/>
          <cell r="EX82"/>
          <cell r="EY82"/>
          <cell r="EZ82"/>
          <cell r="FA82"/>
          <cell r="FB82"/>
          <cell r="FC82"/>
          <cell r="FD82"/>
          <cell r="FE82"/>
          <cell r="FF82"/>
          <cell r="FG82"/>
          <cell r="FH82"/>
          <cell r="FI82"/>
          <cell r="FJ82"/>
          <cell r="FK82"/>
          <cell r="FL82"/>
          <cell r="FN82"/>
          <cell r="FR82"/>
          <cell r="FS82"/>
          <cell r="FV82"/>
        </row>
        <row r="83">
          <cell r="D83">
            <v>1170</v>
          </cell>
          <cell r="E83" t="str">
            <v>вн</v>
          </cell>
          <cell r="F83" t="str">
            <v>А1 Б</v>
          </cell>
          <cell r="G83"/>
          <cell r="H83"/>
          <cell r="I83"/>
          <cell r="J83">
            <v>0</v>
          </cell>
          <cell r="K83" t="e">
            <v>#VALUE!</v>
          </cell>
          <cell r="L83"/>
          <cell r="M83"/>
          <cell r="N83">
            <v>0</v>
          </cell>
          <cell r="O83">
            <v>0</v>
          </cell>
          <cell r="P83" t="e">
            <v>#VALUE!</v>
          </cell>
          <cell r="Q83"/>
          <cell r="R83"/>
          <cell r="S83"/>
          <cell r="T83"/>
          <cell r="U83">
            <v>0.05</v>
          </cell>
          <cell r="V83"/>
          <cell r="W83">
            <v>0</v>
          </cell>
          <cell r="X83" t="e">
            <v>#VALUE!</v>
          </cell>
          <cell r="Y83" t="str">
            <v>ОПРС</v>
          </cell>
          <cell r="Z83">
            <v>0</v>
          </cell>
          <cell r="AA83">
            <v>0</v>
          </cell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>
            <v>46292</v>
          </cell>
          <cell r="AN83" t="str">
            <v>огв</v>
          </cell>
          <cell r="AO83" t="str">
            <v>Костад 15hp</v>
          </cell>
          <cell r="AP83">
            <v>0</v>
          </cell>
          <cell r="AQ83" t="str">
            <v>150-ажж-80-100-120-170-220-прс-80-140-170-200-прс-100-прс-80-120-130-170-200-240-прс-80-60-80-прс-80-160-210-240-прс-80-130-ажж-100-120-140-прс-80-120-150-ажж-80-130-ажж-80-120-крс(грп)-80-100-прс-80-100-120-150-130-150-180-200-</v>
          </cell>
          <cell r="AR83"/>
          <cell r="AS83">
            <v>0</v>
          </cell>
          <cell r="AT83" t="e">
            <v>#DIV/0!</v>
          </cell>
          <cell r="AU83"/>
          <cell r="AV83"/>
          <cell r="AW83">
            <v>46273</v>
          </cell>
          <cell r="AX83">
            <v>46251</v>
          </cell>
          <cell r="AY83" t="str">
            <v>Netzsch-16</v>
          </cell>
          <cell r="AZ83">
            <v>279.48</v>
          </cell>
          <cell r="BA83">
            <v>99.480000000000018</v>
          </cell>
          <cell r="BB83" t="str">
            <v>СКЖ-60</v>
          </cell>
          <cell r="BC83"/>
          <cell r="BD83"/>
          <cell r="BE83">
            <v>46287</v>
          </cell>
          <cell r="BF83">
            <v>277</v>
          </cell>
          <cell r="BG83">
            <v>0.1</v>
          </cell>
          <cell r="BH83">
            <v>1.6117900000000021</v>
          </cell>
          <cell r="BI83" t="e">
            <v>#VALUE!</v>
          </cell>
          <cell r="BJ83">
            <v>46290</v>
          </cell>
          <cell r="BK83">
            <v>180</v>
          </cell>
          <cell r="BL83">
            <v>2.2000000000000002</v>
          </cell>
          <cell r="BM83">
            <v>12.82009</v>
          </cell>
          <cell r="BN83" t="e">
            <v>#VALUE!</v>
          </cell>
          <cell r="BO83">
            <v>46293</v>
          </cell>
          <cell r="BP83" t="str">
            <v>Сорап үзілген. Тоқтатылды.</v>
          </cell>
          <cell r="BQ83">
            <v>10</v>
          </cell>
          <cell r="BR83">
            <v>293.10000000000002</v>
          </cell>
          <cell r="BS83">
            <v>46241</v>
          </cell>
          <cell r="BT83"/>
          <cell r="BU83">
            <v>298</v>
          </cell>
          <cell r="BV83">
            <v>297</v>
          </cell>
          <cell r="BW83">
            <v>29.2</v>
          </cell>
          <cell r="BX83"/>
          <cell r="BY83"/>
          <cell r="BZ83">
            <v>46100</v>
          </cell>
          <cell r="CA83">
            <v>0</v>
          </cell>
          <cell r="CB83"/>
          <cell r="CC83" t="str">
            <v/>
          </cell>
          <cell r="CD83" t="e">
            <v>#DIV/0!</v>
          </cell>
          <cell r="CE83" t="e">
            <v>#DIV/0!</v>
          </cell>
          <cell r="CF83" t="e">
            <v>#DIV/0!</v>
          </cell>
          <cell r="CG83" t="e">
            <v>#DIV/0!</v>
          </cell>
          <cell r="CH83" t="e">
            <v>#DIV/0!</v>
          </cell>
          <cell r="CI83" t="e">
            <v>#DIV/0!</v>
          </cell>
          <cell r="CJ83" t="e">
            <v>#DIV/0!</v>
          </cell>
          <cell r="CK83"/>
          <cell r="CL83"/>
          <cell r="CM83"/>
          <cell r="CN83"/>
          <cell r="CO83"/>
          <cell r="CP83"/>
          <cell r="CQ83"/>
          <cell r="CR83" t="str">
            <v>п/ст ППГ-2</v>
          </cell>
          <cell r="CS83">
            <v>21</v>
          </cell>
          <cell r="CT83">
            <v>1</v>
          </cell>
          <cell r="CU83" t="str">
            <v>NIPI_Centre_PTV-3_Part</v>
          </cell>
          <cell r="CV83">
            <v>46241</v>
          </cell>
          <cell r="CW83">
            <v>298</v>
          </cell>
          <cell r="CX83"/>
          <cell r="CY83"/>
          <cell r="CZ83"/>
          <cell r="DA83"/>
          <cell r="DB83"/>
          <cell r="DC83"/>
          <cell r="DD83"/>
          <cell r="DE83"/>
          <cell r="DF83"/>
          <cell r="DG83" t="str">
            <v>большой</v>
          </cell>
          <cell r="DH83" t="str">
            <v>нет</v>
          </cell>
          <cell r="DI83"/>
          <cell r="DJ83"/>
          <cell r="DK83"/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/>
          <cell r="DQ83"/>
          <cell r="DR83"/>
          <cell r="DS83"/>
          <cell r="DT83"/>
          <cell r="DU83"/>
          <cell r="DV83"/>
          <cell r="DW83">
            <v>42123</v>
          </cell>
          <cell r="DX83">
            <v>1170</v>
          </cell>
          <cell r="DY83"/>
          <cell r="DZ83" t="str">
            <v>4244,4246,</v>
          </cell>
          <cell r="EA83">
            <v>2</v>
          </cell>
          <cell r="EB83"/>
          <cell r="EC83">
            <v>19.262787643560003</v>
          </cell>
          <cell r="ED83">
            <v>11.7</v>
          </cell>
          <cell r="EE83">
            <v>17.65099764356</v>
          </cell>
          <cell r="EF83">
            <v>7.5627876435600037</v>
          </cell>
          <cell r="EG83">
            <v>54.510975570701319</v>
          </cell>
          <cell r="EH83">
            <v>449</v>
          </cell>
          <cell r="EI83">
            <v>0.9304</v>
          </cell>
          <cell r="EJ83"/>
          <cell r="EK83"/>
          <cell r="EL83"/>
          <cell r="EM83"/>
          <cell r="EN83"/>
          <cell r="EO83"/>
          <cell r="EP83"/>
          <cell r="EQ83"/>
          <cell r="ER83"/>
          <cell r="ES83"/>
          <cell r="ET83"/>
          <cell r="EU83"/>
          <cell r="EV83"/>
          <cell r="EW83"/>
          <cell r="EX83"/>
          <cell r="EY83"/>
          <cell r="EZ83"/>
          <cell r="FA83"/>
          <cell r="FB83"/>
          <cell r="FC83"/>
          <cell r="FD83"/>
          <cell r="FE83"/>
          <cell r="FF83"/>
          <cell r="FG83"/>
          <cell r="FH83"/>
          <cell r="FI83"/>
          <cell r="FJ83"/>
          <cell r="FK83"/>
          <cell r="FL83"/>
          <cell r="FN83"/>
          <cell r="FP83" t="str">
            <v xml:space="preserve"> Влияние ВНС с перекомпенсацией</v>
          </cell>
          <cell r="FR83" t="str">
            <v>rpm</v>
          </cell>
          <cell r="FS83"/>
          <cell r="FT83"/>
          <cell r="FV83">
            <v>31656</v>
          </cell>
        </row>
        <row r="84">
          <cell r="D84">
            <v>1171</v>
          </cell>
          <cell r="E84" t="str">
            <v>вн</v>
          </cell>
          <cell r="F84" t="str">
            <v>Г</v>
          </cell>
          <cell r="G84">
            <v>7</v>
          </cell>
          <cell r="H84">
            <v>0.78875999999999991</v>
          </cell>
          <cell r="I84">
            <v>88</v>
          </cell>
          <cell r="J84" t="str">
            <v>ЧРФ</v>
          </cell>
          <cell r="K84" t="e">
            <v>#VALUE!</v>
          </cell>
          <cell r="L84">
            <v>46292</v>
          </cell>
          <cell r="M84">
            <v>6</v>
          </cell>
          <cell r="N84">
            <v>1.6338599999999996</v>
          </cell>
          <cell r="O84">
            <v>71</v>
          </cell>
          <cell r="P84" t="e">
            <v>#VALUE!</v>
          </cell>
          <cell r="Q84">
            <v>46283</v>
          </cell>
          <cell r="R84"/>
          <cell r="S84"/>
          <cell r="T84"/>
          <cell r="U84"/>
          <cell r="V84">
            <v>46292</v>
          </cell>
          <cell r="W84">
            <v>23</v>
          </cell>
          <cell r="X84" t="e">
            <v>#VALUE!</v>
          </cell>
          <cell r="Y84" t="str">
            <v>винтовой</v>
          </cell>
          <cell r="Z84">
            <v>24</v>
          </cell>
          <cell r="AA84">
            <v>6</v>
          </cell>
          <cell r="AB84">
            <v>46292</v>
          </cell>
          <cell r="AC84" t="str">
            <v>15атм/30с</v>
          </cell>
          <cell r="AD84"/>
          <cell r="AE84"/>
          <cell r="AF84"/>
          <cell r="AG84">
            <v>2.8</v>
          </cell>
          <cell r="AH84">
            <v>2.2000000000000002</v>
          </cell>
          <cell r="AI84"/>
          <cell r="AJ84"/>
          <cell r="AK84"/>
          <cell r="AL84"/>
          <cell r="AM84"/>
          <cell r="AN84"/>
          <cell r="AO84" t="str">
            <v>BD-1</v>
          </cell>
          <cell r="AP84">
            <v>0</v>
          </cell>
          <cell r="AQ84" t="e">
            <v>#VALUE!</v>
          </cell>
          <cell r="AR84">
            <v>290</v>
          </cell>
          <cell r="AS84">
            <v>29</v>
          </cell>
          <cell r="AT84">
            <v>0.20689655172413793</v>
          </cell>
          <cell r="AU84"/>
          <cell r="AV84"/>
          <cell r="AW84">
            <v>46292</v>
          </cell>
          <cell r="AX84">
            <v>46181</v>
          </cell>
          <cell r="AY84" t="str">
            <v>Netzsch-10</v>
          </cell>
          <cell r="AZ84">
            <v>308.22999999999996</v>
          </cell>
          <cell r="BA84">
            <v>22.229999999999961</v>
          </cell>
          <cell r="BB84" t="str">
            <v>СКЖ-60</v>
          </cell>
          <cell r="BC84"/>
          <cell r="BD84"/>
          <cell r="BE84">
            <v>46279</v>
          </cell>
          <cell r="BF84">
            <v>286</v>
          </cell>
          <cell r="BG84">
            <v>2.1</v>
          </cell>
          <cell r="BH84">
            <v>6.8888999999999996</v>
          </cell>
          <cell r="BI84" t="e">
            <v>#VALUE!</v>
          </cell>
          <cell r="BJ84">
            <v>45883</v>
          </cell>
          <cell r="BK84">
            <v>130</v>
          </cell>
          <cell r="BL84">
            <v>1.3</v>
          </cell>
          <cell r="BM84">
            <v>20.737300000000001</v>
          </cell>
          <cell r="BN84" t="str">
            <v>2015,M,И,2017.Я,М,И,А,О,87,Н,Д,2018,Я,Ф,M,A,М,И,И,А,С,О,Н,222,A,2022,Я,М,И,А,C,О,Н,Д,2023,Я,Ф,284,255,М,А,188,М,157,И,А,C,143,О,Н,2024,Я,Ф,М,А,М,И,С,Н,2025,Я,Ф,М,А,М,180,И,И,A,130,О,Н,Д,2026,Я,Ф,М,А,М,И,А,С,</v>
          </cell>
          <cell r="BO84">
            <v>46244</v>
          </cell>
          <cell r="BP84" t="str">
            <v>Тоқ жүйесінің ақауы. Эл цехқа тапсырыс беру керек.</v>
          </cell>
          <cell r="BQ84">
            <v>38</v>
          </cell>
          <cell r="BR84">
            <v>337</v>
          </cell>
          <cell r="BS84"/>
          <cell r="BT84"/>
          <cell r="BU84"/>
          <cell r="BV84"/>
          <cell r="BW84"/>
          <cell r="BX84"/>
          <cell r="BY84"/>
          <cell r="BZ84">
            <v>46100</v>
          </cell>
          <cell r="CA84">
            <v>0</v>
          </cell>
          <cell r="CB84"/>
          <cell r="CC84" t="str">
            <v>差недост.подача</v>
          </cell>
          <cell r="CD84" t="str">
            <v>差недост.подача</v>
          </cell>
          <cell r="CE84">
            <v>22.644572294887038</v>
          </cell>
          <cell r="CF84">
            <v>-35.818976218787157</v>
          </cell>
          <cell r="CG84">
            <v>24.144578437510617</v>
          </cell>
          <cell r="CH84" t="str">
            <v>差недост.подача</v>
          </cell>
          <cell r="CI84">
            <v>7.5394556480380501</v>
          </cell>
          <cell r="CJ84">
            <v>10.013306777645667</v>
          </cell>
          <cell r="CK84"/>
          <cell r="CL84"/>
          <cell r="CM84"/>
          <cell r="CN84"/>
          <cell r="CO84"/>
          <cell r="CP84"/>
          <cell r="CQ84"/>
          <cell r="CR84" t="str">
            <v>п/ст ППГ-2</v>
          </cell>
          <cell r="CS84">
            <v>21</v>
          </cell>
          <cell r="CT84">
            <v>1</v>
          </cell>
          <cell r="CU84" t="str">
            <v>NIPI_Centre_PTV-3_Part</v>
          </cell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 t="str">
            <v>большой</v>
          </cell>
          <cell r="DH84" t="str">
            <v>нет</v>
          </cell>
          <cell r="DI84"/>
          <cell r="DJ84"/>
          <cell r="DK84"/>
          <cell r="DL84">
            <v>-1</v>
          </cell>
          <cell r="DM84">
            <v>0.84509999999999974</v>
          </cell>
          <cell r="DN84">
            <v>-17</v>
          </cell>
          <cell r="DO84">
            <v>1.6338599999999996</v>
          </cell>
          <cell r="DP84"/>
          <cell r="DQ84" t="str">
            <v>8м3  Р=0атм</v>
          </cell>
          <cell r="DR84">
            <v>44969</v>
          </cell>
          <cell r="DS84"/>
          <cell r="DT84"/>
          <cell r="DU84"/>
          <cell r="DV84"/>
          <cell r="DW84">
            <v>42123</v>
          </cell>
          <cell r="DX84">
            <v>1171</v>
          </cell>
          <cell r="DY84"/>
          <cell r="DZ84" t="str">
            <v xml:space="preserve">4247, 4248, </v>
          </cell>
          <cell r="EA84">
            <v>3</v>
          </cell>
          <cell r="EB84"/>
          <cell r="EC84">
            <v>21.421149382839996</v>
          </cell>
          <cell r="ED84">
            <v>18</v>
          </cell>
          <cell r="EE84">
            <v>14.532249382839996</v>
          </cell>
          <cell r="EF84">
            <v>3.4211493828399959</v>
          </cell>
          <cell r="EG84">
            <v>54.510975581815266</v>
          </cell>
          <cell r="EH84">
            <v>449</v>
          </cell>
          <cell r="EI84">
            <v>0.9304</v>
          </cell>
          <cell r="EJ84"/>
          <cell r="EK84"/>
          <cell r="EL84"/>
          <cell r="EM84"/>
          <cell r="EN84"/>
          <cell r="EO84"/>
          <cell r="EP84"/>
          <cell r="EQ84"/>
          <cell r="ER84"/>
          <cell r="ES84"/>
          <cell r="ET84"/>
          <cell r="EU84"/>
          <cell r="EV84"/>
          <cell r="EW84"/>
          <cell r="EX84"/>
          <cell r="EY84"/>
          <cell r="EZ84"/>
          <cell r="FA84"/>
          <cell r="FB84"/>
          <cell r="FC84"/>
          <cell r="FD84" t="str">
            <v>*</v>
          </cell>
          <cell r="FE84" t="str">
            <v>уст.</v>
          </cell>
          <cell r="FF84" t="str">
            <v>ВПП 2025</v>
          </cell>
          <cell r="FG84">
            <v>36</v>
          </cell>
          <cell r="FH84">
            <v>1.0141199999999999</v>
          </cell>
          <cell r="FI84">
            <v>97</v>
          </cell>
          <cell r="FJ84">
            <v>-30</v>
          </cell>
          <cell r="FK84">
            <v>0.61973999999999974</v>
          </cell>
          <cell r="FL84">
            <v>-26</v>
          </cell>
          <cell r="FN84"/>
          <cell r="FP84" t="str">
            <v>Влияние ВПП</v>
          </cell>
          <cell r="FQ84" t="str">
            <v>ВПП 2022</v>
          </cell>
          <cell r="FR84" t="str">
            <v>rpm</v>
          </cell>
          <cell r="FS84"/>
          <cell r="FT84"/>
          <cell r="FV84">
            <v>31656</v>
          </cell>
        </row>
        <row r="85">
          <cell r="D85">
            <v>1172</v>
          </cell>
          <cell r="E85" t="str">
            <v>ск</v>
          </cell>
          <cell r="F85" t="str">
            <v>Г</v>
          </cell>
          <cell r="G85">
            <v>60</v>
          </cell>
          <cell r="H85">
            <v>1.1267999999999998</v>
          </cell>
          <cell r="I85">
            <v>98</v>
          </cell>
          <cell r="J85">
            <v>0</v>
          </cell>
          <cell r="K85" t="e">
            <v>#VALUE!</v>
          </cell>
          <cell r="L85">
            <v>46292</v>
          </cell>
          <cell r="M85">
            <v>56</v>
          </cell>
          <cell r="N85">
            <v>1.5775199999999998</v>
          </cell>
          <cell r="O85">
            <v>97</v>
          </cell>
          <cell r="P85" t="e">
            <v>#VALUE!</v>
          </cell>
          <cell r="Q85">
            <v>46284</v>
          </cell>
          <cell r="R85"/>
          <cell r="S85"/>
          <cell r="T85"/>
          <cell r="U85"/>
          <cell r="V85">
            <v>46292</v>
          </cell>
          <cell r="W85">
            <v>40</v>
          </cell>
          <cell r="X85" t="e">
            <v>#VALUE!</v>
          </cell>
          <cell r="Y85" t="str">
            <v>СК раб.с проп.кл</v>
          </cell>
          <cell r="Z85">
            <v>24</v>
          </cell>
          <cell r="AA85">
            <v>56</v>
          </cell>
          <cell r="AB85">
            <v>46292</v>
          </cell>
          <cell r="AC85" t="str">
            <v>15атм/5с</v>
          </cell>
          <cell r="AD85"/>
          <cell r="AE85"/>
          <cell r="AF85"/>
          <cell r="AG85">
            <v>2.6</v>
          </cell>
          <cell r="AH85">
            <v>2.6</v>
          </cell>
          <cell r="AI85"/>
          <cell r="AJ85"/>
          <cell r="AK85"/>
          <cell r="AL85"/>
          <cell r="AM85"/>
          <cell r="AN85"/>
          <cell r="AO85" t="str">
            <v>скд-6иж</v>
          </cell>
          <cell r="AP85">
            <v>3</v>
          </cell>
          <cell r="AQ85" t="e">
            <v>#VALUE!</v>
          </cell>
          <cell r="AR85">
            <v>6.5</v>
          </cell>
          <cell r="AS85">
            <v>71.617057200000005</v>
          </cell>
          <cell r="AT85">
            <v>0.78193662500837857</v>
          </cell>
          <cell r="AU85">
            <v>210</v>
          </cell>
          <cell r="AV85">
            <v>1000</v>
          </cell>
          <cell r="AW85">
            <v>46192</v>
          </cell>
          <cell r="AX85">
            <v>45925</v>
          </cell>
          <cell r="AY85" t="str">
            <v>(кл.70)ShL-57</v>
          </cell>
          <cell r="AZ85">
            <v>335.93</v>
          </cell>
          <cell r="BA85">
            <v>36.930000000000007</v>
          </cell>
          <cell r="BB85" t="str">
            <v>Nuflo</v>
          </cell>
          <cell r="BC85"/>
          <cell r="BD85"/>
          <cell r="BE85">
            <v>46279</v>
          </cell>
          <cell r="BF85">
            <v>299</v>
          </cell>
          <cell r="BG85">
            <v>2.5</v>
          </cell>
          <cell r="BH85">
            <v>7.2419500000000001</v>
          </cell>
          <cell r="BI85" t="e">
            <v>#VALUE!</v>
          </cell>
          <cell r="BJ85">
            <v>45686</v>
          </cell>
          <cell r="BK85">
            <v>290</v>
          </cell>
          <cell r="BL85">
            <v>1.6</v>
          </cell>
          <cell r="BM85">
            <v>7.1870499999999993</v>
          </cell>
          <cell r="BN85" t="str">
            <v>2015,А,149,О,Д,2016,М,151,И,Н,2017.Я,М,116,И,А,120,О,120,Н,Д,2018,Я,Ф,M,A,2019,Я,Ф,171,2020,Я,Ф,М,А,М,206,A,2022,Я,М,И,А,C,C,О,Н,Д,2023,Я,Ф,М,А,М,И,А,C,О,Н,2024,Я,Ф,М,А,М,И,С,О,293,Н,2025,Я,290,Ф,М,А,И,A,О,Н,Д,2026,Я,Ф,М,А,М,И,А,С,</v>
          </cell>
          <cell r="BO85">
            <v>46254</v>
          </cell>
          <cell r="BP85" t="str">
            <v>Сораптың жұмыс істеуі жақсы. Кері тоспа ұстап тұр.</v>
          </cell>
          <cell r="BQ85">
            <v>45</v>
          </cell>
          <cell r="BR85">
            <v>349.5</v>
          </cell>
          <cell r="BS85">
            <v>42249</v>
          </cell>
          <cell r="BT85">
            <v>19.8</v>
          </cell>
          <cell r="BU85">
            <v>360</v>
          </cell>
          <cell r="BV85">
            <v>349.5</v>
          </cell>
          <cell r="BW85">
            <v>41.3</v>
          </cell>
          <cell r="BX85"/>
          <cell r="BY85"/>
          <cell r="BZ85">
            <v>46100</v>
          </cell>
          <cell r="CA85">
            <v>0</v>
          </cell>
          <cell r="CB85"/>
          <cell r="CC85" t="str">
            <v>理рацион-ый</v>
          </cell>
          <cell r="CD85" t="str">
            <v>查сверка данных</v>
          </cell>
          <cell r="CE85">
            <v>40.875555871906258</v>
          </cell>
          <cell r="CF85">
            <v>9.6100771943876921</v>
          </cell>
          <cell r="CG85">
            <v>37.273931858891757</v>
          </cell>
          <cell r="CH85" t="str">
            <v>理рацион-ый</v>
          </cell>
          <cell r="CI85">
            <v>27.168314994132722</v>
          </cell>
          <cell r="CJ85">
            <v>3.9460646819937324</v>
          </cell>
          <cell r="CK85">
            <v>41693</v>
          </cell>
          <cell r="CL85" t="e">
            <v>#VALUE!</v>
          </cell>
          <cell r="CM85"/>
          <cell r="CN85"/>
          <cell r="CO85"/>
          <cell r="CP85"/>
          <cell r="CQ85"/>
          <cell r="CR85" t="str">
            <v>п/ст ППГ-2</v>
          </cell>
          <cell r="CS85">
            <v>21</v>
          </cell>
          <cell r="CT85">
            <v>1</v>
          </cell>
          <cell r="CU85" t="str">
            <v>NIPI_Centre_PTV-3_Part</v>
          </cell>
          <cell r="CV85">
            <v>45542</v>
          </cell>
          <cell r="CW85">
            <v>360</v>
          </cell>
          <cell r="CX85"/>
          <cell r="CY85"/>
          <cell r="CZ85"/>
          <cell r="DA85"/>
          <cell r="DB85"/>
          <cell r="DC85"/>
          <cell r="DD85"/>
          <cell r="DE85"/>
          <cell r="DF85"/>
          <cell r="DG85" t="str">
            <v>большой</v>
          </cell>
          <cell r="DH85" t="str">
            <v>нет</v>
          </cell>
          <cell r="DI85"/>
          <cell r="DJ85"/>
          <cell r="DK85"/>
          <cell r="DL85">
            <v>-4</v>
          </cell>
          <cell r="DM85">
            <v>0.45072000000000001</v>
          </cell>
          <cell r="DN85">
            <v>-1</v>
          </cell>
          <cell r="DO85">
            <v>1.5775199999999998</v>
          </cell>
          <cell r="DP85"/>
          <cell r="DQ85"/>
          <cell r="DR85"/>
          <cell r="DS85"/>
          <cell r="DT85"/>
          <cell r="DU85"/>
          <cell r="DV85"/>
          <cell r="DW85">
            <v>42123</v>
          </cell>
          <cell r="DX85">
            <v>1172</v>
          </cell>
          <cell r="DY85"/>
          <cell r="DZ85" t="str">
            <v>4248, 4249,</v>
          </cell>
          <cell r="EA85">
            <v>1</v>
          </cell>
          <cell r="EB85"/>
          <cell r="EC85">
            <v>8.2872083118944957</v>
          </cell>
          <cell r="ED85">
            <v>18</v>
          </cell>
          <cell r="EE85">
            <v>1.0452583118944956</v>
          </cell>
          <cell r="EF85">
            <v>-9.7127916881055043</v>
          </cell>
          <cell r="EG85">
            <v>54.510975567134416</v>
          </cell>
          <cell r="EH85">
            <v>449</v>
          </cell>
          <cell r="EI85">
            <v>0.9304</v>
          </cell>
          <cell r="EJ85"/>
          <cell r="EK85"/>
          <cell r="EL85"/>
          <cell r="EM85"/>
          <cell r="EN85"/>
          <cell r="EO85"/>
          <cell r="EP85"/>
          <cell r="EQ85"/>
          <cell r="ER85"/>
          <cell r="ES85"/>
          <cell r="ET85"/>
          <cell r="EU85"/>
          <cell r="EV85"/>
          <cell r="EW85"/>
          <cell r="EX85"/>
          <cell r="EY85">
            <v>98</v>
          </cell>
          <cell r="EZ85"/>
          <cell r="FA85"/>
          <cell r="FB85"/>
          <cell r="FC85">
            <v>4</v>
          </cell>
          <cell r="FD85" t="str">
            <v>*</v>
          </cell>
          <cell r="FE85" t="str">
            <v>уст.</v>
          </cell>
          <cell r="FF85" t="str">
            <v>ВПП 2025</v>
          </cell>
          <cell r="FG85">
            <v>32</v>
          </cell>
          <cell r="FH85">
            <v>0.90143999999999991</v>
          </cell>
          <cell r="FI85">
            <v>97</v>
          </cell>
          <cell r="FJ85">
            <v>24</v>
          </cell>
          <cell r="FK85">
            <v>0.6760799999999999</v>
          </cell>
          <cell r="FL85">
            <v>0</v>
          </cell>
          <cell r="FN85">
            <v>1</v>
          </cell>
          <cell r="FP85" t="str">
            <v>Влияние ВПП</v>
          </cell>
          <cell r="FQ85" t="str">
            <v>ВПП 2022</v>
          </cell>
          <cell r="FR85">
            <v>22</v>
          </cell>
          <cell r="FS85"/>
          <cell r="FT85"/>
          <cell r="FV85">
            <v>31657</v>
          </cell>
        </row>
        <row r="86">
          <cell r="D86">
            <v>1173</v>
          </cell>
          <cell r="E86" t="str">
            <v>ск</v>
          </cell>
          <cell r="F86" t="str">
            <v>Г</v>
          </cell>
          <cell r="G86">
            <v>18</v>
          </cell>
          <cell r="H86">
            <v>0.50705999999999996</v>
          </cell>
          <cell r="I86">
            <v>97</v>
          </cell>
          <cell r="J86">
            <v>0</v>
          </cell>
          <cell r="K86" t="e">
            <v>#VALUE!</v>
          </cell>
          <cell r="L86">
            <v>46292</v>
          </cell>
          <cell r="M86">
            <v>33</v>
          </cell>
          <cell r="N86">
            <v>0.92960999999999994</v>
          </cell>
          <cell r="O86">
            <v>97</v>
          </cell>
          <cell r="P86" t="e">
            <v>#VALUE!</v>
          </cell>
          <cell r="Q86">
            <v>46285</v>
          </cell>
          <cell r="R86"/>
          <cell r="S86"/>
          <cell r="T86"/>
          <cell r="U86"/>
          <cell r="V86">
            <v>46292</v>
          </cell>
          <cell r="W86">
            <v>40</v>
          </cell>
          <cell r="X86" t="e">
            <v>#VALUE!</v>
          </cell>
          <cell r="Y86" t="str">
            <v>СК работает</v>
          </cell>
          <cell r="Z86">
            <v>24</v>
          </cell>
          <cell r="AA86">
            <v>33</v>
          </cell>
          <cell r="AB86">
            <v>46292</v>
          </cell>
          <cell r="AC86" t="str">
            <v>15/15с</v>
          </cell>
          <cell r="AD86"/>
          <cell r="AE86"/>
          <cell r="AF86"/>
          <cell r="AG86">
            <v>2.4</v>
          </cell>
          <cell r="AH86">
            <v>1.6</v>
          </cell>
          <cell r="AI86"/>
          <cell r="AJ86"/>
          <cell r="AK86"/>
          <cell r="AL86"/>
          <cell r="AM86"/>
          <cell r="AN86"/>
          <cell r="AO86" t="str">
            <v>пншт-6</v>
          </cell>
          <cell r="AP86">
            <v>2.5</v>
          </cell>
          <cell r="AQ86" t="e">
            <v>#VALUE!</v>
          </cell>
          <cell r="AR86">
            <v>5.5</v>
          </cell>
          <cell r="AS86">
            <v>50.499206999999998</v>
          </cell>
          <cell r="AT86">
            <v>0.65347560804271643</v>
          </cell>
          <cell r="AU86">
            <v>170</v>
          </cell>
          <cell r="AV86">
            <v>1500</v>
          </cell>
          <cell r="AW86">
            <v>46241</v>
          </cell>
          <cell r="AX86">
            <v>46265</v>
          </cell>
          <cell r="AY86" t="str">
            <v>(кл.70)WM-57</v>
          </cell>
          <cell r="AZ86">
            <v>307.76</v>
          </cell>
          <cell r="BA86">
            <v>13.759999999999991</v>
          </cell>
          <cell r="BB86" t="str">
            <v>СКЖ-60</v>
          </cell>
          <cell r="BC86"/>
          <cell r="BD86"/>
          <cell r="BE86">
            <v>46266</v>
          </cell>
          <cell r="BF86">
            <v>294</v>
          </cell>
          <cell r="BG86">
            <v>1.5</v>
          </cell>
          <cell r="BH86">
            <v>5.8193999999999999</v>
          </cell>
          <cell r="BI86" t="e">
            <v>#VALUE!</v>
          </cell>
          <cell r="BJ86">
            <v>46130</v>
          </cell>
          <cell r="BK86">
            <v>290</v>
          </cell>
          <cell r="BL86">
            <v>2.6</v>
          </cell>
          <cell r="BM86">
            <v>7.2949999999999999</v>
          </cell>
          <cell r="BN86" t="str">
            <v>2015,Ф,150,M,141,А,О,Д,И,Н,2017.Я,105,М,И,А,О,Н,Д,2018,Я,Ф,M,A,М,И,И,А,С,О,Н,172,A,2022,Я,И,Рпл(кву),300,И,А,C,О,Н,Д,2023,Я,Ф,М,А,Рпл(кву),295,М,И,А,C,О,Н,2024,Я,Ф,М,А,М,И,И,300,С,Н,2025,Я,Ф,М,293,А,И,A,С,293,О,Н,Д,2026,Я,Ф,М,А,290,М,И,А,С,</v>
          </cell>
          <cell r="BO86"/>
          <cell r="BP86"/>
          <cell r="BQ86">
            <v>32</v>
          </cell>
          <cell r="BR86">
            <v>340</v>
          </cell>
          <cell r="BS86">
            <v>42861</v>
          </cell>
          <cell r="BT86">
            <v>21.6</v>
          </cell>
          <cell r="BU86">
            <v>375</v>
          </cell>
          <cell r="BV86">
            <v>340</v>
          </cell>
          <cell r="BW86">
            <v>56.9</v>
          </cell>
          <cell r="BX86"/>
          <cell r="BY86"/>
          <cell r="BZ86">
            <v>46100</v>
          </cell>
          <cell r="CA86">
            <v>0</v>
          </cell>
          <cell r="CB86"/>
          <cell r="CC86" t="str">
            <v>理рацион-ый</v>
          </cell>
          <cell r="CD86" t="str">
            <v>理рацион-ый</v>
          </cell>
          <cell r="CE86">
            <v>41.944568916292688</v>
          </cell>
          <cell r="CF86">
            <v>2.973068562980508</v>
          </cell>
          <cell r="CG86">
            <v>35.501680541752719</v>
          </cell>
          <cell r="CH86" t="str">
            <v>理рацион-ый</v>
          </cell>
          <cell r="CI86">
            <v>20.736437785243162</v>
          </cell>
          <cell r="CJ86">
            <v>-6.9305493077615239</v>
          </cell>
          <cell r="CK86">
            <v>42299</v>
          </cell>
          <cell r="CL86" t="e">
            <v>#VALUE!</v>
          </cell>
          <cell r="CM86"/>
          <cell r="CN86"/>
          <cell r="CO86"/>
          <cell r="CP86"/>
          <cell r="CQ86"/>
          <cell r="CR86" t="str">
            <v>п/ст ППГ-2</v>
          </cell>
          <cell r="CS86">
            <v>21</v>
          </cell>
          <cell r="CT86">
            <v>1</v>
          </cell>
          <cell r="CU86" t="str">
            <v>NIPI_Centre_PTV-3_Part</v>
          </cell>
          <cell r="CV86">
            <v>46264</v>
          </cell>
          <cell r="CW86">
            <v>375</v>
          </cell>
          <cell r="CX86"/>
          <cell r="CY86"/>
          <cell r="CZ86"/>
          <cell r="DA86"/>
          <cell r="DB86"/>
          <cell r="DC86"/>
          <cell r="DD86"/>
          <cell r="DE86"/>
          <cell r="DF86"/>
          <cell r="DG86" t="str">
            <v>большой</v>
          </cell>
          <cell r="DH86" t="str">
            <v>нет</v>
          </cell>
          <cell r="DI86"/>
          <cell r="DJ86"/>
          <cell r="DK86"/>
          <cell r="DL86">
            <v>15</v>
          </cell>
          <cell r="DM86">
            <v>0.42254999999999998</v>
          </cell>
          <cell r="DN86">
            <v>0</v>
          </cell>
          <cell r="DO86">
            <v>0.92960999999999994</v>
          </cell>
          <cell r="DP86"/>
          <cell r="DQ86"/>
          <cell r="DR86"/>
          <cell r="DS86"/>
          <cell r="DT86"/>
          <cell r="DU86"/>
          <cell r="DV86"/>
          <cell r="DW86">
            <v>42124</v>
          </cell>
          <cell r="DX86">
            <v>1173</v>
          </cell>
          <cell r="DY86"/>
          <cell r="DZ86" t="str">
            <v xml:space="preserve">4249, 4250, </v>
          </cell>
          <cell r="EA86">
            <v>3</v>
          </cell>
          <cell r="EB86"/>
          <cell r="EC86">
            <v>9.0859364052942251</v>
          </cell>
          <cell r="ED86">
            <v>18</v>
          </cell>
          <cell r="EE86">
            <v>3.2665364052942252</v>
          </cell>
          <cell r="EF86">
            <v>-8.9140635947057749</v>
          </cell>
          <cell r="EG86">
            <v>54.510975567513796</v>
          </cell>
          <cell r="EH86">
            <v>449</v>
          </cell>
          <cell r="EI86">
            <v>0.9304</v>
          </cell>
          <cell r="EJ86"/>
          <cell r="EK86"/>
          <cell r="EL86"/>
          <cell r="EM86"/>
          <cell r="EN86"/>
          <cell r="EO86"/>
          <cell r="EP86"/>
          <cell r="EQ86"/>
          <cell r="ER86"/>
          <cell r="ES86"/>
          <cell r="ET86"/>
          <cell r="EU86"/>
          <cell r="EV86"/>
          <cell r="EW86"/>
          <cell r="EX86"/>
          <cell r="EY86">
            <v>98</v>
          </cell>
          <cell r="EZ86"/>
          <cell r="FA86"/>
          <cell r="FB86"/>
          <cell r="FC86">
            <v>2</v>
          </cell>
          <cell r="FD86" t="str">
            <v>*</v>
          </cell>
          <cell r="FE86" t="str">
            <v>уст.</v>
          </cell>
          <cell r="FF86" t="str">
            <v>ВПП 2024</v>
          </cell>
          <cell r="FG86">
            <v>43</v>
          </cell>
          <cell r="FH86">
            <v>1.6150799999999998</v>
          </cell>
          <cell r="FI86">
            <v>96</v>
          </cell>
          <cell r="FJ86">
            <v>-10</v>
          </cell>
          <cell r="FK86">
            <v>-0.68546999999999991</v>
          </cell>
          <cell r="FL86">
            <v>1</v>
          </cell>
          <cell r="FN86"/>
          <cell r="FP86" t="str">
            <v>Влияние ВПП</v>
          </cell>
          <cell r="FQ86" t="str">
            <v>ВПП 2021</v>
          </cell>
          <cell r="FR86">
            <v>22</v>
          </cell>
          <cell r="FS86"/>
          <cell r="FT86"/>
          <cell r="FV86">
            <v>32264</v>
          </cell>
        </row>
        <row r="87">
          <cell r="D87">
            <v>1174</v>
          </cell>
          <cell r="E87" t="str">
            <v>ск</v>
          </cell>
          <cell r="F87" t="str">
            <v>Г</v>
          </cell>
          <cell r="G87">
            <v>54</v>
          </cell>
          <cell r="H87">
            <v>1.0141199999999999</v>
          </cell>
          <cell r="I87">
            <v>98</v>
          </cell>
          <cell r="J87" t="str">
            <v>ЧРФ</v>
          </cell>
          <cell r="K87" t="e">
            <v>#VALUE!</v>
          </cell>
          <cell r="L87">
            <v>46292</v>
          </cell>
          <cell r="M87">
            <v>54</v>
          </cell>
          <cell r="N87">
            <v>2.5352999999999999</v>
          </cell>
          <cell r="O87">
            <v>95</v>
          </cell>
          <cell r="P87" t="e">
            <v>#VALUE!</v>
          </cell>
          <cell r="Q87">
            <v>46285</v>
          </cell>
          <cell r="R87"/>
          <cell r="S87"/>
          <cell r="T87"/>
          <cell r="U87"/>
          <cell r="V87">
            <v>46292</v>
          </cell>
          <cell r="W87">
            <v>38</v>
          </cell>
          <cell r="X87" t="e">
            <v>#VALUE!</v>
          </cell>
          <cell r="Y87" t="str">
            <v>СК раб.с проп.кл</v>
          </cell>
          <cell r="Z87">
            <v>24</v>
          </cell>
          <cell r="AA87">
            <v>54</v>
          </cell>
          <cell r="AB87">
            <v>46292</v>
          </cell>
          <cell r="AC87" t="str">
            <v>15атм/10с</v>
          </cell>
          <cell r="AD87"/>
          <cell r="AE87"/>
          <cell r="AF87"/>
          <cell r="AG87">
            <v>2.4</v>
          </cell>
          <cell r="AH87">
            <v>2.4</v>
          </cell>
          <cell r="AI87"/>
          <cell r="AJ87"/>
          <cell r="AK87"/>
          <cell r="AL87"/>
          <cell r="AM87">
            <v>46230</v>
          </cell>
          <cell r="AN87" t="str">
            <v>огв</v>
          </cell>
          <cell r="AO87" t="str">
            <v>скд-6иж</v>
          </cell>
          <cell r="AP87">
            <v>3</v>
          </cell>
          <cell r="AQ87" t="e">
            <v>#VALUE!</v>
          </cell>
          <cell r="AR87">
            <v>6.5</v>
          </cell>
          <cell r="AS87">
            <v>71.617057200000005</v>
          </cell>
          <cell r="AT87">
            <v>0.75401031697236498</v>
          </cell>
          <cell r="AU87">
            <v>170</v>
          </cell>
          <cell r="AV87">
            <v>1000</v>
          </cell>
          <cell r="AW87"/>
          <cell r="AX87">
            <v>46232</v>
          </cell>
          <cell r="AY87" t="str">
            <v>(кл.70)ShL-57</v>
          </cell>
          <cell r="AZ87">
            <v>320.55</v>
          </cell>
          <cell r="BA87">
            <v>32.550000000000011</v>
          </cell>
          <cell r="BB87" t="str">
            <v>СКЖ-60</v>
          </cell>
          <cell r="BC87"/>
          <cell r="BD87"/>
          <cell r="BE87">
            <v>46273</v>
          </cell>
          <cell r="BF87">
            <v>288</v>
          </cell>
          <cell r="BG87">
            <v>2.1</v>
          </cell>
          <cell r="BH87">
            <v>6.4193999999999996</v>
          </cell>
          <cell r="BI87" t="e">
            <v>#VALUE!</v>
          </cell>
          <cell r="BJ87">
            <v>45986</v>
          </cell>
          <cell r="BK87">
            <v>284</v>
          </cell>
          <cell r="BL87">
            <v>2</v>
          </cell>
          <cell r="BM87">
            <v>6.6949999999999994</v>
          </cell>
          <cell r="BN87" t="str">
            <v>2025,Н,284Д,2026,Я,Ф,М,А,М,И,А,С,</v>
          </cell>
          <cell r="BO87">
            <v>46254</v>
          </cell>
          <cell r="BP87" t="str">
            <v>Айдау клапанының ақауы. Сорапты тықылға қойып, ыссы сумен жуу керек. Кері тоспа ұстап тұр.</v>
          </cell>
          <cell r="BQ87">
            <v>35</v>
          </cell>
          <cell r="BR87">
            <v>334</v>
          </cell>
          <cell r="BS87"/>
          <cell r="BT87"/>
          <cell r="BU87"/>
          <cell r="BV87"/>
          <cell r="BW87"/>
          <cell r="BX87"/>
          <cell r="BY87"/>
          <cell r="BZ87">
            <v>46100</v>
          </cell>
          <cell r="CA87">
            <v>0</v>
          </cell>
          <cell r="CB87"/>
          <cell r="CC87" t="str">
            <v>理рацион-ый</v>
          </cell>
          <cell r="CD87" t="str">
            <v>查сверка данных</v>
          </cell>
          <cell r="CE87">
            <v>41.359583483387297</v>
          </cell>
          <cell r="CF87">
            <v>8.3391057926899705</v>
          </cell>
          <cell r="CG87">
            <v>36.914801372704368</v>
          </cell>
          <cell r="CH87" t="str">
            <v>理рацион-ый</v>
          </cell>
          <cell r="CI87">
            <v>25.669906961531431</v>
          </cell>
          <cell r="CJ87">
            <v>0.9829547437335151</v>
          </cell>
          <cell r="CK87">
            <v>42260</v>
          </cell>
          <cell r="CL87" t="e">
            <v>#VALUE!</v>
          </cell>
          <cell r="CM87"/>
          <cell r="CN87"/>
          <cell r="CO87"/>
          <cell r="CP87"/>
          <cell r="CQ87"/>
          <cell r="CR87" t="str">
            <v>п/ст ППГ-2</v>
          </cell>
          <cell r="CS87">
            <v>21</v>
          </cell>
          <cell r="CT87">
            <v>1</v>
          </cell>
          <cell r="CU87" t="str">
            <v>NIPI_Centre_PTV-3_Part</v>
          </cell>
          <cell r="CV87">
            <v>46231</v>
          </cell>
          <cell r="CW87">
            <v>375</v>
          </cell>
          <cell r="CX87"/>
          <cell r="CY87"/>
          <cell r="CZ87"/>
          <cell r="DA87"/>
          <cell r="DB87"/>
          <cell r="DC87"/>
          <cell r="DD87"/>
          <cell r="DE87"/>
          <cell r="DF87"/>
          <cell r="DG87" t="str">
            <v>большой</v>
          </cell>
          <cell r="DH87" t="str">
            <v>нет</v>
          </cell>
          <cell r="DI87"/>
          <cell r="DJ87"/>
          <cell r="DK87"/>
          <cell r="DL87">
            <v>0</v>
          </cell>
          <cell r="DM87">
            <v>1.52118</v>
          </cell>
          <cell r="DN87">
            <v>-3</v>
          </cell>
          <cell r="DO87">
            <v>2.5352999999999999</v>
          </cell>
          <cell r="DP87"/>
          <cell r="DQ87"/>
          <cell r="DR87"/>
          <cell r="DS87"/>
          <cell r="DT87"/>
          <cell r="DU87"/>
          <cell r="DV87"/>
          <cell r="DW87">
            <v>42124</v>
          </cell>
          <cell r="DX87">
            <v>1174</v>
          </cell>
          <cell r="DY87"/>
          <cell r="DZ87" t="str">
            <v>4250, 4251,</v>
          </cell>
          <cell r="EA87">
            <v>5</v>
          </cell>
          <cell r="EB87"/>
          <cell r="EC87">
            <v>8.1242030731502322</v>
          </cell>
          <cell r="ED87">
            <v>18</v>
          </cell>
          <cell r="EE87">
            <v>1.7048030731502326</v>
          </cell>
          <cell r="EF87">
            <v>-9.8757969268497678</v>
          </cell>
          <cell r="EG87">
            <v>54.510975564251339</v>
          </cell>
          <cell r="EH87">
            <v>449</v>
          </cell>
          <cell r="EI87">
            <v>0.9304</v>
          </cell>
          <cell r="EJ87"/>
          <cell r="EK87"/>
          <cell r="EL87"/>
          <cell r="EM87"/>
          <cell r="EN87"/>
          <cell r="EO87"/>
          <cell r="EP87"/>
          <cell r="EQ87"/>
          <cell r="ER87"/>
          <cell r="ES87"/>
          <cell r="ET87"/>
          <cell r="EU87"/>
          <cell r="EV87"/>
          <cell r="EW87"/>
          <cell r="EX87"/>
          <cell r="EY87">
            <v>98</v>
          </cell>
          <cell r="EZ87"/>
          <cell r="FA87"/>
          <cell r="FB87"/>
          <cell r="FC87">
            <v>4</v>
          </cell>
          <cell r="FD87">
            <v>43912</v>
          </cell>
          <cell r="FE87" t="str">
            <v>уст.</v>
          </cell>
          <cell r="FF87" t="str">
            <v>ВПП 2024</v>
          </cell>
          <cell r="FG87">
            <v>44</v>
          </cell>
          <cell r="FH87">
            <v>1.2394799999999997</v>
          </cell>
          <cell r="FI87">
            <v>97</v>
          </cell>
          <cell r="FJ87">
            <v>10</v>
          </cell>
          <cell r="FK87">
            <v>1.2958200000000002</v>
          </cell>
          <cell r="FL87">
            <v>-2</v>
          </cell>
          <cell r="FN87"/>
          <cell r="FP87" t="str">
            <v>Влияние ВПП</v>
          </cell>
          <cell r="FQ87" t="str">
            <v>ВПП 2021</v>
          </cell>
          <cell r="FR87">
            <v>22</v>
          </cell>
          <cell r="FS87"/>
          <cell r="FT87"/>
          <cell r="FV87">
            <v>32264</v>
          </cell>
        </row>
        <row r="88">
          <cell r="D88">
            <v>1175</v>
          </cell>
          <cell r="E88" t="str">
            <v>вн</v>
          </cell>
          <cell r="F88" t="str">
            <v>Г</v>
          </cell>
          <cell r="G88">
            <v>46</v>
          </cell>
          <cell r="H88">
            <v>2.5916399999999995</v>
          </cell>
          <cell r="I88">
            <v>94</v>
          </cell>
          <cell r="J88">
            <v>0</v>
          </cell>
          <cell r="K88" t="e">
            <v>#VALUE!</v>
          </cell>
          <cell r="L88">
            <v>46292</v>
          </cell>
          <cell r="M88">
            <v>45</v>
          </cell>
          <cell r="N88">
            <v>4.2254999999999994</v>
          </cell>
          <cell r="O88">
            <v>90</v>
          </cell>
          <cell r="P88" t="e">
            <v>#VALUE!</v>
          </cell>
          <cell r="Q88">
            <v>46285</v>
          </cell>
          <cell r="R88"/>
          <cell r="S88"/>
          <cell r="T88"/>
          <cell r="U88"/>
          <cell r="V88">
            <v>46292</v>
          </cell>
          <cell r="W88">
            <v>34</v>
          </cell>
          <cell r="X88" t="e">
            <v>#VALUE!</v>
          </cell>
          <cell r="Y88" t="str">
            <v>винтовой</v>
          </cell>
          <cell r="Z88">
            <v>24</v>
          </cell>
          <cell r="AA88">
            <v>45</v>
          </cell>
          <cell r="AB88">
            <v>46292</v>
          </cell>
          <cell r="AC88" t="str">
            <v>15атм/5с</v>
          </cell>
          <cell r="AD88"/>
          <cell r="AE88"/>
          <cell r="AF88"/>
          <cell r="AG88">
            <v>2.4</v>
          </cell>
          <cell r="AH88">
            <v>2</v>
          </cell>
          <cell r="AI88"/>
          <cell r="AJ88"/>
          <cell r="AK88"/>
          <cell r="AL88"/>
          <cell r="AM88"/>
          <cell r="AN88"/>
          <cell r="AO88" t="str">
            <v>ZL3-15</v>
          </cell>
          <cell r="AP88">
            <v>0</v>
          </cell>
          <cell r="AQ88" t="e">
            <v>#VALUE!</v>
          </cell>
          <cell r="AR88">
            <v>250</v>
          </cell>
          <cell r="AS88">
            <v>105</v>
          </cell>
          <cell r="AT88">
            <v>0.42857142857142855</v>
          </cell>
          <cell r="AU88"/>
          <cell r="AV88"/>
          <cell r="AW88">
            <v>46280</v>
          </cell>
          <cell r="AX88">
            <v>46199</v>
          </cell>
          <cell r="AY88" t="str">
            <v>Nek-42</v>
          </cell>
          <cell r="AZ88">
            <v>307.34999999999997</v>
          </cell>
          <cell r="BA88">
            <v>30.349999999999966</v>
          </cell>
          <cell r="BB88" t="str">
            <v>СКЖ-60</v>
          </cell>
          <cell r="BC88"/>
          <cell r="BD88"/>
          <cell r="BE88">
            <v>46265</v>
          </cell>
          <cell r="BF88">
            <v>277</v>
          </cell>
          <cell r="BG88">
            <v>1.9</v>
          </cell>
          <cell r="BH88">
            <v>6.4541500000000003</v>
          </cell>
          <cell r="BI88" t="e">
            <v>#VALUE!</v>
          </cell>
          <cell r="BJ88">
            <v>44632</v>
          </cell>
          <cell r="BK88">
            <v>251</v>
          </cell>
          <cell r="BL88">
            <v>1.8</v>
          </cell>
          <cell r="BM88">
            <v>8.7955500000000004</v>
          </cell>
          <cell r="BN88" t="str">
            <v>2015,M,И,2017.Я,Ф,98,М,И,А,О,Н,Д,2018,Я,Ф,M,A,A,2022,Я,М,прс,251,И,А,C,О,Н,Д,2023,Я,Ф,М,А,М,И,А,C,О,Н,2024,Я,Ф,М,А,М,И,С,Н,2025,Я,Ф,М,А,И,A,О,Н,Д,2026,Я,Ф,М,А,М,И,А,С,</v>
          </cell>
          <cell r="BO88"/>
          <cell r="BP88"/>
          <cell r="BQ88">
            <v>39</v>
          </cell>
          <cell r="BR88">
            <v>325.5</v>
          </cell>
          <cell r="BS88"/>
          <cell r="BT88"/>
          <cell r="BU88"/>
          <cell r="BV88"/>
          <cell r="BW88"/>
          <cell r="BX88"/>
          <cell r="BY88"/>
          <cell r="BZ88">
            <v>46100</v>
          </cell>
          <cell r="CA88">
            <v>0</v>
          </cell>
          <cell r="CB88"/>
          <cell r="CC88" t="str">
            <v>理рацион-ый</v>
          </cell>
          <cell r="CD88" t="str">
            <v>理рацион-ый</v>
          </cell>
          <cell r="CE88">
            <v>36.693197959183671</v>
          </cell>
          <cell r="CF88">
            <v>-13.51144897959184</v>
          </cell>
          <cell r="CG88">
            <v>31.335933628676365</v>
          </cell>
          <cell r="CH88" t="str">
            <v>理рацион-ый</v>
          </cell>
          <cell r="CI88">
            <v>12.311383673469386</v>
          </cell>
          <cell r="CJ88">
            <v>-9.027571428571413</v>
          </cell>
          <cell r="CK88"/>
          <cell r="CL88"/>
          <cell r="CM88"/>
          <cell r="CN88"/>
          <cell r="CO88"/>
          <cell r="CP88"/>
          <cell r="CQ88"/>
          <cell r="CR88" t="str">
            <v>п/ст ППГ-2</v>
          </cell>
          <cell r="CS88">
            <v>21</v>
          </cell>
          <cell r="CT88">
            <v>1</v>
          </cell>
          <cell r="CU88" t="str">
            <v>NIPI_Centre_PTV-3_Part</v>
          </cell>
          <cell r="CV88">
            <v>46198</v>
          </cell>
          <cell r="CW88">
            <v>375</v>
          </cell>
          <cell r="CX88"/>
          <cell r="CY88"/>
          <cell r="CZ88"/>
          <cell r="DA88"/>
          <cell r="DB88"/>
          <cell r="DC88"/>
          <cell r="DD88"/>
          <cell r="DE88"/>
          <cell r="DF88"/>
          <cell r="DG88" t="str">
            <v>большой</v>
          </cell>
          <cell r="DH88" t="str">
            <v>нет</v>
          </cell>
          <cell r="DI88"/>
          <cell r="DJ88"/>
          <cell r="DK88"/>
          <cell r="DL88">
            <v>-1</v>
          </cell>
          <cell r="DM88">
            <v>1.6338599999999999</v>
          </cell>
          <cell r="DN88">
            <v>-4</v>
          </cell>
          <cell r="DO88">
            <v>4.2254999999999994</v>
          </cell>
          <cell r="DP88"/>
          <cell r="DQ88"/>
          <cell r="DR88"/>
          <cell r="DS88"/>
          <cell r="DT88"/>
          <cell r="DU88"/>
          <cell r="DV88"/>
          <cell r="DW88">
            <v>42124</v>
          </cell>
          <cell r="DX88">
            <v>1175</v>
          </cell>
          <cell r="DY88"/>
          <cell r="DZ88" t="str">
            <v xml:space="preserve">4251, 4252, </v>
          </cell>
          <cell r="EA88">
            <v>1</v>
          </cell>
          <cell r="EB88"/>
          <cell r="EC88">
            <v>8.7955500000000004</v>
          </cell>
          <cell r="ED88">
            <v>28.3</v>
          </cell>
          <cell r="EE88">
            <v>2.3414000000000001</v>
          </cell>
          <cell r="EF88">
            <v>-19.504449999999999</v>
          </cell>
          <cell r="EG88">
            <v>54.510975566043712</v>
          </cell>
          <cell r="EH88">
            <v>449</v>
          </cell>
          <cell r="EI88">
            <v>0.9304</v>
          </cell>
          <cell r="EJ88"/>
          <cell r="EK88"/>
          <cell r="EL88"/>
          <cell r="EM88"/>
          <cell r="EN88"/>
          <cell r="EO88"/>
          <cell r="EP88"/>
          <cell r="EQ88"/>
          <cell r="ER88"/>
          <cell r="ES88"/>
          <cell r="ET88"/>
          <cell r="EU88"/>
          <cell r="EV88"/>
          <cell r="EW88"/>
          <cell r="EX88"/>
          <cell r="EY88"/>
          <cell r="EZ88"/>
          <cell r="FA88"/>
          <cell r="FB88"/>
          <cell r="FC88"/>
          <cell r="FD88">
            <v>43912</v>
          </cell>
          <cell r="FE88" t="str">
            <v>уст.</v>
          </cell>
          <cell r="FF88" t="str">
            <v>ВПП 2024</v>
          </cell>
          <cell r="FG88">
            <v>57</v>
          </cell>
          <cell r="FH88">
            <v>1.6056899999999998</v>
          </cell>
          <cell r="FI88">
            <v>97</v>
          </cell>
          <cell r="FJ88">
            <v>-12</v>
          </cell>
          <cell r="FK88">
            <v>2.6198099999999993</v>
          </cell>
          <cell r="FL88">
            <v>-7</v>
          </cell>
          <cell r="FN88"/>
          <cell r="FP88" t="str">
            <v>Влияние ВПП</v>
          </cell>
          <cell r="FQ88" t="str">
            <v>ВПП 2021</v>
          </cell>
          <cell r="FR88">
            <v>23</v>
          </cell>
          <cell r="FS88"/>
          <cell r="FT88"/>
          <cell r="FV88">
            <v>32264</v>
          </cell>
        </row>
        <row r="89">
          <cell r="D89">
            <v>1176</v>
          </cell>
          <cell r="E89" t="str">
            <v>вн</v>
          </cell>
          <cell r="F89" t="str">
            <v>Г</v>
          </cell>
          <cell r="G89">
            <v>22</v>
          </cell>
          <cell r="H89">
            <v>2.4789599999999994</v>
          </cell>
          <cell r="I89">
            <v>88</v>
          </cell>
          <cell r="J89">
            <v>0</v>
          </cell>
          <cell r="K89" t="e">
            <v>#VALUE!</v>
          </cell>
          <cell r="L89">
            <v>46292</v>
          </cell>
          <cell r="M89">
            <v>24</v>
          </cell>
          <cell r="N89">
            <v>2.4789599999999998</v>
          </cell>
          <cell r="O89">
            <v>89</v>
          </cell>
          <cell r="P89" t="e">
            <v>#VALUE!</v>
          </cell>
          <cell r="Q89">
            <v>46284</v>
          </cell>
          <cell r="R89"/>
          <cell r="S89"/>
          <cell r="T89"/>
          <cell r="U89"/>
          <cell r="V89">
            <v>46292</v>
          </cell>
          <cell r="W89">
            <v>28</v>
          </cell>
          <cell r="X89" t="e">
            <v>#VALUE!</v>
          </cell>
          <cell r="Y89" t="str">
            <v>винтовой</v>
          </cell>
          <cell r="Z89">
            <v>24</v>
          </cell>
          <cell r="AA89">
            <v>24</v>
          </cell>
          <cell r="AB89">
            <v>46292</v>
          </cell>
          <cell r="AC89" t="str">
            <v>15атм/7м</v>
          </cell>
          <cell r="AD89"/>
          <cell r="AE89"/>
          <cell r="AF89"/>
          <cell r="AG89">
            <v>2.2000000000000002</v>
          </cell>
          <cell r="AH89">
            <v>2</v>
          </cell>
          <cell r="AI89"/>
          <cell r="AJ89"/>
          <cell r="AK89"/>
          <cell r="AL89"/>
          <cell r="AM89"/>
          <cell r="AN89"/>
          <cell r="AO89" t="str">
            <v>BD-1</v>
          </cell>
          <cell r="AP89">
            <v>0</v>
          </cell>
          <cell r="AQ89" t="e">
            <v>#VALUE!</v>
          </cell>
          <cell r="AR89">
            <v>280</v>
          </cell>
          <cell r="AS89">
            <v>117.6</v>
          </cell>
          <cell r="AT89">
            <v>0.20408163265306123</v>
          </cell>
          <cell r="AU89"/>
          <cell r="AV89"/>
          <cell r="AW89">
            <v>46272</v>
          </cell>
          <cell r="AX89">
            <v>45964</v>
          </cell>
          <cell r="AY89" t="str">
            <v>ТР-42</v>
          </cell>
          <cell r="AZ89">
            <v>305.14999999999998</v>
          </cell>
          <cell r="BA89">
            <v>19.149999999999977</v>
          </cell>
          <cell r="BB89" t="str">
            <v>СКЖ-60</v>
          </cell>
          <cell r="BC89"/>
          <cell r="BD89"/>
          <cell r="BE89">
            <v>46281</v>
          </cell>
          <cell r="BF89">
            <v>286</v>
          </cell>
          <cell r="BG89">
            <v>1.9</v>
          </cell>
          <cell r="BH89">
            <v>5.1864999999999988</v>
          </cell>
          <cell r="BI89" t="e">
            <v>#VALUE!</v>
          </cell>
          <cell r="BJ89"/>
          <cell r="BK89"/>
          <cell r="BL89"/>
          <cell r="BM89"/>
          <cell r="BN89"/>
          <cell r="BO89">
            <v>46130</v>
          </cell>
          <cell r="BP89" t="str">
            <v xml:space="preserve">Сораптың жұмыс істеу тиімділігі төмен. Кері тоспа ұстап тұр. </v>
          </cell>
          <cell r="BQ89">
            <v>24</v>
          </cell>
          <cell r="BR89">
            <v>321</v>
          </cell>
          <cell r="BS89"/>
          <cell r="BT89"/>
          <cell r="BU89"/>
          <cell r="BV89"/>
          <cell r="BW89"/>
          <cell r="BX89"/>
          <cell r="BY89"/>
          <cell r="BZ89">
            <v>46100</v>
          </cell>
          <cell r="CA89">
            <v>0</v>
          </cell>
          <cell r="CB89"/>
          <cell r="CC89" t="str">
            <v>差недост.подача</v>
          </cell>
          <cell r="CD89" t="str">
            <v>差недост.подача</v>
          </cell>
          <cell r="CE89">
            <v>22.409539900041651</v>
          </cell>
          <cell r="CF89">
            <v>-36.140927530195754</v>
          </cell>
          <cell r="CG89">
            <v>24.009302349473764</v>
          </cell>
          <cell r="CH89" t="str">
            <v>差недост.подача</v>
          </cell>
          <cell r="CI89">
            <v>7.5014066638900454</v>
          </cell>
          <cell r="CJ89">
            <v>10.389833819241986</v>
          </cell>
          <cell r="CK89"/>
          <cell r="CL89"/>
          <cell r="CM89">
            <v>40600</v>
          </cell>
          <cell r="CN89" t="str">
            <v>х/к</v>
          </cell>
          <cell r="CO89"/>
          <cell r="CP89"/>
          <cell r="CQ89"/>
          <cell r="CR89" t="str">
            <v>п/ст ППГ-2</v>
          </cell>
          <cell r="CS89">
            <v>21</v>
          </cell>
          <cell r="CT89">
            <v>1</v>
          </cell>
          <cell r="CU89" t="str">
            <v>NIPI_Centre_PTV-3_Part</v>
          </cell>
          <cell r="CV89">
            <v>43147</v>
          </cell>
          <cell r="CW89">
            <v>368</v>
          </cell>
          <cell r="CX89"/>
          <cell r="CY89"/>
          <cell r="CZ89"/>
          <cell r="DA89"/>
          <cell r="DB89"/>
          <cell r="DC89"/>
          <cell r="DD89"/>
          <cell r="DE89"/>
          <cell r="DF89"/>
          <cell r="DG89" t="str">
            <v>большой</v>
          </cell>
          <cell r="DH89" t="str">
            <v>нет</v>
          </cell>
          <cell r="DI89"/>
          <cell r="DJ89"/>
          <cell r="DK89"/>
          <cell r="DL89">
            <v>2</v>
          </cell>
          <cell r="DM89">
            <v>0</v>
          </cell>
          <cell r="DN89">
            <v>1</v>
          </cell>
          <cell r="DO89">
            <v>2.4789599999999998</v>
          </cell>
          <cell r="DP89"/>
          <cell r="DQ89"/>
          <cell r="DR89"/>
          <cell r="DS89"/>
          <cell r="DT89"/>
          <cell r="DU89"/>
          <cell r="DV89"/>
          <cell r="DW89">
            <v>42124</v>
          </cell>
          <cell r="DX89">
            <v>1176</v>
          </cell>
          <cell r="DY89"/>
          <cell r="DZ89">
            <v>4552</v>
          </cell>
          <cell r="EA89">
            <v>1</v>
          </cell>
          <cell r="EB89"/>
          <cell r="EC89">
            <v>11</v>
          </cell>
          <cell r="ED89">
            <v>28.3</v>
          </cell>
          <cell r="EE89">
            <v>5.8135000000000012</v>
          </cell>
          <cell r="EF89">
            <v>-17.3</v>
          </cell>
          <cell r="EG89">
            <v>54.510975571669846</v>
          </cell>
          <cell r="EH89">
            <v>449</v>
          </cell>
          <cell r="EI89">
            <v>0.9304</v>
          </cell>
          <cell r="EK89"/>
          <cell r="EL89"/>
          <cell r="EM89"/>
          <cell r="EQ89"/>
          <cell r="ER89"/>
          <cell r="ES89"/>
          <cell r="ET89"/>
          <cell r="EU89"/>
          <cell r="FB89"/>
          <cell r="FC89"/>
          <cell r="FD89"/>
          <cell r="FE89"/>
          <cell r="FF89" t="str">
            <v>ВПП 2024</v>
          </cell>
          <cell r="FG89">
            <v>79</v>
          </cell>
          <cell r="FH89">
            <v>3.70905</v>
          </cell>
          <cell r="FI89">
            <v>95</v>
          </cell>
          <cell r="FJ89">
            <v>-55</v>
          </cell>
          <cell r="FK89">
            <v>-1.2300900000000001</v>
          </cell>
          <cell r="FL89">
            <v>-6</v>
          </cell>
          <cell r="FN89"/>
          <cell r="FP89" t="str">
            <v>Влияние ВПП</v>
          </cell>
          <cell r="FQ89" t="str">
            <v>ВПП 2021</v>
          </cell>
          <cell r="FR89">
            <v>30</v>
          </cell>
          <cell r="FS89"/>
          <cell r="FT89"/>
          <cell r="FV89">
            <v>32264</v>
          </cell>
        </row>
        <row r="90">
          <cell r="D90">
            <v>1211</v>
          </cell>
          <cell r="E90" t="str">
            <v>вн</v>
          </cell>
          <cell r="F90" t="str">
            <v>А1 Б</v>
          </cell>
          <cell r="G90"/>
          <cell r="H90"/>
          <cell r="I90"/>
          <cell r="J90">
            <v>0</v>
          </cell>
          <cell r="K90" t="e">
            <v>#VALUE!</v>
          </cell>
          <cell r="L90"/>
          <cell r="M90"/>
          <cell r="N90">
            <v>0</v>
          </cell>
          <cell r="O90">
            <v>0</v>
          </cell>
          <cell r="P90" t="e">
            <v>#VALUE!</v>
          </cell>
          <cell r="Q90"/>
          <cell r="R90"/>
          <cell r="S90"/>
          <cell r="T90"/>
          <cell r="U90"/>
          <cell r="V90"/>
          <cell r="W90">
            <v>0</v>
          </cell>
          <cell r="X90" t="e">
            <v>#VALUE!</v>
          </cell>
          <cell r="Y90" t="str">
            <v>Бездействие</v>
          </cell>
          <cell r="Z90">
            <v>0</v>
          </cell>
          <cell r="AA90">
            <v>0</v>
          </cell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P90">
            <v>0</v>
          </cell>
          <cell r="AQ90" t="e">
            <v>#VALUE!</v>
          </cell>
          <cell r="AR90"/>
          <cell r="AS90"/>
          <cell r="AT90"/>
          <cell r="AU90"/>
          <cell r="AV90"/>
          <cell r="AW90"/>
          <cell r="AX90">
            <v>43465</v>
          </cell>
          <cell r="AY90">
            <v>0</v>
          </cell>
          <cell r="AZ90">
            <v>96.22</v>
          </cell>
          <cell r="BA90"/>
          <cell r="BB90" t="str">
            <v>нет</v>
          </cell>
          <cell r="BC90"/>
          <cell r="BD90"/>
          <cell r="BE90">
            <v>43029</v>
          </cell>
          <cell r="BF90">
            <v>74</v>
          </cell>
          <cell r="BG90">
            <v>0</v>
          </cell>
          <cell r="BH90">
            <v>20.5641</v>
          </cell>
          <cell r="BI90" t="e">
            <v>#VALUE!</v>
          </cell>
          <cell r="BJ90">
            <v>46185</v>
          </cell>
          <cell r="BK90">
            <v>188</v>
          </cell>
          <cell r="BL90">
            <v>0.2</v>
          </cell>
          <cell r="BM90">
            <v>10.0595</v>
          </cell>
          <cell r="BN90" t="e">
            <v>#VALUE!</v>
          </cell>
          <cell r="BO90"/>
          <cell r="BP90"/>
          <cell r="BQ90">
            <v>212</v>
          </cell>
          <cell r="BR90">
            <v>293</v>
          </cell>
          <cell r="BS90">
            <v>46264</v>
          </cell>
          <cell r="BT90">
            <v>7.1</v>
          </cell>
          <cell r="BU90">
            <v>288.2</v>
          </cell>
          <cell r="BV90">
            <v>288.2</v>
          </cell>
          <cell r="BW90">
            <v>25.4</v>
          </cell>
          <cell r="BX90">
            <v>45504</v>
          </cell>
          <cell r="BY90"/>
          <cell r="BZ90">
            <v>45931</v>
          </cell>
          <cell r="CA90">
            <v>0</v>
          </cell>
          <cell r="CB90"/>
          <cell r="CC90" t="str">
            <v/>
          </cell>
          <cell r="CD90" t="str">
            <v/>
          </cell>
          <cell r="CE90">
            <v>1.5852999999999999</v>
          </cell>
          <cell r="CF90">
            <v>-62.067</v>
          </cell>
          <cell r="CG90" t="e">
            <v>#NUM!</v>
          </cell>
          <cell r="CH90" t="str">
            <v/>
          </cell>
          <cell r="CI90">
            <v>6.2493999999999996</v>
          </cell>
          <cell r="CJ90">
            <v>46.691000000000003</v>
          </cell>
          <cell r="CK90"/>
          <cell r="CL90"/>
          <cell r="CM90"/>
          <cell r="CN90"/>
          <cell r="CO90"/>
          <cell r="CP90"/>
          <cell r="CQ90"/>
          <cell r="CR90" t="str">
            <v>п/ст ППГ-2</v>
          </cell>
          <cell r="CS90">
            <v>21</v>
          </cell>
          <cell r="CT90">
            <v>1</v>
          </cell>
          <cell r="CU90" t="str">
            <v>NIPI_Centre_PTV-3_Part</v>
          </cell>
          <cell r="CV90">
            <v>46264</v>
          </cell>
          <cell r="CW90">
            <v>288.2</v>
          </cell>
          <cell r="CX90"/>
          <cell r="CY90"/>
          <cell r="CZ90"/>
          <cell r="DA90"/>
          <cell r="DB90"/>
          <cell r="DC90"/>
          <cell r="DD90"/>
          <cell r="DE90"/>
          <cell r="DF90"/>
          <cell r="DG90" t="str">
            <v>большой</v>
          </cell>
          <cell r="DH90" t="str">
            <v>нет</v>
          </cell>
          <cell r="DI90"/>
          <cell r="DJ90"/>
          <cell r="DK90"/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/>
          <cell r="DQ90"/>
          <cell r="DR90"/>
          <cell r="DS90"/>
          <cell r="DT90"/>
          <cell r="DU90"/>
          <cell r="DV90"/>
          <cell r="DW90">
            <v>42123</v>
          </cell>
          <cell r="DX90">
            <v>1211</v>
          </cell>
          <cell r="DY90"/>
          <cell r="DZ90" t="str">
            <v>нет вл.</v>
          </cell>
          <cell r="EA90"/>
          <cell r="EB90"/>
          <cell r="EC90">
            <v>17.258597738920002</v>
          </cell>
          <cell r="ED90">
            <v>11.7</v>
          </cell>
          <cell r="EE90">
            <v>-3.3055022610799973</v>
          </cell>
          <cell r="EF90">
            <v>5.5585977389200032</v>
          </cell>
          <cell r="EG90" t="e">
            <v>#N/A</v>
          </cell>
          <cell r="EH90">
            <v>378</v>
          </cell>
          <cell r="EI90">
            <v>0.92820000000000003</v>
          </cell>
          <cell r="EJ90"/>
          <cell r="EK90"/>
          <cell r="EL90"/>
          <cell r="EM90"/>
          <cell r="EN90"/>
          <cell r="EO90"/>
          <cell r="EP90"/>
          <cell r="EQ90"/>
          <cell r="ER90"/>
          <cell r="ES90"/>
          <cell r="ET90"/>
          <cell r="EU90"/>
          <cell r="EV90"/>
          <cell r="EW90"/>
          <cell r="EX90"/>
          <cell r="EY90"/>
          <cell r="EZ90"/>
          <cell r="FA90"/>
          <cell r="FB90"/>
          <cell r="FC90"/>
          <cell r="FD90"/>
          <cell r="FE90"/>
          <cell r="FF90"/>
          <cell r="FG90"/>
          <cell r="FH90"/>
          <cell r="FI90"/>
          <cell r="FJ90"/>
          <cell r="FK90"/>
          <cell r="FL90"/>
          <cell r="FN90"/>
          <cell r="FP90" t="str">
            <v>Отсутствует влияние</v>
          </cell>
          <cell r="FR90"/>
          <cell r="FS90"/>
          <cell r="FV90">
            <v>31685</v>
          </cell>
        </row>
        <row r="91">
          <cell r="D91">
            <v>1212</v>
          </cell>
          <cell r="E91" t="str">
            <v>вн</v>
          </cell>
          <cell r="F91" t="str">
            <v>А1 Б В</v>
          </cell>
          <cell r="G91">
            <v>24</v>
          </cell>
          <cell r="H91">
            <v>0.6760799999999999</v>
          </cell>
          <cell r="I91">
            <v>97</v>
          </cell>
          <cell r="J91">
            <v>0</v>
          </cell>
          <cell r="K91" t="e">
            <v>#VALUE!</v>
          </cell>
          <cell r="L91">
            <v>46292</v>
          </cell>
          <cell r="M91">
            <v>21</v>
          </cell>
          <cell r="N91">
            <v>1.7747099999999998</v>
          </cell>
          <cell r="O91">
            <v>91</v>
          </cell>
          <cell r="P91" t="e">
            <v>#VALUE!</v>
          </cell>
          <cell r="Q91">
            <v>46283</v>
          </cell>
          <cell r="R91"/>
          <cell r="S91"/>
          <cell r="T91"/>
          <cell r="U91"/>
          <cell r="V91">
            <v>46292</v>
          </cell>
          <cell r="W91">
            <v>30</v>
          </cell>
          <cell r="X91" t="e">
            <v>#VALUE!</v>
          </cell>
          <cell r="Y91" t="str">
            <v>винтовой</v>
          </cell>
          <cell r="Z91">
            <v>24</v>
          </cell>
          <cell r="AA91">
            <v>21</v>
          </cell>
          <cell r="AB91">
            <v>46292</v>
          </cell>
          <cell r="AC91" t="str">
            <v>15/20с</v>
          </cell>
          <cell r="AD91"/>
          <cell r="AE91"/>
          <cell r="AF91"/>
          <cell r="AG91">
            <v>2.5</v>
          </cell>
          <cell r="AH91">
            <v>2.5</v>
          </cell>
          <cell r="AI91"/>
          <cell r="AJ91"/>
          <cell r="AK91"/>
          <cell r="AL91"/>
          <cell r="AM91"/>
          <cell r="AN91"/>
          <cell r="AO91" t="str">
            <v>twister</v>
          </cell>
          <cell r="AP91">
            <v>0</v>
          </cell>
          <cell r="AQ91" t="e">
            <v>#VALUE!</v>
          </cell>
          <cell r="AR91">
            <v>200</v>
          </cell>
          <cell r="AS91">
            <v>32</v>
          </cell>
          <cell r="AT91">
            <v>0.65625</v>
          </cell>
          <cell r="AU91"/>
          <cell r="AV91"/>
          <cell r="AW91">
            <v>46201</v>
          </cell>
          <cell r="AX91">
            <v>46144</v>
          </cell>
          <cell r="AY91" t="str">
            <v>ТР-16</v>
          </cell>
          <cell r="AZ91">
            <v>271.64999999999998</v>
          </cell>
          <cell r="BA91">
            <v>8.6499999999999773</v>
          </cell>
          <cell r="BB91" t="str">
            <v>СКЖ-60</v>
          </cell>
          <cell r="BC91"/>
          <cell r="BD91"/>
          <cell r="BE91">
            <v>46265</v>
          </cell>
          <cell r="BF91">
            <v>263</v>
          </cell>
          <cell r="BG91">
            <v>2.2000000000000002</v>
          </cell>
          <cell r="BH91">
            <v>5.2987000000000002</v>
          </cell>
          <cell r="BI91" t="e">
            <v>#VALUE!</v>
          </cell>
          <cell r="BJ91">
            <v>46133</v>
          </cell>
          <cell r="BK91">
            <v>266</v>
          </cell>
          <cell r="BL91">
            <v>5.0999999999999996</v>
          </cell>
          <cell r="BM91">
            <v>7.9169999999999998</v>
          </cell>
          <cell r="BN91" t="str">
            <v>2015,M,И,2017.Я,М,И,А,О,Н,Д,2018,Я,Ф,M,A,2020,Я,Ф,М,А,М,И,263,A,С,О,Н,Д,пнс 4298-ув.реж.зак.35↑45,2022,Я,М,И,А,C,О,Н,Д,2023,Я,Ф,М,А,М,И,А,C,О,Н,2024,Я,Ф,М,А,М,И,А,Рпл(кву),249,С,Н,2025,Я,Ф,М,А,И,A,О,Н,Д,2026,Я,Ф,М,А,266,М,И,А,С,</v>
          </cell>
          <cell r="BO91">
            <v>46241</v>
          </cell>
          <cell r="BP91" t="str">
            <v>Сұйықтық деңгейі төмен.</v>
          </cell>
          <cell r="BQ91">
            <v>18</v>
          </cell>
          <cell r="BR91">
            <v>296</v>
          </cell>
          <cell r="BS91"/>
          <cell r="BT91"/>
          <cell r="BU91"/>
          <cell r="BV91"/>
          <cell r="BW91"/>
          <cell r="BX91"/>
          <cell r="BY91"/>
          <cell r="BZ91">
            <v>46100</v>
          </cell>
          <cell r="CA91">
            <v>0</v>
          </cell>
          <cell r="CB91"/>
          <cell r="CC91" t="str">
            <v>理рацион-ый</v>
          </cell>
          <cell r="CD91" t="str">
            <v>理рацион-ый</v>
          </cell>
          <cell r="CE91">
            <v>41.952734570312494</v>
          </cell>
          <cell r="CF91">
            <v>3.1377539062500048</v>
          </cell>
          <cell r="CG91">
            <v>35.543517032371504</v>
          </cell>
          <cell r="CH91" t="str">
            <v>理рацион-ый</v>
          </cell>
          <cell r="CI91">
            <v>20.862906249999998</v>
          </cell>
          <cell r="CJ91">
            <v>-6.769996093749981</v>
          </cell>
          <cell r="CK91"/>
          <cell r="CL91"/>
          <cell r="CM91"/>
          <cell r="CN91"/>
          <cell r="CO91"/>
          <cell r="CP91"/>
          <cell r="CQ91"/>
          <cell r="CR91" t="str">
            <v>п/ст ППГ-2</v>
          </cell>
          <cell r="CS91">
            <v>21</v>
          </cell>
          <cell r="CT91">
            <v>1</v>
          </cell>
          <cell r="CU91" t="str">
            <v>NIPI_Centre_PTV-3_Part</v>
          </cell>
          <cell r="CV91">
            <v>44225</v>
          </cell>
          <cell r="CW91">
            <v>327</v>
          </cell>
          <cell r="CX91"/>
          <cell r="CY91"/>
          <cell r="CZ91"/>
          <cell r="DA91"/>
          <cell r="DB91"/>
          <cell r="DC91"/>
          <cell r="DD91"/>
          <cell r="DE91"/>
          <cell r="DF91"/>
          <cell r="DG91" t="str">
            <v>стримфло</v>
          </cell>
          <cell r="DH91" t="str">
            <v>нет</v>
          </cell>
          <cell r="DI91"/>
          <cell r="DJ91"/>
          <cell r="DK91"/>
          <cell r="DL91">
            <v>-3</v>
          </cell>
          <cell r="DM91">
            <v>1.09863</v>
          </cell>
          <cell r="DN91">
            <v>-6</v>
          </cell>
          <cell r="DO91">
            <v>1.7747099999999998</v>
          </cell>
          <cell r="DP91"/>
          <cell r="DQ91"/>
          <cell r="DR91"/>
          <cell r="DS91"/>
          <cell r="DT91"/>
          <cell r="DU91"/>
          <cell r="DV91"/>
          <cell r="DW91">
            <v>42123</v>
          </cell>
          <cell r="DX91">
            <v>1212</v>
          </cell>
          <cell r="DY91"/>
          <cell r="DZ91">
            <v>4298</v>
          </cell>
          <cell r="EA91">
            <v>1</v>
          </cell>
          <cell r="EB91"/>
          <cell r="EC91">
            <v>12.152935106043001</v>
          </cell>
          <cell r="ED91">
            <v>11.7</v>
          </cell>
          <cell r="EE91">
            <v>6.8542351060430011</v>
          </cell>
          <cell r="EF91">
            <v>0.45293510604300202</v>
          </cell>
          <cell r="EG91">
            <v>54.510975568582701</v>
          </cell>
          <cell r="EH91">
            <v>378</v>
          </cell>
          <cell r="EI91">
            <v>0.92820000000000003</v>
          </cell>
          <cell r="EK91"/>
          <cell r="EL91"/>
          <cell r="EM91"/>
          <cell r="EN91"/>
          <cell r="EO91"/>
          <cell r="EP91"/>
          <cell r="EQ91"/>
          <cell r="ER91"/>
          <cell r="ES91"/>
          <cell r="ET91"/>
          <cell r="EU91"/>
          <cell r="EV91"/>
          <cell r="EW91"/>
          <cell r="EX91"/>
          <cell r="EZ91"/>
          <cell r="FB91"/>
          <cell r="FC91"/>
          <cell r="FD91"/>
          <cell r="FE91"/>
          <cell r="FF91"/>
          <cell r="FG91"/>
          <cell r="FH91"/>
          <cell r="FI91"/>
          <cell r="FJ91"/>
          <cell r="FK91"/>
          <cell r="FL91"/>
          <cell r="FN91"/>
          <cell r="FP91" t="str">
            <v>Влияние ВНС с недостаточной компенсацией</v>
          </cell>
          <cell r="FR91">
            <v>7.5</v>
          </cell>
          <cell r="FS91"/>
          <cell r="FV91">
            <v>32710</v>
          </cell>
        </row>
        <row r="92">
          <cell r="D92">
            <v>1213</v>
          </cell>
          <cell r="E92" t="str">
            <v>вн</v>
          </cell>
          <cell r="F92" t="str">
            <v>Б В</v>
          </cell>
          <cell r="G92">
            <v>25</v>
          </cell>
          <cell r="H92">
            <v>1.4084999999999999</v>
          </cell>
          <cell r="I92">
            <v>94</v>
          </cell>
          <cell r="J92">
            <v>0</v>
          </cell>
          <cell r="K92" t="e">
            <v>#VALUE!</v>
          </cell>
          <cell r="L92">
            <v>46292</v>
          </cell>
          <cell r="M92">
            <v>21</v>
          </cell>
          <cell r="N92">
            <v>1.9719</v>
          </cell>
          <cell r="O92">
            <v>90</v>
          </cell>
          <cell r="P92" t="e">
            <v>#VALUE!</v>
          </cell>
          <cell r="Q92">
            <v>46285</v>
          </cell>
          <cell r="R92"/>
          <cell r="S92"/>
          <cell r="T92"/>
          <cell r="U92"/>
          <cell r="V92">
            <v>46292</v>
          </cell>
          <cell r="W92">
            <v>39</v>
          </cell>
          <cell r="X92" t="e">
            <v>#VALUE!</v>
          </cell>
          <cell r="Y92" t="str">
            <v>ВН с низ.эфф.нас</v>
          </cell>
          <cell r="Z92">
            <v>24</v>
          </cell>
          <cell r="AA92">
            <v>21</v>
          </cell>
          <cell r="AB92">
            <v>46292</v>
          </cell>
          <cell r="AC92" t="str">
            <v>15атм/7с</v>
          </cell>
          <cell r="AD92"/>
          <cell r="AE92"/>
          <cell r="AF92"/>
          <cell r="AG92">
            <v>2.6</v>
          </cell>
          <cell r="AH92">
            <v>0.2</v>
          </cell>
          <cell r="AI92"/>
          <cell r="AJ92"/>
          <cell r="AK92"/>
          <cell r="AL92"/>
          <cell r="AM92"/>
          <cell r="AN92"/>
          <cell r="AO92" t="str">
            <v>BD-1</v>
          </cell>
          <cell r="AP92">
            <v>0</v>
          </cell>
          <cell r="AQ92" t="e">
            <v>#VALUE!</v>
          </cell>
          <cell r="AR92">
            <v>360</v>
          </cell>
          <cell r="AS92">
            <v>100.80000000000001</v>
          </cell>
          <cell r="AT92">
            <v>0.20833333333333331</v>
          </cell>
          <cell r="AU92"/>
          <cell r="AV92"/>
          <cell r="AW92">
            <v>46228</v>
          </cell>
          <cell r="AX92">
            <v>46023</v>
          </cell>
          <cell r="AY92" t="str">
            <v>TP-28</v>
          </cell>
          <cell r="AZ92">
            <v>285.97999999999996</v>
          </cell>
          <cell r="BA92">
            <v>14.979999999999961</v>
          </cell>
          <cell r="BB92" t="str">
            <v>СКЖ-60</v>
          </cell>
          <cell r="BC92"/>
          <cell r="BD92"/>
          <cell r="BE92">
            <v>46265</v>
          </cell>
          <cell r="BF92">
            <v>271</v>
          </cell>
          <cell r="BG92">
            <v>0.3</v>
          </cell>
          <cell r="BH92">
            <v>2.9291999999999998</v>
          </cell>
          <cell r="BI92" t="e">
            <v>#VALUE!</v>
          </cell>
          <cell r="BJ92">
            <v>45623</v>
          </cell>
          <cell r="BK92">
            <v>237</v>
          </cell>
          <cell r="BL92">
            <v>2.2000000000000002</v>
          </cell>
          <cell r="BM92">
            <v>8.0217999999999989</v>
          </cell>
          <cell r="BN92" t="e">
            <v>#VALUE!</v>
          </cell>
          <cell r="BO92">
            <v>46203</v>
          </cell>
          <cell r="BP92" t="str">
            <v>Сорап тиімділігі төмен. Кері тоспа ұстап тұр.</v>
          </cell>
          <cell r="BQ92">
            <v>18</v>
          </cell>
          <cell r="BR92">
            <v>299</v>
          </cell>
          <cell r="BS92"/>
          <cell r="BT92"/>
          <cell r="BU92"/>
          <cell r="BV92"/>
          <cell r="BW92"/>
          <cell r="BX92"/>
          <cell r="BY92"/>
          <cell r="BZ92">
            <v>46100</v>
          </cell>
          <cell r="CA92">
            <v>0</v>
          </cell>
          <cell r="CB92"/>
          <cell r="CC92" t="str">
            <v>差недост.подача</v>
          </cell>
          <cell r="CD92" t="str">
            <v>差недост.подача</v>
          </cell>
          <cell r="CE92">
            <v>22.763989236111112</v>
          </cell>
          <cell r="CF92">
            <v>-35.655020833333339</v>
          </cell>
          <cell r="CG92">
            <v>24.212917810600779</v>
          </cell>
          <cell r="CH92" t="str">
            <v>差недост.подача</v>
          </cell>
          <cell r="CI92">
            <v>7.5590944444444439</v>
          </cell>
          <cell r="CJ92">
            <v>9.8224236111111196</v>
          </cell>
          <cell r="CK92"/>
          <cell r="CL92"/>
          <cell r="CM92"/>
          <cell r="CN92"/>
          <cell r="CO92"/>
          <cell r="CP92"/>
          <cell r="CQ92"/>
          <cell r="CR92" t="str">
            <v>п/ст ППГ-2</v>
          </cell>
          <cell r="CS92">
            <v>21</v>
          </cell>
          <cell r="CT92">
            <v>1</v>
          </cell>
          <cell r="CU92" t="str">
            <v>NIPI_Centre_PTV-3_Part</v>
          </cell>
          <cell r="CV92">
            <v>44160</v>
          </cell>
          <cell r="CW92">
            <v>314.43</v>
          </cell>
          <cell r="CX92"/>
          <cell r="CY92"/>
          <cell r="CZ92"/>
          <cell r="DA92"/>
          <cell r="DB92"/>
          <cell r="DC92"/>
          <cell r="DD92"/>
          <cell r="DE92"/>
          <cell r="DF92"/>
          <cell r="DG92" t="str">
            <v>стримфло</v>
          </cell>
          <cell r="DH92" t="str">
            <v>нет</v>
          </cell>
          <cell r="DI92"/>
          <cell r="DJ92"/>
          <cell r="DK92"/>
          <cell r="DL92">
            <v>-4</v>
          </cell>
          <cell r="DM92">
            <v>0.56340000000000012</v>
          </cell>
          <cell r="DN92">
            <v>-4</v>
          </cell>
          <cell r="DO92">
            <v>1.9719</v>
          </cell>
          <cell r="DP92"/>
          <cell r="DQ92"/>
          <cell r="DR92"/>
          <cell r="DS92"/>
          <cell r="DT92"/>
          <cell r="DU92"/>
          <cell r="DV92"/>
          <cell r="DW92">
            <v>42123</v>
          </cell>
          <cell r="DX92">
            <v>1213</v>
          </cell>
          <cell r="DY92"/>
          <cell r="DZ92" t="str">
            <v>4298,4299,</v>
          </cell>
          <cell r="EA92">
            <v>1</v>
          </cell>
          <cell r="EB92"/>
          <cell r="EC92">
            <v>9.6770785355062277</v>
          </cell>
          <cell r="ED92">
            <v>11.7</v>
          </cell>
          <cell r="EE92">
            <v>6.7478785355062278</v>
          </cell>
          <cell r="EF92">
            <v>-2.0229214644937716</v>
          </cell>
          <cell r="EG92">
            <v>54.510975568803971</v>
          </cell>
          <cell r="EH92">
            <v>378</v>
          </cell>
          <cell r="EI92">
            <v>0.92820000000000003</v>
          </cell>
          <cell r="EK92"/>
          <cell r="EL92"/>
          <cell r="EM92"/>
          <cell r="EN92"/>
          <cell r="EO92"/>
          <cell r="EP92"/>
          <cell r="EQ92"/>
          <cell r="ER92"/>
          <cell r="ES92"/>
          <cell r="ET92"/>
          <cell r="EU92"/>
          <cell r="EV92"/>
          <cell r="EW92"/>
          <cell r="EX92"/>
          <cell r="EZ92"/>
          <cell r="FB92"/>
          <cell r="FC92"/>
          <cell r="FD92"/>
          <cell r="FE92"/>
          <cell r="FF92"/>
          <cell r="FG92"/>
          <cell r="FH92"/>
          <cell r="FI92"/>
          <cell r="FJ92"/>
          <cell r="FK92"/>
          <cell r="FL92"/>
          <cell r="FN92"/>
          <cell r="FP92" t="str">
            <v xml:space="preserve"> Влияние ВНС с перекомпенсацией</v>
          </cell>
          <cell r="FR92">
            <v>25</v>
          </cell>
          <cell r="FS92"/>
          <cell r="FT92"/>
          <cell r="FV92">
            <v>32710</v>
          </cell>
        </row>
        <row r="93">
          <cell r="D93">
            <v>1214</v>
          </cell>
          <cell r="E93" t="str">
            <v>ск</v>
          </cell>
          <cell r="F93" t="str">
            <v>А1 Б В</v>
          </cell>
          <cell r="G93">
            <v>6</v>
          </cell>
          <cell r="H93">
            <v>1.2394799999999999</v>
          </cell>
          <cell r="I93">
            <v>78</v>
          </cell>
          <cell r="J93" t="str">
            <v>Уменьшить закачку ВНС 4299,4300</v>
          </cell>
          <cell r="K93" t="e">
            <v>#VALUE!</v>
          </cell>
          <cell r="L93">
            <v>46292</v>
          </cell>
          <cell r="M93">
            <v>7</v>
          </cell>
          <cell r="N93">
            <v>1.1831399999999999</v>
          </cell>
          <cell r="O93">
            <v>82</v>
          </cell>
          <cell r="P93" t="e">
            <v>#VALUE!</v>
          </cell>
          <cell r="Q93">
            <v>46285</v>
          </cell>
          <cell r="R93"/>
          <cell r="S93"/>
          <cell r="T93"/>
          <cell r="U93"/>
          <cell r="V93">
            <v>46292</v>
          </cell>
          <cell r="W93">
            <v>27</v>
          </cell>
          <cell r="X93" t="e">
            <v>#VALUE!</v>
          </cell>
          <cell r="Y93" t="str">
            <v>СК работает</v>
          </cell>
          <cell r="Z93">
            <v>24</v>
          </cell>
          <cell r="AA93">
            <v>7</v>
          </cell>
          <cell r="AB93">
            <v>46292</v>
          </cell>
          <cell r="AC93" t="str">
            <v>15/15с</v>
          </cell>
          <cell r="AD93"/>
          <cell r="AE93"/>
          <cell r="AF93"/>
          <cell r="AG93">
            <v>2.4</v>
          </cell>
          <cell r="AH93">
            <v>2.4</v>
          </cell>
          <cell r="AI93"/>
          <cell r="AJ93"/>
          <cell r="AK93"/>
          <cell r="AL93"/>
          <cell r="AM93">
            <v>46262</v>
          </cell>
          <cell r="AN93" t="str">
            <v>огв</v>
          </cell>
          <cell r="AO93" t="str">
            <v>ск-6к(C228D)</v>
          </cell>
          <cell r="AP93">
            <v>2.5</v>
          </cell>
          <cell r="AQ93" t="e">
            <v>#VALUE!</v>
          </cell>
          <cell r="AR93">
            <v>4</v>
          </cell>
          <cell r="AS93">
            <v>21.884543999999998</v>
          </cell>
          <cell r="AT93">
            <v>0.3198604458013839</v>
          </cell>
          <cell r="AU93">
            <v>140</v>
          </cell>
          <cell r="AV93">
            <v>1000</v>
          </cell>
          <cell r="AW93">
            <v>46261</v>
          </cell>
          <cell r="AX93">
            <v>46163</v>
          </cell>
          <cell r="AY93" t="str">
            <v>(кл.70)ShL-44</v>
          </cell>
          <cell r="AZ93">
            <v>261.77</v>
          </cell>
          <cell r="BA93">
            <v>22.769999999999982</v>
          </cell>
          <cell r="BB93" t="str">
            <v>СКЖ-60</v>
          </cell>
          <cell r="BC93"/>
          <cell r="BD93"/>
          <cell r="BE93">
            <v>46279</v>
          </cell>
          <cell r="BF93">
            <v>239</v>
          </cell>
          <cell r="BG93">
            <v>2.2000000000000002</v>
          </cell>
          <cell r="BH93">
            <v>6.3785499999999997</v>
          </cell>
          <cell r="BI93" t="e">
            <v>#VALUE!</v>
          </cell>
          <cell r="BJ93">
            <v>44993</v>
          </cell>
          <cell r="BK93">
            <v>262</v>
          </cell>
          <cell r="BL93">
            <v>5.7</v>
          </cell>
          <cell r="BM93">
            <v>7.7188499999999998</v>
          </cell>
          <cell r="BN93" t="str">
            <v>2022,Д,254,275,2023,Я,2023,Я,261,Ф,262,М,262,А,М,И,А,C,О,Н,2024,Я,Ф,М,А,М,И,С,Н,2025,Я,Ф,М,А,И,A,О,Н,Д,2026,Я,Ф,М,А,М,И,А,С,</v>
          </cell>
          <cell r="BO93">
            <v>46239</v>
          </cell>
          <cell r="BP93" t="str">
            <v>Айдау клапанының ақауы. Сорапты тықылға қойып, ыссы сумен жуу керек. Кері тоспа ұстап тұр.</v>
          </cell>
          <cell r="BQ93">
            <v>26</v>
          </cell>
          <cell r="BR93">
            <v>283.5</v>
          </cell>
          <cell r="BS93">
            <v>44128</v>
          </cell>
          <cell r="BT93">
            <v>8.3000000000000007</v>
          </cell>
          <cell r="BU93">
            <v>316</v>
          </cell>
          <cell r="BV93">
            <v>283.5</v>
          </cell>
          <cell r="BW93">
            <v>39.700000000000003</v>
          </cell>
          <cell r="BX93"/>
          <cell r="BY93"/>
          <cell r="BZ93">
            <v>46100</v>
          </cell>
          <cell r="CA93">
            <v>0</v>
          </cell>
          <cell r="CB93"/>
          <cell r="CC93" t="str">
            <v>差недост.подача</v>
          </cell>
          <cell r="CD93" t="str">
            <v>差недост.подача</v>
          </cell>
          <cell r="CE93">
            <v>30.904305905223136</v>
          </cell>
          <cell r="CF93">
            <v>-23.699514858831883</v>
          </cell>
          <cell r="CG93">
            <v>28.446778958834685</v>
          </cell>
          <cell r="CH93" t="str">
            <v>差недост.подача</v>
          </cell>
          <cell r="CI93">
            <v>9.5330299876000915</v>
          </cell>
          <cell r="CJ93">
            <v>-2.3082156210155773</v>
          </cell>
          <cell r="CK93">
            <v>42198</v>
          </cell>
          <cell r="CL93" t="e">
            <v>#VALUE!</v>
          </cell>
          <cell r="CM93"/>
          <cell r="CN93"/>
          <cell r="CO93"/>
          <cell r="CP93"/>
          <cell r="CQ93"/>
          <cell r="CR93" t="str">
            <v>п/ст ППГ-2</v>
          </cell>
          <cell r="CS93">
            <v>21</v>
          </cell>
          <cell r="CT93">
            <v>1</v>
          </cell>
          <cell r="CU93" t="str">
            <v>NIPI_Centre_PTV-3_Part</v>
          </cell>
          <cell r="CV93">
            <v>45283</v>
          </cell>
          <cell r="CW93">
            <v>316</v>
          </cell>
          <cell r="CX93"/>
          <cell r="CY93"/>
          <cell r="CZ93"/>
          <cell r="DA93"/>
          <cell r="DB93"/>
          <cell r="DC93"/>
          <cell r="DD93"/>
          <cell r="DE93"/>
          <cell r="DF93"/>
          <cell r="DG93" t="str">
            <v>большой</v>
          </cell>
          <cell r="DH93" t="str">
            <v>есть</v>
          </cell>
          <cell r="DI93"/>
          <cell r="DJ93"/>
          <cell r="DK93"/>
          <cell r="DL93">
            <v>1</v>
          </cell>
          <cell r="DM93">
            <v>-5.6340000000000057E-2</v>
          </cell>
          <cell r="DN93">
            <v>4</v>
          </cell>
          <cell r="DO93">
            <v>1.1831399999999999</v>
          </cell>
          <cell r="DP93"/>
          <cell r="DQ93"/>
          <cell r="DR93"/>
          <cell r="DS93"/>
          <cell r="DT93"/>
          <cell r="DU93"/>
          <cell r="DV93"/>
          <cell r="DW93">
            <v>42123</v>
          </cell>
          <cell r="DX93">
            <v>1214</v>
          </cell>
          <cell r="DY93"/>
          <cell r="DZ93" t="str">
            <v>4299, 4300</v>
          </cell>
          <cell r="EA93">
            <v>1</v>
          </cell>
          <cell r="EB93"/>
          <cell r="EC93">
            <v>7.7188499999999998</v>
          </cell>
          <cell r="ED93">
            <v>25.7</v>
          </cell>
          <cell r="EE93">
            <v>1.3403</v>
          </cell>
          <cell r="EF93">
            <v>-17.98115</v>
          </cell>
          <cell r="EG93">
            <v>54.510975566346701</v>
          </cell>
          <cell r="EH93">
            <v>378</v>
          </cell>
          <cell r="EI93">
            <v>0.92820000000000003</v>
          </cell>
          <cell r="EK93"/>
          <cell r="EL93"/>
          <cell r="EM93"/>
          <cell r="EQ93"/>
          <cell r="ER93"/>
          <cell r="ES93"/>
          <cell r="ET93"/>
          <cell r="EU93"/>
          <cell r="EZ93"/>
          <cell r="FB93"/>
          <cell r="FC93">
            <v>4</v>
          </cell>
          <cell r="FD93">
            <v>43910</v>
          </cell>
          <cell r="FE93" t="str">
            <v>уст.</v>
          </cell>
          <cell r="FF93"/>
          <cell r="FG93"/>
          <cell r="FH93"/>
          <cell r="FI93"/>
          <cell r="FJ93"/>
          <cell r="FK93"/>
          <cell r="FL93"/>
          <cell r="FN93"/>
          <cell r="FP93" t="str">
            <v xml:space="preserve"> Влияние ВНС с перекомпенсацией</v>
          </cell>
          <cell r="FR93">
            <v>18</v>
          </cell>
          <cell r="FS93"/>
          <cell r="FT93"/>
          <cell r="FV93">
            <v>33209</v>
          </cell>
        </row>
        <row r="94">
          <cell r="D94">
            <v>1215</v>
          </cell>
          <cell r="E94" t="str">
            <v>вн</v>
          </cell>
          <cell r="F94" t="str">
            <v>Г</v>
          </cell>
          <cell r="G94">
            <v>3</v>
          </cell>
          <cell r="H94">
            <v>0.42254999999999993</v>
          </cell>
          <cell r="I94">
            <v>85</v>
          </cell>
          <cell r="J94" t="str">
            <v>Периодическая эксплуатация</v>
          </cell>
          <cell r="K94" t="e">
            <v>#VALUE!</v>
          </cell>
          <cell r="L94">
            <v>46292</v>
          </cell>
          <cell r="M94">
            <v>7</v>
          </cell>
          <cell r="N94">
            <v>1.51179</v>
          </cell>
          <cell r="O94">
            <v>77</v>
          </cell>
          <cell r="P94" t="e">
            <v>#VALUE!</v>
          </cell>
          <cell r="Q94">
            <v>46285</v>
          </cell>
          <cell r="R94"/>
          <cell r="S94"/>
          <cell r="T94"/>
          <cell r="U94"/>
          <cell r="V94">
            <v>46292</v>
          </cell>
          <cell r="W94">
            <v>24</v>
          </cell>
          <cell r="X94" t="e">
            <v>#VALUE!</v>
          </cell>
          <cell r="Y94" t="str">
            <v>винтовой</v>
          </cell>
          <cell r="Z94">
            <v>24</v>
          </cell>
          <cell r="AA94">
            <v>7</v>
          </cell>
          <cell r="AB94">
            <v>46292</v>
          </cell>
          <cell r="AC94" t="str">
            <v>15/5с</v>
          </cell>
          <cell r="AD94"/>
          <cell r="AE94"/>
          <cell r="AF94"/>
          <cell r="AG94">
            <v>0.2</v>
          </cell>
          <cell r="AH94">
            <v>0.2</v>
          </cell>
          <cell r="AI94"/>
          <cell r="AJ94"/>
          <cell r="AK94"/>
          <cell r="AL94"/>
          <cell r="AM94"/>
          <cell r="AN94"/>
          <cell r="AO94" t="str">
            <v>NDH-22</v>
          </cell>
          <cell r="AP94">
            <v>0</v>
          </cell>
          <cell r="AQ94" t="e">
            <v>#VALUE!</v>
          </cell>
          <cell r="AR94">
            <v>150</v>
          </cell>
          <cell r="AS94">
            <v>24</v>
          </cell>
          <cell r="AT94">
            <v>0.29166666666666669</v>
          </cell>
          <cell r="AU94"/>
          <cell r="AV94" t="str">
            <v xml:space="preserve">   </v>
          </cell>
          <cell r="AW94">
            <v>46272</v>
          </cell>
          <cell r="AX94">
            <v>46262</v>
          </cell>
          <cell r="AY94" t="str">
            <v>Netzsch-16</v>
          </cell>
          <cell r="AZ94">
            <v>305.14</v>
          </cell>
          <cell r="BA94">
            <v>38.139999999999986</v>
          </cell>
          <cell r="BB94" t="str">
            <v>СКЖ-60</v>
          </cell>
          <cell r="BC94"/>
          <cell r="BD94"/>
          <cell r="BE94">
            <v>46281</v>
          </cell>
          <cell r="BF94">
            <v>267</v>
          </cell>
          <cell r="BG94">
            <v>0.1</v>
          </cell>
          <cell r="BH94">
            <v>4.8888999999999996</v>
          </cell>
          <cell r="BI94" t="e">
            <v>#VALUE!</v>
          </cell>
          <cell r="BJ94">
            <v>46262</v>
          </cell>
          <cell r="BK94">
            <v>245</v>
          </cell>
          <cell r="BL94">
            <v>0</v>
          </cell>
          <cell r="BM94">
            <v>6.8546999999999993</v>
          </cell>
          <cell r="BN94" t="e">
            <v>#VALUE!</v>
          </cell>
          <cell r="BO94"/>
          <cell r="BP94"/>
          <cell r="BQ94">
            <v>41</v>
          </cell>
          <cell r="BR94">
            <v>318</v>
          </cell>
          <cell r="BS94"/>
          <cell r="BT94"/>
          <cell r="BU94"/>
          <cell r="BV94"/>
          <cell r="BW94"/>
          <cell r="BX94"/>
          <cell r="BY94"/>
          <cell r="BZ94">
            <v>45931</v>
          </cell>
          <cell r="CA94">
            <v>0</v>
          </cell>
          <cell r="CB94"/>
          <cell r="CC94" t="str">
            <v>差недост.подача</v>
          </cell>
          <cell r="CD94" t="str">
            <v>差недост.подача</v>
          </cell>
          <cell r="CE94">
            <v>29.057030902777782</v>
          </cell>
          <cell r="CF94">
            <v>-26.578020833333326</v>
          </cell>
          <cell r="CG94">
            <v>27.535581147235259</v>
          </cell>
          <cell r="CH94" t="str">
            <v>差недост.подача</v>
          </cell>
          <cell r="CI94">
            <v>8.9501944444444455</v>
          </cell>
          <cell r="CJ94">
            <v>0.25742361111110768</v>
          </cell>
          <cell r="CK94"/>
          <cell r="CL94"/>
          <cell r="CM94">
            <v>46267</v>
          </cell>
          <cell r="CN94" t="str">
            <v>х/к</v>
          </cell>
          <cell r="CO94"/>
          <cell r="CP94"/>
          <cell r="CQ94"/>
          <cell r="CR94" t="str">
            <v>п/ст ППГ-2</v>
          </cell>
          <cell r="CS94">
            <v>21</v>
          </cell>
          <cell r="CT94">
            <v>1</v>
          </cell>
          <cell r="CU94" t="str">
            <v>NIPI_Centre_PTV-3_Part</v>
          </cell>
          <cell r="CV94">
            <v>46257</v>
          </cell>
          <cell r="CW94">
            <v>329.5</v>
          </cell>
          <cell r="CX94"/>
          <cell r="CY94"/>
          <cell r="CZ94"/>
          <cell r="DA94"/>
          <cell r="DB94"/>
          <cell r="DC94"/>
          <cell r="DD94"/>
          <cell r="DE94"/>
          <cell r="DF94"/>
          <cell r="DG94" t="str">
            <v>большой</v>
          </cell>
          <cell r="DH94" t="str">
            <v>нет</v>
          </cell>
          <cell r="DI94"/>
          <cell r="DJ94"/>
          <cell r="DK94"/>
          <cell r="DL94">
            <v>4</v>
          </cell>
          <cell r="DM94">
            <v>1.08924</v>
          </cell>
          <cell r="DN94">
            <v>-8</v>
          </cell>
          <cell r="DO94">
            <v>1.51179</v>
          </cell>
          <cell r="DP94"/>
          <cell r="DQ94" t="str">
            <v>8м3 Р=10 атм котеирилип кетти</v>
          </cell>
          <cell r="DR94">
            <v>45223</v>
          </cell>
          <cell r="DS94"/>
          <cell r="DT94"/>
          <cell r="DU94"/>
          <cell r="DV94"/>
          <cell r="DW94">
            <v>42124</v>
          </cell>
          <cell r="DX94">
            <v>1215</v>
          </cell>
          <cell r="DY94"/>
          <cell r="DZ94" t="str">
            <v>4299, 4300</v>
          </cell>
          <cell r="EA94">
            <v>3</v>
          </cell>
          <cell r="EB94"/>
          <cell r="EC94">
            <v>10.463501423198959</v>
          </cell>
          <cell r="ED94">
            <v>18</v>
          </cell>
          <cell r="EE94">
            <v>5.5746014231989598</v>
          </cell>
          <cell r="EF94">
            <v>-7.5364985768010406</v>
          </cell>
          <cell r="EG94"/>
          <cell r="EH94">
            <v>378</v>
          </cell>
          <cell r="EI94">
            <v>0.92820000000000003</v>
          </cell>
          <cell r="EK94" t="e">
            <v>#REF!</v>
          </cell>
          <cell r="EL94" t="e">
            <v>#REF!</v>
          </cell>
          <cell r="EM94" t="e">
            <v>#REF!</v>
          </cell>
          <cell r="EN94" t="e">
            <v>#REF!</v>
          </cell>
          <cell r="EO94" t="e">
            <v>#REF!</v>
          </cell>
          <cell r="EP94" t="e">
            <v>#REF!</v>
          </cell>
          <cell r="EQ94">
            <v>43952</v>
          </cell>
          <cell r="ER94"/>
          <cell r="ES94"/>
          <cell r="ET94"/>
          <cell r="EU94"/>
          <cell r="EV94"/>
          <cell r="EW94"/>
          <cell r="EX94"/>
          <cell r="FB94"/>
          <cell r="FC94"/>
          <cell r="FD94"/>
          <cell r="FE94"/>
          <cell r="FF94"/>
          <cell r="FG94"/>
          <cell r="FH94"/>
          <cell r="FI94"/>
          <cell r="FJ94"/>
          <cell r="FK94"/>
          <cell r="FL94"/>
          <cell r="FN94"/>
          <cell r="FP94" t="str">
            <v>Влияние ВНС с недостаточной компенсацией</v>
          </cell>
          <cell r="FR94">
            <v>15</v>
          </cell>
          <cell r="FS94"/>
          <cell r="FT94"/>
          <cell r="FV94">
            <v>32710</v>
          </cell>
        </row>
        <row r="95">
          <cell r="D95">
            <v>1259</v>
          </cell>
          <cell r="E95" t="str">
            <v>ск</v>
          </cell>
          <cell r="F95" t="str">
            <v>Г</v>
          </cell>
          <cell r="G95">
            <v>20</v>
          </cell>
          <cell r="H95">
            <v>1.5024</v>
          </cell>
          <cell r="I95">
            <v>92</v>
          </cell>
          <cell r="J95" t="str">
            <v>ЧРФ</v>
          </cell>
          <cell r="K95" t="e">
            <v>#VALUE!</v>
          </cell>
          <cell r="L95"/>
          <cell r="M95"/>
          <cell r="N95">
            <v>0</v>
          </cell>
          <cell r="O95">
            <v>0</v>
          </cell>
          <cell r="P95" t="e">
            <v>#VALUE!</v>
          </cell>
          <cell r="Q95"/>
          <cell r="R95"/>
          <cell r="S95"/>
          <cell r="T95">
            <v>46230</v>
          </cell>
          <cell r="U95">
            <v>0.5</v>
          </cell>
          <cell r="V95">
            <v>46284</v>
          </cell>
          <cell r="W95">
            <v>36</v>
          </cell>
          <cell r="X95" t="e">
            <v>#VALUE!</v>
          </cell>
          <cell r="Y95" t="str">
            <v>ПРС</v>
          </cell>
          <cell r="Z95">
            <v>0</v>
          </cell>
          <cell r="AA95">
            <v>0</v>
          </cell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>
            <v>46291</v>
          </cell>
          <cell r="AN95" t="str">
            <v>огв</v>
          </cell>
          <cell r="AO95" t="str">
            <v>ск-6к(C228D)</v>
          </cell>
          <cell r="AP95">
            <v>3</v>
          </cell>
          <cell r="AQ95" t="e">
            <v>#VALUE!</v>
          </cell>
          <cell r="AR95">
            <v>6</v>
          </cell>
          <cell r="AS95">
            <v>39.392179200000001</v>
          </cell>
          <cell r="AT95">
            <v>0</v>
          </cell>
          <cell r="AU95">
            <v>140</v>
          </cell>
          <cell r="AV95">
            <v>1500</v>
          </cell>
          <cell r="AW95">
            <v>46195</v>
          </cell>
          <cell r="AX95">
            <v>46223</v>
          </cell>
          <cell r="AY95" t="str">
            <v>(кл.70)WM-44</v>
          </cell>
          <cell r="AZ95">
            <v>315.02999999999997</v>
          </cell>
          <cell r="BA95">
            <v>10.029999999999973</v>
          </cell>
          <cell r="BB95" t="str">
            <v>СКЖ-60</v>
          </cell>
          <cell r="BC95"/>
          <cell r="BD95"/>
          <cell r="BE95">
            <v>46260</v>
          </cell>
          <cell r="BF95">
            <v>305</v>
          </cell>
          <cell r="BG95">
            <v>3</v>
          </cell>
          <cell r="BH95">
            <v>5.4413999999999998</v>
          </cell>
          <cell r="BI95" t="e">
            <v>#VALUE!</v>
          </cell>
          <cell r="BJ95">
            <v>45688</v>
          </cell>
          <cell r="BK95">
            <v>260</v>
          </cell>
          <cell r="BL95">
            <v>3.4</v>
          </cell>
          <cell r="BM95">
            <v>10.0669</v>
          </cell>
          <cell r="BN95" t="str">
            <v>2015,M,И,2017.Я,М,И,А,О,Н,Д,2018,Я,Ф,M,A,A,2022,Я,238,М,И,А,C,О,Н,Д,306,2023,Я,Ф,М,Рпл(кву),302,А,М,И,А,C,О,Н,Д,300,301,2024,Я,Ф,М,А,Рпл(кву),238,М,И,С,Н,2025,Я,260,Ф,М,А,И,A,О,Н,Д,2026,Я,Ф,М,А,М,И,А,С,</v>
          </cell>
          <cell r="BO95">
            <v>46291</v>
          </cell>
          <cell r="BP95" t="str">
            <v>Клапандар ақауы. Сорап тықылға қойылды, сорапты ыссы сумен жуу керек.  Нәтиже болмаса сорапты тексеру. Кері тоспа ұстап тұр.</v>
          </cell>
          <cell r="BQ95">
            <v>17</v>
          </cell>
          <cell r="BR95">
            <v>331</v>
          </cell>
          <cell r="BS95">
            <v>42287</v>
          </cell>
          <cell r="BT95">
            <v>18.28</v>
          </cell>
          <cell r="BU95"/>
          <cell r="BV95"/>
          <cell r="BW95">
            <v>45.9</v>
          </cell>
          <cell r="BX95"/>
          <cell r="BY95"/>
          <cell r="BZ95">
            <v>46267</v>
          </cell>
          <cell r="CA95">
            <v>0</v>
          </cell>
          <cell r="CB95"/>
          <cell r="CC95" t="str">
            <v/>
          </cell>
          <cell r="CD95" t="str">
            <v/>
          </cell>
          <cell r="CE95">
            <v>1.5852999999999999</v>
          </cell>
          <cell r="CF95">
            <v>-62.067</v>
          </cell>
          <cell r="CG95" t="e">
            <v>#NUM!</v>
          </cell>
          <cell r="CH95" t="str">
            <v/>
          </cell>
          <cell r="CI95">
            <v>6.2493999999999996</v>
          </cell>
          <cell r="CJ95">
            <v>46.691000000000003</v>
          </cell>
          <cell r="CK95"/>
          <cell r="CL95"/>
          <cell r="CM95">
            <v>46286</v>
          </cell>
          <cell r="CN95" t="str">
            <v>х/к</v>
          </cell>
          <cell r="CO95"/>
          <cell r="CP95"/>
          <cell r="CQ95" t="str">
            <v>17702</v>
          </cell>
          <cell r="CR95" t="str">
            <v>северная</v>
          </cell>
          <cell r="CS95">
            <v>110</v>
          </cell>
          <cell r="CT95">
            <v>1</v>
          </cell>
          <cell r="CU95" t="str">
            <v>NIPI_Centre_PTV-3_Part</v>
          </cell>
          <cell r="CV95">
            <v>43006</v>
          </cell>
          <cell r="CW95">
            <v>352</v>
          </cell>
          <cell r="CX95"/>
          <cell r="CY95"/>
          <cell r="CZ95"/>
          <cell r="DA95"/>
          <cell r="DB95"/>
          <cell r="DC95"/>
          <cell r="DD95"/>
          <cell r="DE95">
            <v>42287</v>
          </cell>
          <cell r="DF95"/>
          <cell r="DG95" t="str">
            <v>стримфло</v>
          </cell>
          <cell r="DH95" t="str">
            <v>есть</v>
          </cell>
          <cell r="DI95"/>
          <cell r="DJ95"/>
          <cell r="DK95"/>
          <cell r="DL95">
            <v>-20</v>
          </cell>
          <cell r="DM95">
            <v>-1.5024</v>
          </cell>
          <cell r="DN95">
            <v>-92</v>
          </cell>
          <cell r="DO95">
            <v>0</v>
          </cell>
          <cell r="DP95"/>
          <cell r="DQ95"/>
          <cell r="DR95"/>
          <cell r="DS95"/>
          <cell r="DT95"/>
          <cell r="DU95"/>
          <cell r="DV95"/>
          <cell r="DW95">
            <v>42123</v>
          </cell>
          <cell r="DX95">
            <v>1259</v>
          </cell>
          <cell r="DY95"/>
          <cell r="DZ95" t="str">
            <v xml:space="preserve">4247, 1351, 4245, </v>
          </cell>
          <cell r="EA95">
            <v>4</v>
          </cell>
          <cell r="EB95"/>
          <cell r="EC95">
            <v>12.101943730914188</v>
          </cell>
          <cell r="ED95">
            <v>18</v>
          </cell>
          <cell r="EE95">
            <v>6.6605437309141884</v>
          </cell>
          <cell r="EF95">
            <v>-5.8980562690858118</v>
          </cell>
          <cell r="EG95">
            <v>54.510975570151977</v>
          </cell>
          <cell r="EH95">
            <v>449</v>
          </cell>
          <cell r="EI95">
            <v>0.9304</v>
          </cell>
          <cell r="EK95"/>
          <cell r="EL95"/>
          <cell r="EM95"/>
          <cell r="EN95"/>
          <cell r="EO95"/>
          <cell r="EP95"/>
          <cell r="EQ95"/>
          <cell r="ER95"/>
          <cell r="ES95"/>
          <cell r="ET95"/>
          <cell r="EU95"/>
          <cell r="EV95"/>
          <cell r="EW95"/>
          <cell r="EX95"/>
          <cell r="EZ95"/>
          <cell r="FB95"/>
          <cell r="FC95"/>
          <cell r="FD95">
            <v>43910</v>
          </cell>
          <cell r="FE95" t="str">
            <v>уст.</v>
          </cell>
          <cell r="FF95" t="str">
            <v>ВПП 2022</v>
          </cell>
          <cell r="FG95">
            <v>28</v>
          </cell>
          <cell r="FH95">
            <v>1.5775199999999998</v>
          </cell>
          <cell r="FI95">
            <v>94</v>
          </cell>
          <cell r="FJ95">
            <v>-28</v>
          </cell>
          <cell r="FK95">
            <v>-1.5775199999999998</v>
          </cell>
          <cell r="FL95">
            <v>-94</v>
          </cell>
          <cell r="FN95"/>
          <cell r="FP95" t="str">
            <v>Влияние ВПП</v>
          </cell>
          <cell r="FQ95" t="str">
            <v>ВПП 2022</v>
          </cell>
          <cell r="FR95">
            <v>22</v>
          </cell>
          <cell r="FS95"/>
          <cell r="FT95"/>
          <cell r="FV95">
            <v>31636</v>
          </cell>
        </row>
        <row r="96">
          <cell r="D96">
            <v>1260</v>
          </cell>
          <cell r="E96" t="str">
            <v>вн</v>
          </cell>
          <cell r="F96" t="str">
            <v>Г</v>
          </cell>
          <cell r="G96">
            <v>23</v>
          </cell>
          <cell r="H96">
            <v>2.3756699999999995</v>
          </cell>
          <cell r="I96">
            <v>89</v>
          </cell>
          <cell r="J96" t="str">
            <v>ЧЗПВ, контроль параметров скважины</v>
          </cell>
          <cell r="K96" t="e">
            <v>#VALUE!</v>
          </cell>
          <cell r="L96">
            <v>46292</v>
          </cell>
          <cell r="M96">
            <v>6</v>
          </cell>
          <cell r="N96">
            <v>1.6901999999999997</v>
          </cell>
          <cell r="O96">
            <v>70</v>
          </cell>
          <cell r="P96" t="e">
            <v>#VALUE!</v>
          </cell>
          <cell r="Q96">
            <v>46283</v>
          </cell>
          <cell r="R96"/>
          <cell r="S96"/>
          <cell r="T96">
            <v>46149</v>
          </cell>
          <cell r="U96">
            <v>0.2</v>
          </cell>
          <cell r="V96">
            <v>46292</v>
          </cell>
          <cell r="W96">
            <v>28</v>
          </cell>
          <cell r="X96" t="e">
            <v>#VALUE!</v>
          </cell>
          <cell r="Y96" t="str">
            <v>винтовой</v>
          </cell>
          <cell r="Z96">
            <v>24</v>
          </cell>
          <cell r="AA96">
            <v>6</v>
          </cell>
          <cell r="AB96">
            <v>46292</v>
          </cell>
          <cell r="AC96" t="str">
            <v>10/14м</v>
          </cell>
          <cell r="AD96"/>
          <cell r="AE96"/>
          <cell r="AF96"/>
          <cell r="AG96">
            <v>2.4</v>
          </cell>
          <cell r="AH96">
            <v>0</v>
          </cell>
          <cell r="AI96"/>
          <cell r="AJ96"/>
          <cell r="AK96"/>
          <cell r="AL96"/>
          <cell r="AM96"/>
          <cell r="AN96"/>
          <cell r="AO96" t="str">
            <v>ZL3-15</v>
          </cell>
          <cell r="AP96">
            <v>0</v>
          </cell>
          <cell r="AQ96" t="e">
            <v>#VALUE!</v>
          </cell>
          <cell r="AR96">
            <v>140</v>
          </cell>
          <cell r="AS96">
            <v>22.400000000000002</v>
          </cell>
          <cell r="AT96">
            <v>0.26785714285714285</v>
          </cell>
          <cell r="AU96"/>
          <cell r="AV96"/>
          <cell r="AW96">
            <v>46286</v>
          </cell>
          <cell r="AX96">
            <v>46280</v>
          </cell>
          <cell r="AY96" t="str">
            <v>Nek-16</v>
          </cell>
          <cell r="AZ96">
            <v>309.44</v>
          </cell>
          <cell r="BA96"/>
          <cell r="BB96" t="str">
            <v>СКЖ-60</v>
          </cell>
          <cell r="BC96"/>
          <cell r="BD96"/>
          <cell r="BE96"/>
          <cell r="BF96" t="str">
            <v>пакер</v>
          </cell>
          <cell r="BG96"/>
          <cell r="BH96">
            <v>0</v>
          </cell>
          <cell r="BI96" t="e">
            <v>#VALUE!</v>
          </cell>
          <cell r="BJ96"/>
          <cell r="BK96"/>
          <cell r="BL96"/>
          <cell r="BM96"/>
          <cell r="BN96"/>
          <cell r="BO96">
            <v>46287</v>
          </cell>
          <cell r="BP96" t="str">
            <v xml:space="preserve">Сорап іші құм. Депрессия жасалды. Айналымын көтеріп сорапты жуу керек. </v>
          </cell>
          <cell r="BQ96"/>
          <cell r="BR96">
            <v>333.5</v>
          </cell>
          <cell r="BS96"/>
          <cell r="BT96"/>
          <cell r="BU96"/>
          <cell r="BV96"/>
          <cell r="BW96"/>
          <cell r="BX96"/>
          <cell r="BY96"/>
          <cell r="BZ96">
            <v>46100</v>
          </cell>
          <cell r="CA96">
            <v>0</v>
          </cell>
          <cell r="CB96"/>
          <cell r="CC96" t="str">
            <v>差недост.подача</v>
          </cell>
          <cell r="CD96" t="str">
            <v>差недост.подача</v>
          </cell>
          <cell r="CE96">
            <v>27.386041390306119</v>
          </cell>
          <cell r="CF96">
            <v>-29.084697704081634</v>
          </cell>
          <cell r="CG96">
            <v>26.694647789874729</v>
          </cell>
          <cell r="CH96" t="str">
            <v>差недост.подача</v>
          </cell>
          <cell r="CI96">
            <v>8.5021704081632645</v>
          </cell>
          <cell r="CJ96">
            <v>2.6880982142857235</v>
          </cell>
          <cell r="CK96"/>
          <cell r="CL96"/>
          <cell r="CM96">
            <v>46175</v>
          </cell>
          <cell r="CN96" t="str">
            <v>х/к</v>
          </cell>
          <cell r="CO96"/>
          <cell r="CP96"/>
          <cell r="CQ96" t="str">
            <v>27403</v>
          </cell>
          <cell r="CR96" t="str">
            <v>п/ст ППГ-2</v>
          </cell>
          <cell r="CS96">
            <v>21</v>
          </cell>
          <cell r="CT96">
            <v>1</v>
          </cell>
          <cell r="CU96" t="str">
            <v>NIPI_Centre_PTV-3_Part</v>
          </cell>
          <cell r="CV96">
            <v>45524</v>
          </cell>
          <cell r="CW96">
            <v>331</v>
          </cell>
          <cell r="CX96"/>
          <cell r="CY96"/>
          <cell r="CZ96"/>
          <cell r="DA96"/>
          <cell r="DB96"/>
          <cell r="DC96"/>
          <cell r="DD96"/>
          <cell r="DE96"/>
          <cell r="DF96"/>
          <cell r="DG96" t="str">
            <v>большой</v>
          </cell>
          <cell r="DH96" t="str">
            <v>есть</v>
          </cell>
          <cell r="DI96"/>
          <cell r="DJ96"/>
          <cell r="DK96"/>
          <cell r="DL96">
            <v>-17</v>
          </cell>
          <cell r="DM96">
            <v>-0.6854699999999998</v>
          </cell>
          <cell r="DN96">
            <v>-19</v>
          </cell>
          <cell r="DO96">
            <v>1.6901999999999997</v>
          </cell>
          <cell r="DP96"/>
          <cell r="DQ96"/>
          <cell r="DR96"/>
          <cell r="DS96"/>
          <cell r="DT96"/>
          <cell r="DU96"/>
          <cell r="DV96"/>
          <cell r="DW96">
            <v>42122</v>
          </cell>
          <cell r="DX96">
            <v>1260</v>
          </cell>
          <cell r="DY96"/>
          <cell r="DZ96" t="str">
            <v>1351, 4246, 4247</v>
          </cell>
          <cell r="EA96">
            <v>2</v>
          </cell>
          <cell r="EB96"/>
          <cell r="EC96">
            <v>15</v>
          </cell>
          <cell r="ED96">
            <v>28.3</v>
          </cell>
          <cell r="EE96">
            <v>15</v>
          </cell>
          <cell r="EF96">
            <v>-13.3</v>
          </cell>
          <cell r="EG96">
            <v>54.510975566997402</v>
          </cell>
          <cell r="EH96">
            <v>413.5</v>
          </cell>
          <cell r="EI96">
            <v>0.92930000000000001</v>
          </cell>
          <cell r="EK96"/>
          <cell r="EL96"/>
          <cell r="EM96"/>
          <cell r="EN96"/>
          <cell r="EO96"/>
          <cell r="EP96"/>
          <cell r="EQ96"/>
          <cell r="ER96"/>
          <cell r="ES96"/>
          <cell r="ET96"/>
          <cell r="EU96"/>
          <cell r="EV96"/>
          <cell r="EW96"/>
          <cell r="EX96"/>
          <cell r="EZ96"/>
          <cell r="FB96"/>
          <cell r="FC96"/>
          <cell r="FD96">
            <v>43907</v>
          </cell>
          <cell r="FE96" t="str">
            <v>уст.</v>
          </cell>
          <cell r="FF96" t="str">
            <v>ВПП 2022</v>
          </cell>
          <cell r="FG96">
            <v>14</v>
          </cell>
          <cell r="FH96">
            <v>0.6573</v>
          </cell>
          <cell r="FI96">
            <v>95</v>
          </cell>
          <cell r="FJ96">
            <v>-8</v>
          </cell>
          <cell r="FK96">
            <v>1.0328999999999997</v>
          </cell>
          <cell r="FL96">
            <v>-25</v>
          </cell>
          <cell r="FN96"/>
          <cell r="FP96" t="str">
            <v>Влияние ВПП</v>
          </cell>
          <cell r="FQ96" t="str">
            <v>ВПП 2022</v>
          </cell>
          <cell r="FR96"/>
          <cell r="FS96"/>
          <cell r="FT96"/>
          <cell r="FV96">
            <v>31638</v>
          </cell>
        </row>
        <row r="97">
          <cell r="D97" t="str">
            <v>1260G</v>
          </cell>
          <cell r="E97" t="str">
            <v>ск</v>
          </cell>
          <cell r="F97" t="str">
            <v>Г Д</v>
          </cell>
          <cell r="G97">
            <v>2</v>
          </cell>
          <cell r="H97">
            <v>1.3145999999999998</v>
          </cell>
          <cell r="I97">
            <v>30</v>
          </cell>
          <cell r="J97" t="str">
            <v>ЧРФ</v>
          </cell>
          <cell r="K97" t="e">
            <v>#VALUE!</v>
          </cell>
          <cell r="L97">
            <v>46291</v>
          </cell>
          <cell r="M97">
            <v>3</v>
          </cell>
          <cell r="N97">
            <v>1.8873900000000001</v>
          </cell>
          <cell r="O97">
            <v>33</v>
          </cell>
          <cell r="P97" t="e">
            <v>#VALUE!</v>
          </cell>
          <cell r="Q97">
            <v>46283</v>
          </cell>
          <cell r="R97"/>
          <cell r="S97"/>
          <cell r="T97"/>
          <cell r="U97"/>
          <cell r="V97">
            <v>46292</v>
          </cell>
          <cell r="W97">
            <v>27</v>
          </cell>
          <cell r="X97" t="e">
            <v>#VALUE!</v>
          </cell>
          <cell r="Y97" t="str">
            <v>СК работает</v>
          </cell>
          <cell r="Z97">
            <v>24</v>
          </cell>
          <cell r="AA97">
            <v>3</v>
          </cell>
          <cell r="AB97">
            <v>46292</v>
          </cell>
          <cell r="AC97" t="str">
            <v>15/10с</v>
          </cell>
          <cell r="AD97"/>
          <cell r="AE97"/>
          <cell r="AF97"/>
          <cell r="AG97">
            <v>0.1</v>
          </cell>
          <cell r="AH97">
            <v>0</v>
          </cell>
          <cell r="AI97"/>
          <cell r="AJ97"/>
          <cell r="AK97"/>
          <cell r="AL97"/>
          <cell r="AM97"/>
          <cell r="AN97"/>
          <cell r="AO97" t="str">
            <v>пншт-60-30-3,1</v>
          </cell>
          <cell r="AP97">
            <v>1.6</v>
          </cell>
          <cell r="AQ97" t="str">
            <v>2024,О,бур,крс(осв)-3-3,5-4-4,5-прс-3,5-4,5-ув.дл/х(1,2/2)-4,5-5,5-6,5-ув.дл/х(2/2,5)-5,5-6-6,5-7,5-2,5-прс-3-4-3-прс-4,5-2,5-крс-2,5-3,5-</v>
          </cell>
          <cell r="AR97">
            <v>4.5</v>
          </cell>
          <cell r="AS97">
            <v>15.756871680000001</v>
          </cell>
          <cell r="AT97">
            <v>0.19039312250082369</v>
          </cell>
          <cell r="AU97">
            <v>170</v>
          </cell>
          <cell r="AV97">
            <v>1000</v>
          </cell>
          <cell r="AW97">
            <v>46282</v>
          </cell>
          <cell r="AX97">
            <v>46265</v>
          </cell>
          <cell r="AY97" t="str">
            <v>(кл.70)ShL-44</v>
          </cell>
          <cell r="AZ97">
            <v>311.01</v>
          </cell>
          <cell r="BA97">
            <v>68.009999999999991</v>
          </cell>
          <cell r="BB97" t="str">
            <v>СКЖ-60</v>
          </cell>
          <cell r="BC97"/>
          <cell r="BD97"/>
          <cell r="BE97">
            <v>46273</v>
          </cell>
          <cell r="BF97">
            <v>243</v>
          </cell>
          <cell r="BG97">
            <v>0.1</v>
          </cell>
          <cell r="BH97">
            <v>9.5932900000000014</v>
          </cell>
          <cell r="BI97" t="e">
            <v>#VALUE!</v>
          </cell>
          <cell r="BJ97">
            <v>46226</v>
          </cell>
          <cell r="BK97">
            <v>334</v>
          </cell>
          <cell r="BL97">
            <v>5.2</v>
          </cell>
          <cell r="BM97">
            <v>6.1483900000000027</v>
          </cell>
          <cell r="BN97" t="str">
            <v>2024,О,бур,крс(осв),201,Н,2025,Я,Ф,М,А,И,A,О,Н,Д,2026,Я,Ф,М,А,М,И,336,334,А,С,</v>
          </cell>
          <cell r="BO97">
            <v>46293</v>
          </cell>
          <cell r="BP97" t="str">
            <v>Сорап іші құм. Сорапты тықылға қойылды, ыссы сумен жуу керек.  Нәтиже болмаса сорапты тексеру. Кері тоспа ұстап тұр.</v>
          </cell>
          <cell r="BQ97">
            <v>82</v>
          </cell>
          <cell r="BR97">
            <v>344.1</v>
          </cell>
          <cell r="BS97"/>
          <cell r="BT97"/>
          <cell r="BU97"/>
          <cell r="BV97"/>
          <cell r="BW97"/>
          <cell r="BX97"/>
          <cell r="BY97"/>
          <cell r="BZ97">
            <v>46100</v>
          </cell>
          <cell r="CA97">
            <v>0</v>
          </cell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  <cell r="CL97"/>
          <cell r="CM97"/>
          <cell r="CN97"/>
          <cell r="CO97"/>
          <cell r="CP97"/>
          <cell r="CQ97"/>
          <cell r="CR97" t="str">
            <v>п/ст ППГ-2</v>
          </cell>
          <cell r="CS97">
            <v>21</v>
          </cell>
          <cell r="CT97">
            <v>1</v>
          </cell>
          <cell r="CU97" t="str">
            <v>NIPI_Centre_PTV-3_Part</v>
          </cell>
          <cell r="CV97">
            <v>45907</v>
          </cell>
          <cell r="CW97">
            <v>371.64</v>
          </cell>
          <cell r="CX97"/>
          <cell r="CY97"/>
          <cell r="CZ97"/>
          <cell r="DA97"/>
          <cell r="DB97"/>
          <cell r="DC97"/>
          <cell r="DD97"/>
          <cell r="DE97"/>
          <cell r="DF97"/>
          <cell r="DG97" t="str">
            <v>большой</v>
          </cell>
          <cell r="DH97" t="str">
            <v>есть</v>
          </cell>
          <cell r="DI97"/>
          <cell r="DJ97"/>
          <cell r="DK97"/>
          <cell r="DL97">
            <v>1</v>
          </cell>
          <cell r="DM97">
            <v>0.57279000000000035</v>
          </cell>
          <cell r="DN97">
            <v>3</v>
          </cell>
          <cell r="DO97">
            <v>1.8873900000000003</v>
          </cell>
          <cell r="DP97"/>
          <cell r="DQ97"/>
          <cell r="DR97"/>
          <cell r="DS97"/>
          <cell r="DT97"/>
          <cell r="DU97"/>
          <cell r="DV97"/>
          <cell r="DW97"/>
          <cell r="DX97"/>
          <cell r="DY97"/>
          <cell r="DZ97"/>
          <cell r="EA97">
            <v>4</v>
          </cell>
          <cell r="EB97"/>
          <cell r="EC97">
            <v>16.62199101532298</v>
          </cell>
          <cell r="ED97">
            <v>18</v>
          </cell>
          <cell r="EE97"/>
          <cell r="EF97"/>
          <cell r="EG97">
            <v>54.510975571232855</v>
          </cell>
          <cell r="EH97"/>
          <cell r="EI97"/>
          <cell r="EK97"/>
          <cell r="EL97"/>
          <cell r="EM97"/>
          <cell r="EN97"/>
          <cell r="EO97"/>
          <cell r="EP97"/>
          <cell r="EQ97"/>
          <cell r="ER97"/>
          <cell r="ES97"/>
          <cell r="ET97"/>
          <cell r="EU97"/>
          <cell r="EV97"/>
          <cell r="EW97"/>
          <cell r="EX97"/>
          <cell r="EZ97"/>
          <cell r="FB97"/>
          <cell r="FC97"/>
          <cell r="FD97"/>
          <cell r="FE97"/>
          <cell r="FF97"/>
          <cell r="FG97"/>
          <cell r="FH97"/>
          <cell r="FI97"/>
          <cell r="FJ97"/>
          <cell r="FK97"/>
          <cell r="FL97"/>
          <cell r="FN97"/>
          <cell r="FP97"/>
          <cell r="FR97"/>
          <cell r="FS97"/>
          <cell r="FT97"/>
          <cell r="FV97">
            <v>45587</v>
          </cell>
        </row>
        <row r="98">
          <cell r="D98">
            <v>1261</v>
          </cell>
          <cell r="E98" t="str">
            <v>ск</v>
          </cell>
          <cell r="F98" t="str">
            <v>Г</v>
          </cell>
          <cell r="G98">
            <v>24</v>
          </cell>
          <cell r="H98">
            <v>5.6339999999999995</v>
          </cell>
          <cell r="I98">
            <v>75</v>
          </cell>
          <cell r="J98" t="str">
            <v>ЧРФ</v>
          </cell>
          <cell r="K98" t="e">
            <v>#VALUE!</v>
          </cell>
          <cell r="L98">
            <v>46292</v>
          </cell>
          <cell r="M98">
            <v>20</v>
          </cell>
          <cell r="N98">
            <v>4.6949999999999994</v>
          </cell>
          <cell r="O98">
            <v>75</v>
          </cell>
          <cell r="P98" t="e">
            <v>#VALUE!</v>
          </cell>
          <cell r="Q98">
            <v>46283</v>
          </cell>
          <cell r="R98"/>
          <cell r="S98"/>
          <cell r="T98"/>
          <cell r="U98"/>
          <cell r="V98">
            <v>46292</v>
          </cell>
          <cell r="W98">
            <v>36</v>
          </cell>
          <cell r="X98" t="e">
            <v>#VALUE!</v>
          </cell>
          <cell r="Y98" t="str">
            <v>СК раб.с проп.кл</v>
          </cell>
          <cell r="Z98">
            <v>24</v>
          </cell>
          <cell r="AA98">
            <v>20</v>
          </cell>
          <cell r="AB98">
            <v>46292</v>
          </cell>
          <cell r="AC98" t="str">
            <v>15атм/10с</v>
          </cell>
          <cell r="AD98"/>
          <cell r="AE98"/>
          <cell r="AF98"/>
          <cell r="AG98">
            <v>2.4</v>
          </cell>
          <cell r="AH98">
            <v>2.4</v>
          </cell>
          <cell r="AI98"/>
          <cell r="AJ98"/>
          <cell r="AK98"/>
          <cell r="AL98"/>
          <cell r="AM98">
            <v>46230</v>
          </cell>
          <cell r="AN98" t="str">
            <v>огв</v>
          </cell>
          <cell r="AO98" t="str">
            <v>СКДР-6/3</v>
          </cell>
          <cell r="AP98">
            <v>3</v>
          </cell>
          <cell r="AQ98" t="e">
            <v>#VALUE!</v>
          </cell>
          <cell r="AR98">
            <v>5.5</v>
          </cell>
          <cell r="AS98">
            <v>36.109497599999997</v>
          </cell>
          <cell r="AT98">
            <v>0.55387090182057808</v>
          </cell>
          <cell r="AU98">
            <v>170</v>
          </cell>
          <cell r="AV98">
            <v>1000</v>
          </cell>
          <cell r="AW98">
            <v>46192</v>
          </cell>
          <cell r="AX98">
            <v>46232</v>
          </cell>
          <cell r="AY98" t="str">
            <v>(кл.70)WM-44</v>
          </cell>
          <cell r="AZ98">
            <v>307.2</v>
          </cell>
          <cell r="BA98">
            <v>5.1999999999999886</v>
          </cell>
          <cell r="BB98" t="str">
            <v>СКЖ-60</v>
          </cell>
          <cell r="BC98"/>
          <cell r="BD98"/>
          <cell r="BE98">
            <v>46273</v>
          </cell>
          <cell r="BF98">
            <v>302</v>
          </cell>
          <cell r="BG98">
            <v>2.2999999999999998</v>
          </cell>
          <cell r="BH98">
            <v>5.3048000000000002</v>
          </cell>
          <cell r="BI98" t="e">
            <v>#VALUE!</v>
          </cell>
          <cell r="BJ98">
            <v>45635</v>
          </cell>
          <cell r="BK98">
            <v>261</v>
          </cell>
          <cell r="BL98">
            <v>0.1</v>
          </cell>
          <cell r="BM98">
            <v>6.954699999999999</v>
          </cell>
          <cell r="BN98" t="str">
            <v>2015,M,И,2017.Я,М,И,А,О,Н,Д,2018,Я,Ф,165,M,A,2020,Я,Ф,М,А,М,290,ум.зак.1353ВНС,A,2022,Я,М,И,А,C,О,Н,Д,2023,Я,Ф,М,А,М,И,А,C,О,Н,2024,Я,Ф,М,А,М,И,285,С,Н,Д,261,2025,Я,Ф,М,А,И,A,О,Н,Д,2026,Я,Ф,М,А,М,И,А,С,</v>
          </cell>
          <cell r="BO98"/>
          <cell r="BP98"/>
          <cell r="BQ98">
            <v>20</v>
          </cell>
          <cell r="BR98">
            <v>334</v>
          </cell>
          <cell r="BS98"/>
          <cell r="BT98"/>
          <cell r="BU98"/>
          <cell r="BV98"/>
          <cell r="BW98"/>
          <cell r="BX98"/>
          <cell r="BY98"/>
          <cell r="BZ98">
            <v>46100</v>
          </cell>
          <cell r="CA98">
            <v>0</v>
          </cell>
          <cell r="CB98"/>
          <cell r="CC98" t="str">
            <v>理рацион-ый</v>
          </cell>
          <cell r="CD98" t="str">
            <v>理рацион-ый</v>
          </cell>
          <cell r="CE98">
            <v>40.737444106556076</v>
          </cell>
          <cell r="CF98">
            <v>-3.5635804687580119</v>
          </cell>
          <cell r="CG98">
            <v>33.868616470123293</v>
          </cell>
          <cell r="CH98" t="str">
            <v>理рацион-ый</v>
          </cell>
          <cell r="CI98">
            <v>16.559880629316886</v>
          </cell>
          <cell r="CJ98">
            <v>-10.520345036169275</v>
          </cell>
          <cell r="CK98">
            <v>41027</v>
          </cell>
          <cell r="CL98" t="e">
            <v>#VALUE!</v>
          </cell>
          <cell r="CM98">
            <v>46175</v>
          </cell>
          <cell r="CN98" t="str">
            <v>х/к</v>
          </cell>
          <cell r="CO98"/>
          <cell r="CP98" t="str">
            <v>1,018</v>
          </cell>
          <cell r="CQ98" t="str">
            <v>30083</v>
          </cell>
          <cell r="CR98" t="str">
            <v>п/ст ППГ-2</v>
          </cell>
          <cell r="CS98">
            <v>21</v>
          </cell>
          <cell r="CT98">
            <v>1</v>
          </cell>
          <cell r="CU98" t="str">
            <v>NIPI_Centre_PTV-3_Part</v>
          </cell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 t="str">
            <v>большой</v>
          </cell>
          <cell r="DH98" t="str">
            <v>нет</v>
          </cell>
          <cell r="DI98"/>
          <cell r="DJ98"/>
          <cell r="DK98"/>
          <cell r="DL98">
            <v>-4</v>
          </cell>
          <cell r="DM98">
            <v>-0.93900000000000006</v>
          </cell>
          <cell r="DN98">
            <v>0</v>
          </cell>
          <cell r="DO98">
            <v>4.6949999999999994</v>
          </cell>
          <cell r="DP98"/>
          <cell r="DQ98"/>
          <cell r="DR98"/>
          <cell r="DS98"/>
          <cell r="DT98"/>
          <cell r="DU98"/>
          <cell r="DV98"/>
          <cell r="DW98">
            <v>42122</v>
          </cell>
          <cell r="DX98">
            <v>1261</v>
          </cell>
          <cell r="DY98"/>
          <cell r="DZ98">
            <v>1353</v>
          </cell>
          <cell r="EA98">
            <v>3</v>
          </cell>
          <cell r="EB98"/>
          <cell r="EC98">
            <v>9.7048913195311677</v>
          </cell>
          <cell r="ED98">
            <v>18</v>
          </cell>
          <cell r="EE98">
            <v>4.4000913195311675</v>
          </cell>
          <cell r="EF98">
            <v>-8.2951086804688323</v>
          </cell>
          <cell r="EG98">
            <v>54.510975569452405</v>
          </cell>
          <cell r="EH98">
            <v>449</v>
          </cell>
          <cell r="EI98">
            <v>0.9304</v>
          </cell>
          <cell r="EK98"/>
          <cell r="EL98"/>
          <cell r="EM98"/>
          <cell r="EN98"/>
          <cell r="EO98"/>
          <cell r="EP98"/>
          <cell r="EQ98"/>
          <cell r="ER98"/>
          <cell r="ES98"/>
          <cell r="ET98"/>
          <cell r="EU98"/>
          <cell r="EV98"/>
          <cell r="EW98"/>
          <cell r="EX98"/>
          <cell r="EZ98"/>
          <cell r="FB98"/>
          <cell r="FC98">
            <v>4</v>
          </cell>
          <cell r="FD98">
            <v>43907</v>
          </cell>
          <cell r="FE98" t="str">
            <v>уст.</v>
          </cell>
          <cell r="FF98" t="str">
            <v>ВПП 2022</v>
          </cell>
          <cell r="FG98">
            <v>52</v>
          </cell>
          <cell r="FH98">
            <v>1.95312</v>
          </cell>
          <cell r="FI98">
            <v>96</v>
          </cell>
          <cell r="FJ98">
            <v>-32</v>
          </cell>
          <cell r="FK98">
            <v>2.7418799999999992</v>
          </cell>
          <cell r="FL98">
            <v>-21</v>
          </cell>
          <cell r="FN98">
            <v>1</v>
          </cell>
          <cell r="FP98" t="str">
            <v>Влияние ВПП</v>
          </cell>
          <cell r="FQ98" t="str">
            <v>ВПП 2021</v>
          </cell>
          <cell r="FR98">
            <v>0</v>
          </cell>
          <cell r="FS98"/>
          <cell r="FT98"/>
          <cell r="FV98">
            <v>31641</v>
          </cell>
        </row>
        <row r="99">
          <cell r="D99" t="str">
            <v>1261G</v>
          </cell>
          <cell r="E99" t="str">
            <v>ск</v>
          </cell>
          <cell r="F99" t="str">
            <v>Г</v>
          </cell>
          <cell r="G99">
            <v>20</v>
          </cell>
          <cell r="H99">
            <v>4.8827999999999996</v>
          </cell>
          <cell r="I99">
            <v>74</v>
          </cell>
          <cell r="J99" t="str">
            <v>ЧРФ</v>
          </cell>
          <cell r="K99" t="e">
            <v>#VALUE!</v>
          </cell>
          <cell r="L99">
            <v>46292</v>
          </cell>
          <cell r="M99">
            <v>24</v>
          </cell>
          <cell r="N99">
            <v>5.4086399999999992</v>
          </cell>
          <cell r="O99">
            <v>76</v>
          </cell>
          <cell r="P99" t="e">
            <v>#VALUE!</v>
          </cell>
          <cell r="Q99">
            <v>46283</v>
          </cell>
          <cell r="R99"/>
          <cell r="S99"/>
          <cell r="T99"/>
          <cell r="U99"/>
          <cell r="V99">
            <v>46292</v>
          </cell>
          <cell r="W99">
            <v>65</v>
          </cell>
          <cell r="X99" t="e">
            <v>#VALUE!</v>
          </cell>
          <cell r="Y99" t="str">
            <v>СК работает</v>
          </cell>
          <cell r="Z99">
            <v>24</v>
          </cell>
          <cell r="AA99">
            <v>24</v>
          </cell>
          <cell r="AB99">
            <v>46292</v>
          </cell>
          <cell r="AC99" t="str">
            <v>15/5с</v>
          </cell>
          <cell r="AD99"/>
          <cell r="AE99"/>
          <cell r="AF99"/>
          <cell r="AG99">
            <v>2.4</v>
          </cell>
          <cell r="AH99">
            <v>2.4</v>
          </cell>
          <cell r="AI99"/>
          <cell r="AJ99"/>
          <cell r="AK99"/>
          <cell r="AL99"/>
          <cell r="AM99">
            <v>46218</v>
          </cell>
          <cell r="AN99" t="str">
            <v>огв</v>
          </cell>
          <cell r="AO99" t="str">
            <v>пншт-60-2,5</v>
          </cell>
          <cell r="AP99">
            <v>2.5</v>
          </cell>
          <cell r="AQ99" t="str">
            <v>2024,О,бур,крс(осв)-3-закл,прс-3-4-ув.дл/х(1,2/2)-4-4,5-5,5-прс-2-3-прс-4-прс-3-2,5-3-прс(ShL44/WW44)-3-4-4,5-5,5-6,5-4,5-5,5-6-7-част.куйген,прям.соед-6,5-</v>
          </cell>
          <cell r="AR99">
            <v>5</v>
          </cell>
          <cell r="AS99">
            <v>27.35568</v>
          </cell>
          <cell r="AT99">
            <v>0.87733150848379571</v>
          </cell>
          <cell r="AU99">
            <v>170</v>
          </cell>
          <cell r="AV99">
            <v>1000</v>
          </cell>
          <cell r="AW99">
            <v>46221</v>
          </cell>
          <cell r="AX99">
            <v>46221</v>
          </cell>
          <cell r="AY99" t="str">
            <v>(кл.70)WM-44</v>
          </cell>
          <cell r="AZ99">
            <v>341.89</v>
          </cell>
          <cell r="BA99">
            <v>15.889999999999986</v>
          </cell>
          <cell r="BB99" t="str">
            <v>СКЖ-60</v>
          </cell>
          <cell r="BC99"/>
          <cell r="BD99"/>
          <cell r="BE99">
            <v>46288</v>
          </cell>
          <cell r="BF99">
            <v>326</v>
          </cell>
          <cell r="BG99">
            <v>2.2999999999999998</v>
          </cell>
          <cell r="BH99">
            <v>2.6755999999999998</v>
          </cell>
          <cell r="BI99" t="e">
            <v>#VALUE!</v>
          </cell>
          <cell r="BJ99">
            <v>46006</v>
          </cell>
          <cell r="BK99">
            <v>272</v>
          </cell>
          <cell r="BL99">
            <v>0.2</v>
          </cell>
          <cell r="BM99">
            <v>5.6461999999999994</v>
          </cell>
          <cell r="BN99" t="str">
            <v>2024,О,бур,крс(осв),235,Н,2025,Я,Ф,М,А,И,A,О,Н,Д,272,2026,Я,Ф,М,А,М,И,А,С,</v>
          </cell>
          <cell r="BO99"/>
          <cell r="BP99"/>
          <cell r="BQ99">
            <v>-3</v>
          </cell>
          <cell r="BR99">
            <v>330</v>
          </cell>
          <cell r="BS99"/>
          <cell r="BT99"/>
          <cell r="BU99"/>
          <cell r="BV99"/>
          <cell r="BW99"/>
          <cell r="BX99"/>
          <cell r="BY99"/>
          <cell r="BZ99">
            <v>46100</v>
          </cell>
          <cell r="CA99">
            <v>0</v>
          </cell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>
            <v>46096</v>
          </cell>
          <cell r="CN99" t="str">
            <v>х/к</v>
          </cell>
          <cell r="CO99"/>
          <cell r="CP99"/>
          <cell r="CQ99" t="str">
            <v>22108</v>
          </cell>
          <cell r="CR99" t="str">
            <v>п/ст ППГ-2</v>
          </cell>
          <cell r="CS99">
            <v>22</v>
          </cell>
          <cell r="CT99">
            <v>1</v>
          </cell>
          <cell r="CU99" t="str">
            <v>NIPI_Centre_PTV-3_Part</v>
          </cell>
          <cell r="CV99">
            <v>45910</v>
          </cell>
          <cell r="CW99">
            <v>360</v>
          </cell>
          <cell r="CX99"/>
          <cell r="CY99"/>
          <cell r="CZ99"/>
          <cell r="DA99"/>
          <cell r="DB99"/>
          <cell r="DC99"/>
          <cell r="DD99"/>
          <cell r="DE99"/>
          <cell r="DF99"/>
          <cell r="DG99" t="str">
            <v>большой</v>
          </cell>
          <cell r="DH99" t="str">
            <v>есть</v>
          </cell>
          <cell r="DI99"/>
          <cell r="DJ99"/>
          <cell r="DK99"/>
          <cell r="DL99">
            <v>4</v>
          </cell>
          <cell r="DM99">
            <v>0.52583999999999964</v>
          </cell>
          <cell r="DN99">
            <v>2</v>
          </cell>
          <cell r="DO99">
            <v>5.4086399999999992</v>
          </cell>
          <cell r="DP99"/>
          <cell r="DQ99"/>
          <cell r="DR99"/>
          <cell r="DS99"/>
          <cell r="DT99"/>
          <cell r="DU99"/>
          <cell r="DV99"/>
          <cell r="DW99"/>
          <cell r="DX99"/>
          <cell r="DY99"/>
          <cell r="DZ99"/>
          <cell r="EA99">
            <v>4</v>
          </cell>
          <cell r="EB99"/>
          <cell r="EC99">
            <v>7.7944056258008105</v>
          </cell>
          <cell r="ED99">
            <v>18</v>
          </cell>
          <cell r="EE99"/>
          <cell r="EF99"/>
          <cell r="EG99">
            <v>54.510975568153867</v>
          </cell>
          <cell r="EH99"/>
          <cell r="EI99"/>
          <cell r="EK99"/>
          <cell r="EL99"/>
          <cell r="EM99"/>
          <cell r="EN99"/>
          <cell r="EO99"/>
          <cell r="EP99"/>
          <cell r="EQ99"/>
          <cell r="ER99"/>
          <cell r="ES99"/>
          <cell r="ET99"/>
          <cell r="EU99"/>
          <cell r="EV99"/>
          <cell r="EW99"/>
          <cell r="EX99"/>
          <cell r="EZ99"/>
          <cell r="FB99"/>
          <cell r="FC99"/>
          <cell r="FD99"/>
          <cell r="FE99"/>
          <cell r="FF99"/>
          <cell r="FG99"/>
          <cell r="FH99"/>
          <cell r="FI99"/>
          <cell r="FJ99"/>
          <cell r="FK99"/>
          <cell r="FL99"/>
          <cell r="FN99"/>
          <cell r="FP99"/>
          <cell r="FR99"/>
          <cell r="FS99"/>
          <cell r="FT99"/>
          <cell r="FV99">
            <v>45584</v>
          </cell>
        </row>
        <row r="100">
          <cell r="D100">
            <v>1262</v>
          </cell>
          <cell r="E100" t="str">
            <v>вн</v>
          </cell>
          <cell r="F100" t="str">
            <v>Г</v>
          </cell>
          <cell r="G100">
            <v>32</v>
          </cell>
          <cell r="H100">
            <v>3.9062399999999999</v>
          </cell>
          <cell r="I100">
            <v>87</v>
          </cell>
          <cell r="J100" t="str">
            <v>ЧЗПВ, контроль параметров скважины</v>
          </cell>
          <cell r="K100" t="e">
            <v>#VALUE!</v>
          </cell>
          <cell r="L100"/>
          <cell r="M100"/>
          <cell r="N100">
            <v>0</v>
          </cell>
          <cell r="O100">
            <v>0</v>
          </cell>
          <cell r="P100" t="e">
            <v>#VALUE!</v>
          </cell>
          <cell r="Q100"/>
          <cell r="R100"/>
          <cell r="S100"/>
          <cell r="T100"/>
          <cell r="U100"/>
          <cell r="V100"/>
          <cell r="W100">
            <v>0</v>
          </cell>
          <cell r="X100" t="e">
            <v>#VALUE!</v>
          </cell>
          <cell r="Y100" t="str">
            <v>КВУ</v>
          </cell>
          <cell r="Z100">
            <v>0</v>
          </cell>
          <cell r="AA100">
            <v>0</v>
          </cell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 t="str">
            <v>BD-1</v>
          </cell>
          <cell r="AP100">
            <v>0</v>
          </cell>
          <cell r="AQ100" t="e">
            <v>#VALUE!</v>
          </cell>
          <cell r="AR100"/>
          <cell r="AS100">
            <v>0</v>
          </cell>
          <cell r="AT100" t="e">
            <v>#DIV/0!</v>
          </cell>
          <cell r="AU100"/>
          <cell r="AV100"/>
          <cell r="AW100"/>
          <cell r="AX100">
            <v>46257</v>
          </cell>
          <cell r="AY100" t="str">
            <v>Nek-28</v>
          </cell>
          <cell r="AZ100">
            <v>302.64999999999998</v>
          </cell>
          <cell r="BA100">
            <v>9.6499999999999773</v>
          </cell>
          <cell r="BB100" t="str">
            <v>СКЖ-60</v>
          </cell>
          <cell r="BC100"/>
          <cell r="BD100"/>
          <cell r="BE100">
            <v>46263</v>
          </cell>
          <cell r="BF100">
            <v>293</v>
          </cell>
          <cell r="BG100">
            <v>2.2999999999999998</v>
          </cell>
          <cell r="BH100">
            <v>5.3517499999999991</v>
          </cell>
          <cell r="BI100" t="e">
            <v>#VALUE!</v>
          </cell>
          <cell r="BJ100">
            <v>46288</v>
          </cell>
          <cell r="BK100">
            <v>295</v>
          </cell>
          <cell r="BL100">
            <v>3.9</v>
          </cell>
          <cell r="BM100">
            <v>6.7639499999999995</v>
          </cell>
          <cell r="BN100" t="str">
            <v>2016,М,130,И,Н,2017.Я,М,И,А,О,Н,Д,2018,Я,Ф,M,A,A,2022,Я,М,И,А,C,О,Н,Д,2023,Я,Ф,М,А,М,И,А,C,О,Н,2024,Я,Ф,М,А,М,И,С,241,Н,2025,Я,Ф,М,А,И,A,О,Н,Д,2026,Я,Ф,М,А,М,И,А,С,295,</v>
          </cell>
          <cell r="BO100">
            <v>46293</v>
          </cell>
          <cell r="BP100" t="str">
            <v>Сорап іші құм. Айналым санын көтеріп сорапты ыссы сумен жуу керек. Тоқтатылды.</v>
          </cell>
          <cell r="BQ100">
            <v>24</v>
          </cell>
          <cell r="BR100">
            <v>325.5</v>
          </cell>
          <cell r="BS100"/>
          <cell r="BT100"/>
          <cell r="BU100"/>
          <cell r="BV100"/>
          <cell r="BW100"/>
          <cell r="BX100"/>
          <cell r="BY100"/>
          <cell r="BZ100">
            <v>46100</v>
          </cell>
          <cell r="CA100">
            <v>0</v>
          </cell>
          <cell r="CB100"/>
          <cell r="CC100" t="str">
            <v/>
          </cell>
          <cell r="CD100" t="e">
            <v>#DIV/0!</v>
          </cell>
          <cell r="CE100" t="e">
            <v>#DIV/0!</v>
          </cell>
          <cell r="CF100" t="e">
            <v>#DIV/0!</v>
          </cell>
          <cell r="CG100" t="e">
            <v>#DIV/0!</v>
          </cell>
          <cell r="CH100" t="e">
            <v>#DIV/0!</v>
          </cell>
          <cell r="CI100" t="e">
            <v>#DIV/0!</v>
          </cell>
          <cell r="CJ100" t="e">
            <v>#DIV/0!</v>
          </cell>
          <cell r="CK100">
            <v>41433</v>
          </cell>
          <cell r="CL100" t="e">
            <v>#VALUE!</v>
          </cell>
          <cell r="CM100">
            <v>46175</v>
          </cell>
          <cell r="CN100" t="str">
            <v>х/к</v>
          </cell>
          <cell r="CO100"/>
          <cell r="CP100"/>
          <cell r="CQ100" t="str">
            <v>31473</v>
          </cell>
          <cell r="CR100" t="str">
            <v>п/ст ППГ-2</v>
          </cell>
          <cell r="CS100">
            <v>21</v>
          </cell>
          <cell r="CT100">
            <v>1</v>
          </cell>
          <cell r="CU100" t="str">
            <v>NIPI_Centre_PTV-3_Part</v>
          </cell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 t="str">
            <v>большой</v>
          </cell>
          <cell r="DH100" t="str">
            <v>нет</v>
          </cell>
          <cell r="DI100"/>
          <cell r="DJ100"/>
          <cell r="DK100"/>
          <cell r="DL100">
            <v>-32</v>
          </cell>
          <cell r="DM100">
            <v>-3.9062399999999999</v>
          </cell>
          <cell r="DN100">
            <v>-87</v>
          </cell>
          <cell r="DO100">
            <v>0</v>
          </cell>
          <cell r="DP100"/>
          <cell r="DQ100"/>
          <cell r="DR100"/>
          <cell r="DS100"/>
          <cell r="DT100"/>
          <cell r="DU100"/>
          <cell r="DV100"/>
          <cell r="DW100">
            <v>42122</v>
          </cell>
          <cell r="DX100">
            <v>1262</v>
          </cell>
          <cell r="DY100"/>
          <cell r="DZ100" t="str">
            <v xml:space="preserve">1353, 4249, 4250, </v>
          </cell>
          <cell r="EA100">
            <v>1</v>
          </cell>
          <cell r="EB100"/>
          <cell r="EC100">
            <v>12.049980371763199</v>
          </cell>
          <cell r="ED100">
            <v>18</v>
          </cell>
          <cell r="EE100">
            <v>6.6982303717632004</v>
          </cell>
          <cell r="EF100">
            <v>-5.9500196282368005</v>
          </cell>
          <cell r="EG100">
            <v>54.510975571288064</v>
          </cell>
          <cell r="EH100">
            <v>449</v>
          </cell>
          <cell r="EI100">
            <v>0.9304</v>
          </cell>
          <cell r="EK100"/>
          <cell r="EL100"/>
          <cell r="EM100"/>
          <cell r="EQ100"/>
          <cell r="ER100"/>
          <cell r="ES100"/>
          <cell r="ET100"/>
          <cell r="EU100"/>
          <cell r="EZ100"/>
          <cell r="FB100"/>
          <cell r="FC100"/>
          <cell r="FD100">
            <v>43907</v>
          </cell>
          <cell r="FE100" t="str">
            <v>уст.</v>
          </cell>
          <cell r="FF100" t="str">
            <v>ВПП 2024</v>
          </cell>
          <cell r="FG100">
            <v>75</v>
          </cell>
          <cell r="FH100">
            <v>3.5212499999999998</v>
          </cell>
          <cell r="FI100">
            <v>95</v>
          </cell>
          <cell r="FJ100">
            <v>-75</v>
          </cell>
          <cell r="FK100">
            <v>-3.5212499999999998</v>
          </cell>
          <cell r="FL100">
            <v>-95</v>
          </cell>
          <cell r="FN100"/>
          <cell r="FP100" t="str">
            <v>Влияние ВПП</v>
          </cell>
          <cell r="FQ100" t="str">
            <v>ВПП 2021</v>
          </cell>
          <cell r="FR100">
            <v>25</v>
          </cell>
          <cell r="FS100"/>
          <cell r="FT100"/>
          <cell r="FV100">
            <v>32321</v>
          </cell>
        </row>
        <row r="101">
          <cell r="D101" t="str">
            <v>1262G</v>
          </cell>
          <cell r="E101" t="str">
            <v>ск</v>
          </cell>
          <cell r="F101" t="str">
            <v>Г</v>
          </cell>
          <cell r="G101">
            <v>16</v>
          </cell>
          <cell r="H101">
            <v>6.9110399999999998</v>
          </cell>
          <cell r="I101">
            <v>54</v>
          </cell>
          <cell r="J101" t="str">
            <v>ЧРФ</v>
          </cell>
          <cell r="K101" t="e">
            <v>#VALUE!</v>
          </cell>
          <cell r="L101">
            <v>46292</v>
          </cell>
          <cell r="M101">
            <v>14</v>
          </cell>
          <cell r="N101">
            <v>3.9438</v>
          </cell>
          <cell r="O101">
            <v>70</v>
          </cell>
          <cell r="P101" t="e">
            <v>#VALUE!</v>
          </cell>
          <cell r="Q101">
            <v>46288</v>
          </cell>
          <cell r="R101"/>
          <cell r="S101"/>
          <cell r="T101">
            <v>46191</v>
          </cell>
          <cell r="U101">
            <v>0.2</v>
          </cell>
          <cell r="V101">
            <v>46292</v>
          </cell>
          <cell r="W101">
            <v>55</v>
          </cell>
          <cell r="X101" t="e">
            <v>#VALUE!</v>
          </cell>
          <cell r="Y101" t="str">
            <v>СК работает</v>
          </cell>
          <cell r="Z101">
            <v>24</v>
          </cell>
          <cell r="AA101">
            <v>14</v>
          </cell>
          <cell r="AB101">
            <v>46292</v>
          </cell>
          <cell r="AC101" t="str">
            <v>15атм/5с</v>
          </cell>
          <cell r="AD101"/>
          <cell r="AE101"/>
          <cell r="AF101"/>
          <cell r="AG101">
            <v>2.2999999999999998</v>
          </cell>
          <cell r="AH101">
            <v>2.2999999999999998</v>
          </cell>
          <cell r="AI101"/>
          <cell r="AJ101"/>
          <cell r="AK101"/>
          <cell r="AL101"/>
          <cell r="AM101">
            <v>46151</v>
          </cell>
          <cell r="AN101" t="str">
            <v>огв</v>
          </cell>
          <cell r="AO101" t="str">
            <v>СКДР-6/3</v>
          </cell>
          <cell r="AP101">
            <v>3</v>
          </cell>
          <cell r="AQ101" t="str">
            <v>2024,С,бур,крс()-2-прс-1-2-3-4-4,5-5,5-6,5-прс-3-факт(6,5),ув.дл/х(1,2/2)-чк(6,5/3)-3,5-прс-2,5-закл,окрс(дострел)-2,5-1,5-2,5-прс-3-4-прс-3-(ув.дл/х=2/3,ум.чк3/2)-2-прс-2,5-прс(Shl44/WM44)-3,5-прс-3-4-Туст84град-3-2-3-</v>
          </cell>
          <cell r="AR101">
            <v>4</v>
          </cell>
          <cell r="AS101">
            <v>26.261452800000001</v>
          </cell>
          <cell r="AT101">
            <v>0.53310074300230637</v>
          </cell>
          <cell r="AU101">
            <v>240</v>
          </cell>
          <cell r="AV101">
            <v>1000</v>
          </cell>
          <cell r="AW101">
            <v>46252</v>
          </cell>
          <cell r="AX101">
            <v>46156</v>
          </cell>
          <cell r="AY101" t="str">
            <v>(кл.70)WM-44</v>
          </cell>
          <cell r="AZ101">
            <v>319.50000000000006</v>
          </cell>
          <cell r="BA101">
            <v>12.500000000000057</v>
          </cell>
          <cell r="BB101" t="str">
            <v>СКЖ-60</v>
          </cell>
          <cell r="BC101"/>
          <cell r="BD101"/>
          <cell r="BE101">
            <v>46288</v>
          </cell>
          <cell r="BF101">
            <v>307</v>
          </cell>
          <cell r="BG101">
            <v>2.2000000000000002</v>
          </cell>
          <cell r="BH101">
            <v>3.6507549999999989</v>
          </cell>
          <cell r="BI101" t="e">
            <v>#VALUE!</v>
          </cell>
          <cell r="BJ101">
            <v>45766</v>
          </cell>
          <cell r="BK101">
            <v>303</v>
          </cell>
          <cell r="BL101">
            <v>0</v>
          </cell>
          <cell r="BM101">
            <v>1.8263549999999988</v>
          </cell>
          <cell r="BN101" t="str">
            <v>2024,С,бур,крс(осв),241,Н,2025,Я,Ф,М,272,А,300,300,303,М,И,A,О,Н,Д,2026,Я,Ф,М,А,М,И,А,С,</v>
          </cell>
          <cell r="BO101">
            <v>46290</v>
          </cell>
          <cell r="BP101" t="str">
            <v>Айдау клапанының ақауы. Сорап тықылға қойылды, сорапты ыссы сумен жуу керек. Кері тоспа ұстап тұр.</v>
          </cell>
          <cell r="BQ101">
            <v>8</v>
          </cell>
          <cell r="BR101">
            <v>322.45</v>
          </cell>
          <cell r="BS101"/>
          <cell r="BT101"/>
          <cell r="BU101"/>
          <cell r="BV101"/>
          <cell r="BW101"/>
          <cell r="BX101"/>
          <cell r="BY101"/>
          <cell r="BZ101">
            <v>46100</v>
          </cell>
          <cell r="CA101">
            <v>0</v>
          </cell>
          <cell r="CB101"/>
          <cell r="CC101">
            <v>0</v>
          </cell>
          <cell r="CD101"/>
          <cell r="CE101"/>
          <cell r="CF101"/>
          <cell r="CG101"/>
          <cell r="CH101"/>
          <cell r="CI101"/>
          <cell r="CJ101"/>
          <cell r="CK101"/>
          <cell r="CL101"/>
          <cell r="CM101">
            <v>46176</v>
          </cell>
          <cell r="CN101" t="str">
            <v>х/к</v>
          </cell>
          <cell r="CO101">
            <v>45934</v>
          </cell>
          <cell r="CP101">
            <v>0.93894999999999995</v>
          </cell>
          <cell r="CQ101">
            <v>902.53</v>
          </cell>
          <cell r="CR101" t="str">
            <v>п/ст ППГ-2</v>
          </cell>
          <cell r="CS101">
            <v>22</v>
          </cell>
          <cell r="CT101">
            <v>1</v>
          </cell>
          <cell r="CU101" t="str">
            <v>NIPI_Centre_PTV-3_Part</v>
          </cell>
          <cell r="CV101">
            <v>46155</v>
          </cell>
          <cell r="CW101">
            <v>351.52</v>
          </cell>
          <cell r="CX101"/>
          <cell r="CY101"/>
          <cell r="CZ101"/>
          <cell r="DA101"/>
          <cell r="DB101"/>
          <cell r="DC101"/>
          <cell r="DD101"/>
          <cell r="DE101"/>
          <cell r="DF101"/>
          <cell r="DG101" t="str">
            <v>большой</v>
          </cell>
          <cell r="DH101" t="str">
            <v>есть</v>
          </cell>
          <cell r="DI101"/>
          <cell r="DJ101"/>
          <cell r="DK101"/>
          <cell r="DL101">
            <v>-2</v>
          </cell>
          <cell r="DM101">
            <v>-2.9672399999999999</v>
          </cell>
          <cell r="DN101">
            <v>16</v>
          </cell>
          <cell r="DO101">
            <v>3.9438</v>
          </cell>
          <cell r="DP101"/>
          <cell r="DQ101"/>
          <cell r="DR101"/>
          <cell r="DS101"/>
          <cell r="DT101"/>
          <cell r="DU101"/>
          <cell r="DV101"/>
          <cell r="DW101"/>
          <cell r="DX101"/>
          <cell r="DY101"/>
          <cell r="DZ101"/>
          <cell r="EA101">
            <v>4</v>
          </cell>
          <cell r="EB101">
            <v>45934</v>
          </cell>
          <cell r="EC101">
            <v>1.8263549999999988</v>
          </cell>
          <cell r="ED101">
            <v>28.3</v>
          </cell>
          <cell r="EE101"/>
          <cell r="EF101"/>
          <cell r="EG101">
            <v>54.510975565478546</v>
          </cell>
          <cell r="EH101">
            <v>902.53</v>
          </cell>
          <cell r="EI101">
            <v>0.93894999999999995</v>
          </cell>
          <cell r="EK101"/>
          <cell r="EL101"/>
          <cell r="EM101"/>
          <cell r="EQ101"/>
          <cell r="ER101"/>
          <cell r="ES101"/>
          <cell r="ET101"/>
          <cell r="EU101"/>
          <cell r="EZ101"/>
          <cell r="FB101"/>
          <cell r="FC101"/>
          <cell r="FD101"/>
          <cell r="FE101"/>
          <cell r="FF101"/>
          <cell r="FG101"/>
          <cell r="FH101"/>
          <cell r="FI101"/>
          <cell r="FJ101"/>
          <cell r="FK101"/>
          <cell r="FL101"/>
          <cell r="FN101"/>
          <cell r="FP101"/>
          <cell r="FQ101"/>
          <cell r="FR101"/>
          <cell r="FS101"/>
          <cell r="FT101"/>
          <cell r="FV101">
            <v>45553</v>
          </cell>
        </row>
        <row r="102">
          <cell r="D102">
            <v>1263</v>
          </cell>
          <cell r="E102" t="str">
            <v>вн</v>
          </cell>
          <cell r="F102" t="str">
            <v>Г</v>
          </cell>
          <cell r="G102">
            <v>45</v>
          </cell>
          <cell r="H102">
            <v>2.1127499999999997</v>
          </cell>
          <cell r="I102">
            <v>95</v>
          </cell>
          <cell r="J102" t="str">
            <v>ЧЗПВ, контроль параметров скважины</v>
          </cell>
          <cell r="K102" t="e">
            <v>#VALUE!</v>
          </cell>
          <cell r="L102">
            <v>46291</v>
          </cell>
          <cell r="M102">
            <v>2</v>
          </cell>
          <cell r="N102">
            <v>0.13145999999999999</v>
          </cell>
          <cell r="O102">
            <v>93</v>
          </cell>
          <cell r="P102" t="e">
            <v>#VALUE!</v>
          </cell>
          <cell r="Q102">
            <v>46290</v>
          </cell>
          <cell r="R102"/>
          <cell r="S102"/>
          <cell r="T102"/>
          <cell r="U102"/>
          <cell r="V102"/>
          <cell r="W102">
            <v>0</v>
          </cell>
          <cell r="X102" t="e">
            <v>#VALUE!</v>
          </cell>
          <cell r="Y102" t="str">
            <v>винтовой</v>
          </cell>
          <cell r="Z102">
            <v>24</v>
          </cell>
          <cell r="AA102">
            <v>2</v>
          </cell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>
            <v>46283</v>
          </cell>
          <cell r="AN102" t="str">
            <v>огв</v>
          </cell>
          <cell r="AO102" t="str">
            <v>ZL3-15</v>
          </cell>
          <cell r="AP102">
            <v>0</v>
          </cell>
          <cell r="AQ102" t="e">
            <v>#VALUE!</v>
          </cell>
          <cell r="AR102">
            <v>100</v>
          </cell>
          <cell r="AS102">
            <v>50</v>
          </cell>
          <cell r="AT102">
            <v>0.04</v>
          </cell>
          <cell r="AU102"/>
          <cell r="AV102"/>
          <cell r="AW102">
            <v>46285</v>
          </cell>
          <cell r="AX102">
            <v>46256</v>
          </cell>
          <cell r="AY102" t="str">
            <v>Netzsch-50</v>
          </cell>
          <cell r="AZ102">
            <v>306.11</v>
          </cell>
          <cell r="BA102">
            <v>14.110000000000014</v>
          </cell>
          <cell r="BB102" t="str">
            <v>СКЖ-60</v>
          </cell>
          <cell r="BC102"/>
          <cell r="BD102"/>
          <cell r="BE102">
            <v>46269</v>
          </cell>
          <cell r="BF102">
            <v>292</v>
          </cell>
          <cell r="BG102">
            <v>2</v>
          </cell>
          <cell r="BH102">
            <v>4.8170000000000002</v>
          </cell>
          <cell r="BI102" t="e">
            <v>#VALUE!</v>
          </cell>
          <cell r="BJ102">
            <v>44472</v>
          </cell>
          <cell r="BK102">
            <v>210</v>
          </cell>
          <cell r="BL102">
            <v>0.1</v>
          </cell>
          <cell r="BM102">
            <v>10.6168</v>
          </cell>
          <cell r="BN102" t="str">
            <v>2015,M,И,2017.Я,М,И,А,О,Н,Д,2018,Я,Ф,M,A,М,И,И,А,С,О,Н,129,A,О,210,2022,Я,М,И,А,C,О,Н,Д,2023,Я,Ф,М,А,М,И,А,C,О,Н,2024,Я,Ф,М,А,М,И,С,Н,2025,Я,Ф,М,А,И,A,О,Н,Д,2026,Я,Ф,М,А,М,И,А,С,</v>
          </cell>
          <cell r="BO102">
            <v>46281</v>
          </cell>
          <cell r="BP102" t="str">
            <v xml:space="preserve">Сорап іші құм. Айналым санын көтеріп сорапты ыссы сумен жуу керек. </v>
          </cell>
          <cell r="BQ102">
            <v>22</v>
          </cell>
          <cell r="BR102">
            <v>322</v>
          </cell>
          <cell r="BS102"/>
          <cell r="BT102"/>
          <cell r="BU102"/>
          <cell r="BV102"/>
          <cell r="BW102"/>
          <cell r="BX102"/>
          <cell r="BY102"/>
          <cell r="BZ102">
            <v>46100</v>
          </cell>
          <cell r="CA102">
            <v>0</v>
          </cell>
          <cell r="CB102"/>
          <cell r="CC102" t="str">
            <v>差недост.подача</v>
          </cell>
          <cell r="CD102" t="str">
            <v>差недост.подача</v>
          </cell>
          <cell r="CE102">
            <v>6.2550968000000005</v>
          </cell>
          <cell r="CF102">
            <v>-56.583739199999997</v>
          </cell>
          <cell r="CG102">
            <v>7.9166012294265222</v>
          </cell>
          <cell r="CH102" t="str">
            <v>差недост.подача</v>
          </cell>
          <cell r="CI102">
            <v>6.2606159999999997</v>
          </cell>
          <cell r="CJ102">
            <v>38.176552000000001</v>
          </cell>
          <cell r="CK102">
            <v>42299</v>
          </cell>
          <cell r="CL102" t="e">
            <v>#VALUE!</v>
          </cell>
          <cell r="CM102">
            <v>46175</v>
          </cell>
          <cell r="CN102" t="str">
            <v>х/к</v>
          </cell>
          <cell r="CO102"/>
          <cell r="CP102"/>
          <cell r="CQ102" t="str">
            <v>26507,1</v>
          </cell>
          <cell r="CR102" t="str">
            <v>п/ст ППГ-2</v>
          </cell>
          <cell r="CS102">
            <v>22</v>
          </cell>
          <cell r="CT102">
            <v>1</v>
          </cell>
          <cell r="CU102" t="str">
            <v>NIPI_Centre_PTV-3_Part</v>
          </cell>
          <cell r="CV102">
            <v>46077</v>
          </cell>
          <cell r="CW102">
            <v>365</v>
          </cell>
          <cell r="CX102"/>
          <cell r="CY102"/>
          <cell r="CZ102"/>
          <cell r="DA102"/>
          <cell r="DB102"/>
          <cell r="DC102"/>
          <cell r="DD102"/>
          <cell r="DE102"/>
          <cell r="DF102"/>
          <cell r="DG102" t="str">
            <v>большой</v>
          </cell>
          <cell r="DH102" t="str">
            <v>нет</v>
          </cell>
          <cell r="DI102"/>
          <cell r="DJ102"/>
          <cell r="DK102"/>
          <cell r="DL102">
            <v>-43</v>
          </cell>
          <cell r="DM102">
            <v>-1.9812899999999998</v>
          </cell>
          <cell r="DN102">
            <v>-2</v>
          </cell>
          <cell r="DO102">
            <v>0.13145999999999999</v>
          </cell>
          <cell r="DP102"/>
          <cell r="DQ102"/>
          <cell r="DR102"/>
          <cell r="DS102"/>
          <cell r="DT102"/>
          <cell r="DU102"/>
          <cell r="DV102"/>
          <cell r="DW102">
            <v>42121</v>
          </cell>
          <cell r="DX102">
            <v>1263</v>
          </cell>
          <cell r="DY102"/>
          <cell r="DZ102" t="str">
            <v xml:space="preserve">4250, 4251, </v>
          </cell>
          <cell r="EA102">
            <v>2</v>
          </cell>
          <cell r="EB102"/>
          <cell r="EC102">
            <v>10.6168</v>
          </cell>
          <cell r="ED102">
            <v>28.3</v>
          </cell>
          <cell r="EE102">
            <v>5.7997999999999994</v>
          </cell>
          <cell r="EF102">
            <v>-17.683199999999999</v>
          </cell>
          <cell r="EG102">
            <v>54.510975570998987</v>
          </cell>
          <cell r="EH102">
            <v>449</v>
          </cell>
          <cell r="EI102">
            <v>0.9304</v>
          </cell>
          <cell r="EK102"/>
          <cell r="EL102"/>
          <cell r="EM102"/>
          <cell r="EN102"/>
          <cell r="EO102"/>
          <cell r="EP102"/>
          <cell r="EQ102"/>
          <cell r="ER102"/>
          <cell r="ES102"/>
          <cell r="ET102"/>
          <cell r="EU102"/>
          <cell r="EV102"/>
          <cell r="EW102"/>
          <cell r="EX102"/>
          <cell r="EZ102"/>
          <cell r="FB102"/>
          <cell r="FC102"/>
          <cell r="FD102">
            <v>43907</v>
          </cell>
          <cell r="FE102" t="str">
            <v>уст.</v>
          </cell>
          <cell r="FF102" t="str">
            <v>ВПП 2024</v>
          </cell>
          <cell r="FG102">
            <v>50</v>
          </cell>
          <cell r="FH102">
            <v>1.8779999999999999</v>
          </cell>
          <cell r="FI102">
            <v>96</v>
          </cell>
          <cell r="FJ102">
            <v>-48</v>
          </cell>
          <cell r="FK102">
            <v>-1.74654</v>
          </cell>
          <cell r="FL102">
            <v>-3</v>
          </cell>
          <cell r="FN102"/>
          <cell r="FP102" t="str">
            <v>Влияние ВПП</v>
          </cell>
          <cell r="FQ102" t="str">
            <v>ВПП 2021</v>
          </cell>
          <cell r="FR102"/>
          <cell r="FS102"/>
          <cell r="FT102"/>
          <cell r="FV102">
            <v>32336</v>
          </cell>
        </row>
        <row r="103">
          <cell r="D103" t="str">
            <v>1263G</v>
          </cell>
          <cell r="E103" t="str">
            <v>ск</v>
          </cell>
          <cell r="F103" t="str">
            <v>Г</v>
          </cell>
          <cell r="G103">
            <v>25</v>
          </cell>
          <cell r="H103">
            <v>4.6949999999999994</v>
          </cell>
          <cell r="I103">
            <v>80</v>
          </cell>
          <cell r="J103" t="str">
            <v>ЧРФ</v>
          </cell>
          <cell r="K103" t="e">
            <v>#VALUE!</v>
          </cell>
          <cell r="L103">
            <v>46292</v>
          </cell>
          <cell r="M103">
            <v>14</v>
          </cell>
          <cell r="N103">
            <v>2.7606599999999997</v>
          </cell>
          <cell r="O103">
            <v>79</v>
          </cell>
          <cell r="P103" t="e">
            <v>#VALUE!</v>
          </cell>
          <cell r="Q103">
            <v>46282</v>
          </cell>
          <cell r="R103"/>
          <cell r="S103"/>
          <cell r="T103"/>
          <cell r="U103"/>
          <cell r="V103">
            <v>46292</v>
          </cell>
          <cell r="W103">
            <v>58</v>
          </cell>
          <cell r="X103" t="e">
            <v>#VALUE!</v>
          </cell>
          <cell r="Y103" t="str">
            <v>СК работает</v>
          </cell>
          <cell r="Z103">
            <v>24</v>
          </cell>
          <cell r="AA103">
            <v>14</v>
          </cell>
          <cell r="AB103">
            <v>46292</v>
          </cell>
          <cell r="AC103" t="str">
            <v>15/10с</v>
          </cell>
          <cell r="AD103"/>
          <cell r="AE103"/>
          <cell r="AF103"/>
          <cell r="AG103">
            <v>2.2000000000000002</v>
          </cell>
          <cell r="AH103">
            <v>2.2000000000000002</v>
          </cell>
          <cell r="AI103"/>
          <cell r="AJ103"/>
          <cell r="AK103"/>
          <cell r="AL103"/>
          <cell r="AM103"/>
          <cell r="AN103"/>
          <cell r="AO103" t="str">
            <v>пншт-6</v>
          </cell>
          <cell r="AP103">
            <v>2.5</v>
          </cell>
          <cell r="AQ103" t="str">
            <v xml:space="preserve"> 2024,C,бур,крс(осв)-3-2-прс-2-(ув.дл/х1,2/1,6)-1,6-5-5,5-6,5-7,5-прс-4-5-5,5-6,5-7,5-8-прс-4-5-6-прс(Wm44/ShL44)-6,5-7,5-прс-6-3-4-3-4-5-6-7-6-прс(Shl44/WW44)-3-4-5-4-4,5-</v>
          </cell>
          <cell r="AR103">
            <v>3.5</v>
          </cell>
          <cell r="AS103">
            <v>19.148976000000001</v>
          </cell>
          <cell r="AT103">
            <v>0.73110959040316303</v>
          </cell>
          <cell r="AU103">
            <v>240</v>
          </cell>
          <cell r="AV103">
            <v>1000</v>
          </cell>
          <cell r="AW103">
            <v>46242</v>
          </cell>
          <cell r="AX103">
            <v>46207</v>
          </cell>
          <cell r="AY103" t="str">
            <v>(кл.70)WM-44</v>
          </cell>
          <cell r="AZ103">
            <v>329.09000000000003</v>
          </cell>
          <cell r="BA103">
            <v>17.090000000000032</v>
          </cell>
          <cell r="BB103" t="str">
            <v>СКЖ-60</v>
          </cell>
          <cell r="BC103"/>
          <cell r="BD103"/>
          <cell r="BE103">
            <v>46281</v>
          </cell>
          <cell r="BF103">
            <v>312</v>
          </cell>
          <cell r="BG103">
            <v>2.2000000000000002</v>
          </cell>
          <cell r="BH103">
            <v>2.4863950000000012</v>
          </cell>
          <cell r="BI103" t="e">
            <v>#VALUE!</v>
          </cell>
          <cell r="BJ103">
            <v>45704</v>
          </cell>
          <cell r="BK103">
            <v>279</v>
          </cell>
          <cell r="BL103">
            <v>2.9</v>
          </cell>
          <cell r="BM103">
            <v>6.285095000000001</v>
          </cell>
          <cell r="BN103" t="str">
            <v xml:space="preserve"> 2024,C,бур,крс(осв),282,256,Н,2025,Я,Ф,279,М,А,И,A,О,Н,Д,2026,Я,Ф,М,А,М,И,А,С,</v>
          </cell>
          <cell r="BO103"/>
          <cell r="BP103"/>
          <cell r="BQ103">
            <v>0</v>
          </cell>
          <cell r="BR103">
            <v>315.05</v>
          </cell>
          <cell r="BS103"/>
          <cell r="BT103"/>
          <cell r="BU103"/>
          <cell r="BV103"/>
          <cell r="BW103"/>
          <cell r="BX103"/>
          <cell r="BY103"/>
          <cell r="BZ103">
            <v>46100</v>
          </cell>
          <cell r="CA103">
            <v>0</v>
          </cell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>
            <v>46176</v>
          </cell>
          <cell r="CN103" t="str">
            <v>х/к</v>
          </cell>
          <cell r="CO103"/>
          <cell r="CP103"/>
          <cell r="CQ103" t="str">
            <v>27954</v>
          </cell>
          <cell r="CR103" t="str">
            <v>п/ст ППГ-2</v>
          </cell>
          <cell r="CS103">
            <v>22</v>
          </cell>
          <cell r="CT103">
            <v>1</v>
          </cell>
          <cell r="CU103" t="str">
            <v>NIPI_Centre_PTV-3_Part</v>
          </cell>
          <cell r="CV103">
            <v>46206</v>
          </cell>
          <cell r="CW103">
            <v>346.64</v>
          </cell>
          <cell r="CX103">
            <v>46194</v>
          </cell>
          <cell r="CY103">
            <v>231</v>
          </cell>
          <cell r="CZ103"/>
          <cell r="DA103"/>
          <cell r="DB103" t="str">
            <v>Заключение: Температура в середине инт.перфорации-315,1 м- 107,2°C .Максимальная температура - 154,8°C на глубине - 310,1 м.</v>
          </cell>
          <cell r="DC103">
            <v>310</v>
          </cell>
          <cell r="DD103">
            <v>154.80000000000001</v>
          </cell>
          <cell r="DE103"/>
          <cell r="DF103"/>
          <cell r="DG103" t="str">
            <v>большой</v>
          </cell>
          <cell r="DH103" t="str">
            <v>есть</v>
          </cell>
          <cell r="DI103"/>
          <cell r="DJ103"/>
          <cell r="DK103"/>
          <cell r="DL103">
            <v>-11</v>
          </cell>
          <cell r="DM103">
            <v>-1.9343399999999997</v>
          </cell>
          <cell r="DN103">
            <v>-1</v>
          </cell>
          <cell r="DO103">
            <v>2.7606599999999997</v>
          </cell>
          <cell r="DP103"/>
          <cell r="DQ103"/>
          <cell r="DR103"/>
          <cell r="DS103"/>
          <cell r="DT103"/>
          <cell r="DU103"/>
          <cell r="DV103"/>
          <cell r="DW103"/>
          <cell r="DX103"/>
          <cell r="DY103"/>
          <cell r="DZ103"/>
          <cell r="EA103">
            <v>5</v>
          </cell>
          <cell r="EB103"/>
          <cell r="EC103">
            <v>9.5360513188129161</v>
          </cell>
          <cell r="ED103">
            <v>18</v>
          </cell>
          <cell r="EE103"/>
          <cell r="EF103"/>
          <cell r="EG103">
            <v>54.510975567402319</v>
          </cell>
          <cell r="EH103"/>
          <cell r="EI103"/>
          <cell r="EK103"/>
          <cell r="EL103"/>
          <cell r="EM103"/>
          <cell r="EN103"/>
          <cell r="EO103"/>
          <cell r="EP103"/>
          <cell r="EQ103"/>
          <cell r="ER103"/>
          <cell r="ES103"/>
          <cell r="ET103"/>
          <cell r="EU103"/>
          <cell r="EV103"/>
          <cell r="EW103"/>
          <cell r="EX103"/>
          <cell r="EZ103"/>
          <cell r="FB103"/>
          <cell r="FC103"/>
          <cell r="FD103"/>
          <cell r="FE103"/>
          <cell r="FF103"/>
          <cell r="FG103"/>
          <cell r="FH103"/>
          <cell r="FI103"/>
          <cell r="FJ103"/>
          <cell r="FK103"/>
          <cell r="FL103"/>
          <cell r="FN103"/>
          <cell r="FP103"/>
          <cell r="FR103"/>
          <cell r="FS103"/>
          <cell r="FT103"/>
          <cell r="FV103">
            <v>45546</v>
          </cell>
        </row>
        <row r="104">
          <cell r="D104">
            <v>1264</v>
          </cell>
          <cell r="E104" t="str">
            <v>ск</v>
          </cell>
          <cell r="F104" t="str">
            <v>Г</v>
          </cell>
          <cell r="G104">
            <v>32</v>
          </cell>
          <cell r="H104">
            <v>3.6057599999999996</v>
          </cell>
          <cell r="I104">
            <v>88</v>
          </cell>
          <cell r="J104" t="str">
            <v>ЧРФ</v>
          </cell>
          <cell r="K104" t="e">
            <v>#VALUE!</v>
          </cell>
          <cell r="L104">
            <v>46292</v>
          </cell>
          <cell r="M104">
            <v>16</v>
          </cell>
          <cell r="N104">
            <v>3.9062399999999999</v>
          </cell>
          <cell r="O104">
            <v>74</v>
          </cell>
          <cell r="P104" t="e">
            <v>#VALUE!</v>
          </cell>
          <cell r="Q104">
            <v>46282</v>
          </cell>
          <cell r="R104"/>
          <cell r="S104"/>
          <cell r="T104"/>
          <cell r="U104"/>
          <cell r="V104">
            <v>46292</v>
          </cell>
          <cell r="W104">
            <v>32</v>
          </cell>
          <cell r="X104" t="e">
            <v>#VALUE!</v>
          </cell>
          <cell r="Y104" t="str">
            <v>СК раб.с проп.кл</v>
          </cell>
          <cell r="Z104">
            <v>24</v>
          </cell>
          <cell r="AA104">
            <v>16</v>
          </cell>
          <cell r="AB104">
            <v>46292</v>
          </cell>
          <cell r="AC104" t="str">
            <v>15/10с</v>
          </cell>
          <cell r="AD104"/>
          <cell r="AE104"/>
          <cell r="AF104"/>
          <cell r="AG104">
            <v>2.2000000000000002</v>
          </cell>
          <cell r="AH104">
            <v>2.2000000000000002</v>
          </cell>
          <cell r="AI104"/>
          <cell r="AJ104"/>
          <cell r="AK104"/>
          <cell r="AL104"/>
          <cell r="AM104">
            <v>46245</v>
          </cell>
          <cell r="AN104" t="str">
            <v>огв</v>
          </cell>
          <cell r="AO104" t="str">
            <v>пншт-6</v>
          </cell>
          <cell r="AP104">
            <v>3</v>
          </cell>
          <cell r="AQ104" t="e">
            <v>#VALUE!</v>
          </cell>
          <cell r="AR104">
            <v>8</v>
          </cell>
          <cell r="AS104">
            <v>52.522905600000001</v>
          </cell>
          <cell r="AT104">
            <v>0.30462899600131793</v>
          </cell>
          <cell r="AU104">
            <v>170</v>
          </cell>
          <cell r="AV104">
            <v>1500</v>
          </cell>
          <cell r="AW104">
            <v>46253</v>
          </cell>
          <cell r="AX104">
            <v>46204</v>
          </cell>
          <cell r="AY104" t="str">
            <v>(кл.70)WM-44</v>
          </cell>
          <cell r="AZ104">
            <v>330.61</v>
          </cell>
          <cell r="BA104">
            <v>17.610000000000014</v>
          </cell>
          <cell r="BB104" t="str">
            <v>СКЖ-60</v>
          </cell>
          <cell r="BC104"/>
          <cell r="BD104"/>
          <cell r="BE104">
            <v>46281</v>
          </cell>
          <cell r="BF104">
            <v>313</v>
          </cell>
          <cell r="BG104">
            <v>1.1000000000000001</v>
          </cell>
          <cell r="BH104">
            <v>1.5225500000000001</v>
          </cell>
          <cell r="BI104" t="e">
            <v>#VALUE!</v>
          </cell>
          <cell r="BJ104">
            <v>45799</v>
          </cell>
          <cell r="BK104">
            <v>292</v>
          </cell>
          <cell r="BL104">
            <v>3.6</v>
          </cell>
          <cell r="BM104">
            <v>5.9944500000000005</v>
          </cell>
          <cell r="BN104" t="str">
            <v>2017.Я,80,М,И,А,О,Н,Д,2018,Я,Ф,M,A,A,2022,Я,М,И,А,C,О,Н,Д,2023,Я,Ф,М,А,М,И,А,C,О,210,Н,Д,271,2024,Я,Ф,М,А,М,И,С,Н,2025,Я,Ф,М,А,М,292,И,A,О,Н,Д,2026,Я,Ф,М,А,М,И,А,С,</v>
          </cell>
          <cell r="BO104">
            <v>46235</v>
          </cell>
          <cell r="BP104" t="str">
            <v>Клапандар ақауы. Сорап тықылға қойылды, сорапты ыссы сумен жуу керек.  Нәтиже болмаса сорапты тексеру. Кері тоспа ұстап тұр. Тоқтатылды.</v>
          </cell>
          <cell r="BQ104">
            <v>-3</v>
          </cell>
          <cell r="BR104">
            <v>317.5</v>
          </cell>
          <cell r="BS104"/>
          <cell r="BT104"/>
          <cell r="BU104"/>
          <cell r="BV104"/>
          <cell r="BW104"/>
          <cell r="BX104"/>
          <cell r="BY104"/>
          <cell r="BZ104">
            <v>46100</v>
          </cell>
          <cell r="CA104">
            <v>0</v>
          </cell>
          <cell r="CB104"/>
          <cell r="CC104" t="str">
            <v>差недост.подача</v>
          </cell>
          <cell r="CD104" t="str">
            <v>差недост.подача</v>
          </cell>
          <cell r="CE104">
            <v>29.924026782210579</v>
          </cell>
          <cell r="CF104">
            <v>-25.242517876370549</v>
          </cell>
          <cell r="CG104">
            <v>27.96497608766154</v>
          </cell>
          <cell r="CH104" t="str">
            <v>差недост.подача</v>
          </cell>
          <cell r="CI104">
            <v>9.2111135506919162</v>
          </cell>
          <cell r="CJ104">
            <v>-0.96424791457050674</v>
          </cell>
          <cell r="CK104">
            <v>42070</v>
          </cell>
          <cell r="CL104" t="e">
            <v>#VALUE!</v>
          </cell>
          <cell r="CM104">
            <v>46175</v>
          </cell>
          <cell r="CN104" t="str">
            <v>х/к</v>
          </cell>
          <cell r="CO104"/>
          <cell r="CP104"/>
          <cell r="CQ104"/>
          <cell r="CR104" t="str">
            <v>п/ст ППГ-2</v>
          </cell>
          <cell r="CS104">
            <v>22</v>
          </cell>
          <cell r="CT104">
            <v>1</v>
          </cell>
          <cell r="CU104" t="str">
            <v>NIPI_Centre_PTV-3_Part</v>
          </cell>
          <cell r="CV104">
            <v>45994</v>
          </cell>
          <cell r="CW104">
            <v>361</v>
          </cell>
          <cell r="CX104"/>
          <cell r="CY104"/>
          <cell r="CZ104"/>
          <cell r="DA104"/>
          <cell r="DB104"/>
          <cell r="DC104"/>
          <cell r="DD104"/>
          <cell r="DE104"/>
          <cell r="DF104"/>
          <cell r="DG104" t="str">
            <v>большой</v>
          </cell>
          <cell r="DH104" t="str">
            <v>нет</v>
          </cell>
          <cell r="DI104"/>
          <cell r="DJ104"/>
          <cell r="DK104"/>
          <cell r="DL104">
            <v>-16</v>
          </cell>
          <cell r="DM104">
            <v>0.3004800000000003</v>
          </cell>
          <cell r="DN104">
            <v>-14</v>
          </cell>
          <cell r="DO104">
            <v>3.9062399999999995</v>
          </cell>
          <cell r="DP104"/>
          <cell r="DQ104"/>
          <cell r="DR104"/>
          <cell r="DS104"/>
          <cell r="DT104"/>
          <cell r="DU104"/>
          <cell r="DV104"/>
          <cell r="DW104">
            <v>42121</v>
          </cell>
          <cell r="DX104">
            <v>1264</v>
          </cell>
          <cell r="DY104"/>
          <cell r="DZ104" t="str">
            <v xml:space="preserve">4251, 4252, </v>
          </cell>
          <cell r="EA104">
            <v>4</v>
          </cell>
          <cell r="EB104"/>
          <cell r="EC104">
            <v>8.8900357213287116</v>
          </cell>
          <cell r="ED104">
            <v>18</v>
          </cell>
          <cell r="EE104">
            <v>7.3674857213287117</v>
          </cell>
          <cell r="EF104">
            <v>-9.1099642786712884</v>
          </cell>
          <cell r="EG104">
            <v>54.510975567382424</v>
          </cell>
          <cell r="EH104">
            <v>449</v>
          </cell>
          <cell r="EI104">
            <v>0.9304</v>
          </cell>
          <cell r="EK104"/>
          <cell r="EL104"/>
          <cell r="EM104"/>
          <cell r="EN104"/>
          <cell r="EO104"/>
          <cell r="EP104"/>
          <cell r="EQ104"/>
          <cell r="ER104"/>
          <cell r="ES104"/>
          <cell r="ET104"/>
          <cell r="EU104"/>
          <cell r="EV104"/>
          <cell r="EW104"/>
          <cell r="EX104"/>
          <cell r="EZ104"/>
          <cell r="FB104"/>
          <cell r="FC104">
            <v>2</v>
          </cell>
          <cell r="FD104">
            <v>43907</v>
          </cell>
          <cell r="FE104" t="str">
            <v>уст.</v>
          </cell>
          <cell r="FF104" t="str">
            <v>ВПП 2024</v>
          </cell>
          <cell r="FG104">
            <v>37</v>
          </cell>
          <cell r="FH104">
            <v>1.73715</v>
          </cell>
          <cell r="FI104">
            <v>95</v>
          </cell>
          <cell r="FJ104">
            <v>-21</v>
          </cell>
          <cell r="FK104">
            <v>2.1690899999999997</v>
          </cell>
          <cell r="FL104">
            <v>-21</v>
          </cell>
          <cell r="FN104"/>
          <cell r="FP104" t="str">
            <v>Влияние ВПП</v>
          </cell>
          <cell r="FQ104" t="str">
            <v>ВПП 2021</v>
          </cell>
          <cell r="FR104">
            <v>18.5</v>
          </cell>
          <cell r="FS104"/>
          <cell r="FT104"/>
          <cell r="FV104">
            <v>32324</v>
          </cell>
        </row>
        <row r="105">
          <cell r="D105">
            <v>1265</v>
          </cell>
          <cell r="E105" t="str">
            <v>вн</v>
          </cell>
          <cell r="F105" t="str">
            <v>Г</v>
          </cell>
          <cell r="G105">
            <v>45</v>
          </cell>
          <cell r="H105">
            <v>1.2676499999999997</v>
          </cell>
          <cell r="I105">
            <v>97</v>
          </cell>
          <cell r="J105" t="str">
            <v>Ревизия ГНО</v>
          </cell>
          <cell r="K105" t="e">
            <v>#VALUE!</v>
          </cell>
          <cell r="L105">
            <v>46292</v>
          </cell>
          <cell r="M105">
            <v>59</v>
          </cell>
          <cell r="N105">
            <v>1.1080199999999998</v>
          </cell>
          <cell r="O105">
            <v>98</v>
          </cell>
          <cell r="P105" t="e">
            <v>#VALUE!</v>
          </cell>
          <cell r="Q105">
            <v>46282</v>
          </cell>
          <cell r="R105"/>
          <cell r="S105"/>
          <cell r="T105"/>
          <cell r="U105"/>
          <cell r="V105">
            <v>46292</v>
          </cell>
          <cell r="W105">
            <v>32</v>
          </cell>
          <cell r="X105" t="e">
            <v>#VALUE!</v>
          </cell>
          <cell r="Y105" t="str">
            <v>винтовой</v>
          </cell>
          <cell r="Z105">
            <v>24</v>
          </cell>
          <cell r="AA105">
            <v>59</v>
          </cell>
          <cell r="AB105">
            <v>46292</v>
          </cell>
          <cell r="AC105" t="str">
            <v>15/20с</v>
          </cell>
          <cell r="AD105"/>
          <cell r="AE105"/>
          <cell r="AF105"/>
          <cell r="AG105">
            <v>2.2000000000000002</v>
          </cell>
          <cell r="AH105">
            <v>2.2000000000000002</v>
          </cell>
          <cell r="AI105"/>
          <cell r="AJ105"/>
          <cell r="AK105"/>
          <cell r="AL105"/>
          <cell r="AM105">
            <v>46048</v>
          </cell>
          <cell r="AN105" t="str">
            <v>огв</v>
          </cell>
          <cell r="AO105" t="str">
            <v>ZL3-15</v>
          </cell>
          <cell r="AP105">
            <v>0</v>
          </cell>
          <cell r="AQ105" t="e">
            <v>#VALUE!</v>
          </cell>
          <cell r="AR105">
            <v>230</v>
          </cell>
          <cell r="AS105">
            <v>96.6</v>
          </cell>
          <cell r="AT105">
            <v>0.61076604554865432</v>
          </cell>
          <cell r="AU105"/>
          <cell r="AV105"/>
          <cell r="AW105">
            <v>46288</v>
          </cell>
          <cell r="AX105">
            <v>46224</v>
          </cell>
          <cell r="AY105" t="str">
            <v>Nek-42</v>
          </cell>
          <cell r="AZ105">
            <v>296.98</v>
          </cell>
          <cell r="BA105">
            <v>49.980000000000018</v>
          </cell>
          <cell r="BB105" t="str">
            <v>СКЖ-60</v>
          </cell>
          <cell r="BC105"/>
          <cell r="BD105"/>
          <cell r="BE105">
            <v>46260</v>
          </cell>
          <cell r="BF105">
            <v>247</v>
          </cell>
          <cell r="BG105">
            <v>2.1</v>
          </cell>
          <cell r="BH105">
            <v>8.7199500000000008</v>
          </cell>
          <cell r="BI105" t="e">
            <v>#VALUE!</v>
          </cell>
          <cell r="BJ105">
            <v>45799</v>
          </cell>
          <cell r="BK105">
            <v>0</v>
          </cell>
          <cell r="BL105">
            <v>2.7</v>
          </cell>
          <cell r="BM105">
            <v>32.513249999999999</v>
          </cell>
          <cell r="BN105" t="str">
            <v>2015,M,И,2017.Я,86,М,И,А,О,Н,Д,2018,Я,Ф,M,A,A,2022,Я,М,И,А,C,О,Н,Д,2023,Я,Ф,М,А,М,И,А,C,О,Н,2024,Я,Ф,М,А,М,И,С,Н,2025,Я,Ф,М,А,М,0,И,A,О,Н,Д,2026,Я,Ф,М,А,М,И,А,С,</v>
          </cell>
          <cell r="BO105">
            <v>46276</v>
          </cell>
          <cell r="BP105" t="str">
            <v>Сорап іші құм. Сорапты ыссы сумен жуу керек. Кері тоспа ұстап тұр.</v>
          </cell>
          <cell r="BQ105">
            <v>64</v>
          </cell>
          <cell r="BR105">
            <v>317.5</v>
          </cell>
          <cell r="BS105"/>
          <cell r="BT105"/>
          <cell r="BU105"/>
          <cell r="BV105"/>
          <cell r="BW105"/>
          <cell r="BX105"/>
          <cell r="BY105"/>
          <cell r="BZ105">
            <v>46100</v>
          </cell>
          <cell r="CA105">
            <v>0</v>
          </cell>
          <cell r="CB105"/>
          <cell r="CC105" t="str">
            <v>理рацион-ый</v>
          </cell>
          <cell r="CD105" t="str">
            <v>理рацион-ый</v>
          </cell>
          <cell r="CE105">
            <v>41.644755760880287</v>
          </cell>
          <cell r="CF105">
            <v>0.31895797487236877</v>
          </cell>
          <cell r="CG105">
            <v>34.834217189036572</v>
          </cell>
          <cell r="CH105" t="str">
            <v>理рацион-ый</v>
          </cell>
          <cell r="CI105">
            <v>18.858868093223428</v>
          </cell>
          <cell r="CJ105">
            <v>-8.9879374981246229</v>
          </cell>
          <cell r="CK105">
            <v>41432</v>
          </cell>
          <cell r="CL105" t="e">
            <v>#VALUE!</v>
          </cell>
          <cell r="CM105">
            <v>46175</v>
          </cell>
          <cell r="CN105" t="str">
            <v>х/к</v>
          </cell>
          <cell r="CO105"/>
          <cell r="CP105"/>
          <cell r="CQ105"/>
          <cell r="CR105" t="str">
            <v>п/ст ППГ-2</v>
          </cell>
          <cell r="CS105">
            <v>22</v>
          </cell>
          <cell r="CT105">
            <v>1</v>
          </cell>
          <cell r="CU105" t="str">
            <v>NIPI_Centre_PTV-3_Part</v>
          </cell>
          <cell r="CV105">
            <v>45230</v>
          </cell>
          <cell r="CW105">
            <v>350</v>
          </cell>
          <cell r="CX105"/>
          <cell r="CY105"/>
          <cell r="CZ105"/>
          <cell r="DA105"/>
          <cell r="DB105"/>
          <cell r="DC105"/>
          <cell r="DD105"/>
          <cell r="DE105"/>
          <cell r="DF105"/>
          <cell r="DG105" t="str">
            <v>малый</v>
          </cell>
          <cell r="DH105" t="str">
            <v>нет</v>
          </cell>
          <cell r="DI105"/>
          <cell r="DJ105"/>
          <cell r="DK105"/>
          <cell r="DL105">
            <v>14</v>
          </cell>
          <cell r="DM105">
            <v>-0.15962999999999994</v>
          </cell>
          <cell r="DN105">
            <v>1</v>
          </cell>
          <cell r="DO105">
            <v>1.1080199999999998</v>
          </cell>
          <cell r="DP105"/>
          <cell r="DQ105"/>
          <cell r="DR105"/>
          <cell r="DS105"/>
          <cell r="DT105"/>
          <cell r="DU105"/>
          <cell r="DV105"/>
          <cell r="DW105">
            <v>42121</v>
          </cell>
          <cell r="DX105">
            <v>1265</v>
          </cell>
          <cell r="DY105"/>
          <cell r="DZ105">
            <v>4252</v>
          </cell>
          <cell r="EA105">
            <v>1</v>
          </cell>
          <cell r="EB105"/>
          <cell r="EC105">
            <v>37.95904888562297</v>
          </cell>
          <cell r="ED105">
            <v>18</v>
          </cell>
          <cell r="EE105">
            <v>29.239098885622969</v>
          </cell>
          <cell r="EF105">
            <v>19.95904888562297</v>
          </cell>
          <cell r="EG105">
            <v>54.510975569273512</v>
          </cell>
          <cell r="EH105">
            <v>449</v>
          </cell>
          <cell r="EI105">
            <v>0.9304</v>
          </cell>
          <cell r="EK105"/>
          <cell r="EL105"/>
          <cell r="EM105"/>
          <cell r="EN105"/>
          <cell r="EO105"/>
          <cell r="EP105"/>
          <cell r="EQ105"/>
          <cell r="ER105"/>
          <cell r="ES105"/>
          <cell r="ET105"/>
          <cell r="EU105"/>
          <cell r="EV105"/>
          <cell r="EW105"/>
          <cell r="EX105"/>
          <cell r="EZ105"/>
          <cell r="FB105"/>
          <cell r="FC105"/>
          <cell r="FD105">
            <v>43913</v>
          </cell>
          <cell r="FE105" t="str">
            <v>уст.</v>
          </cell>
          <cell r="FF105" t="str">
            <v>ВПП 2024</v>
          </cell>
          <cell r="FG105">
            <v>42</v>
          </cell>
          <cell r="FH105">
            <v>2.3662799999999997</v>
          </cell>
          <cell r="FI105">
            <v>94</v>
          </cell>
          <cell r="FJ105">
            <v>17</v>
          </cell>
          <cell r="FK105">
            <v>-1.2582599999999999</v>
          </cell>
          <cell r="FL105">
            <v>4</v>
          </cell>
          <cell r="FN105"/>
          <cell r="FP105" t="str">
            <v>Влияние ВПП</v>
          </cell>
          <cell r="FQ105" t="str">
            <v>ВПП 2021</v>
          </cell>
          <cell r="FR105"/>
          <cell r="FS105"/>
          <cell r="FT105"/>
          <cell r="FV105">
            <v>32323</v>
          </cell>
        </row>
        <row r="106">
          <cell r="D106">
            <v>1303</v>
          </cell>
          <cell r="E106" t="str">
            <v>вн</v>
          </cell>
          <cell r="F106" t="str">
            <v>А1 Б</v>
          </cell>
          <cell r="G106">
            <v>8</v>
          </cell>
          <cell r="H106">
            <v>0.52583999999999997</v>
          </cell>
          <cell r="I106">
            <v>93</v>
          </cell>
          <cell r="J106">
            <v>0</v>
          </cell>
          <cell r="K106" t="e">
            <v>#VALUE!</v>
          </cell>
          <cell r="L106">
            <v>46292</v>
          </cell>
          <cell r="M106">
            <v>8</v>
          </cell>
          <cell r="N106">
            <v>0.60095999999999994</v>
          </cell>
          <cell r="O106">
            <v>92</v>
          </cell>
          <cell r="P106" t="e">
            <v>#VALUE!</v>
          </cell>
          <cell r="Q106">
            <v>46283</v>
          </cell>
          <cell r="R106"/>
          <cell r="S106"/>
          <cell r="T106"/>
          <cell r="U106"/>
          <cell r="V106">
            <v>46292</v>
          </cell>
          <cell r="W106">
            <v>23</v>
          </cell>
          <cell r="X106" t="e">
            <v>#VALUE!</v>
          </cell>
          <cell r="Y106" t="str">
            <v>винтовой</v>
          </cell>
          <cell r="Z106">
            <v>24</v>
          </cell>
          <cell r="AA106">
            <v>8</v>
          </cell>
          <cell r="AB106">
            <v>46292</v>
          </cell>
          <cell r="AC106" t="str">
            <v>15/10с</v>
          </cell>
          <cell r="AD106"/>
          <cell r="AE106"/>
          <cell r="AF106"/>
          <cell r="AG106">
            <v>2.4</v>
          </cell>
          <cell r="AH106">
            <v>2</v>
          </cell>
          <cell r="AI106"/>
          <cell r="AJ106"/>
          <cell r="AK106"/>
          <cell r="AL106"/>
          <cell r="AM106"/>
          <cell r="AN106"/>
          <cell r="AO106" t="str">
            <v>Костад 15hp</v>
          </cell>
          <cell r="AP106">
            <v>0</v>
          </cell>
          <cell r="AQ106" t="e">
            <v>#VALUE!</v>
          </cell>
          <cell r="AR106">
            <v>280</v>
          </cell>
          <cell r="AS106">
            <v>44.800000000000004</v>
          </cell>
          <cell r="AT106">
            <v>0.17857142857142855</v>
          </cell>
          <cell r="AU106"/>
          <cell r="AV106"/>
          <cell r="AW106">
            <v>46276</v>
          </cell>
          <cell r="AX106">
            <v>46203</v>
          </cell>
          <cell r="AY106" t="str">
            <v>Netzsch-16</v>
          </cell>
          <cell r="AZ106">
            <v>259.48</v>
          </cell>
          <cell r="BA106">
            <v>21.480000000000018</v>
          </cell>
          <cell r="BB106" t="str">
            <v>СКЖ-60</v>
          </cell>
          <cell r="BC106"/>
          <cell r="BD106"/>
          <cell r="BE106">
            <v>46281</v>
          </cell>
          <cell r="BF106">
            <v>238</v>
          </cell>
          <cell r="BG106">
            <v>1.9</v>
          </cell>
          <cell r="BH106">
            <v>6.0315999999999992</v>
          </cell>
          <cell r="BI106" t="e">
            <v>#VALUE!</v>
          </cell>
          <cell r="BJ106">
            <v>45933</v>
          </cell>
          <cell r="BK106">
            <v>0</v>
          </cell>
          <cell r="BL106">
            <v>1.9</v>
          </cell>
          <cell r="BM106">
            <v>28.379799999999999</v>
          </cell>
          <cell r="BN106" t="str">
            <v>2015,M,И,2017.Я,М,И,А,О,Н,Д,2018,Я,Ф,M,A,2019,М,прс,185,2021,Я,Ф,49,A,,С,О,Н,Д,пнс 4298-ув.реж.зак.35↑45,2022,Я,М,И,А,C,О,Н,Д,2023,Я,Ф,М,А,М,И,А,C,О,Н,Д,163,2024,Я,Ф,М,А,М,147,И,С,Н,2025,Я,Ф,М,А,И,A,О,0,Н,Д,2026,Я,Ф,М,А,М,И,А,С,</v>
          </cell>
          <cell r="BO106"/>
          <cell r="BP106"/>
          <cell r="BQ106">
            <v>34</v>
          </cell>
          <cell r="BR106">
            <v>282</v>
          </cell>
          <cell r="BS106"/>
          <cell r="BT106"/>
          <cell r="BU106"/>
          <cell r="BV106"/>
          <cell r="BW106"/>
          <cell r="BX106"/>
          <cell r="BY106"/>
          <cell r="BZ106">
            <v>46100</v>
          </cell>
          <cell r="CA106">
            <v>0</v>
          </cell>
          <cell r="CB106"/>
          <cell r="CC106" t="str">
            <v>差недост.подача</v>
          </cell>
          <cell r="CD106" t="str">
            <v>差недост.подача</v>
          </cell>
          <cell r="CE106">
            <v>20.214796173469384</v>
          </cell>
          <cell r="CF106">
            <v>-39.102841836734697</v>
          </cell>
          <cell r="CG106">
            <v>22.690679847306605</v>
          </cell>
          <cell r="CH106" t="str">
            <v>差недост.подача</v>
          </cell>
          <cell r="CI106">
            <v>7.1823693877551014</v>
          </cell>
          <cell r="CJ106">
            <v>13.95617857142858</v>
          </cell>
          <cell r="CK106"/>
          <cell r="CL106"/>
          <cell r="CM106">
            <v>45841</v>
          </cell>
          <cell r="CN106" t="str">
            <v>х/к</v>
          </cell>
          <cell r="CO106"/>
          <cell r="CP106"/>
          <cell r="CQ106"/>
          <cell r="CR106" t="str">
            <v>п/ст ППГ-2</v>
          </cell>
          <cell r="CS106">
            <v>21</v>
          </cell>
          <cell r="CT106">
            <v>1</v>
          </cell>
          <cell r="CU106" t="str">
            <v>NIPI_Centre_PTV-3_Part</v>
          </cell>
          <cell r="CV106">
            <v>43774</v>
          </cell>
          <cell r="CW106">
            <v>313</v>
          </cell>
          <cell r="CX106"/>
          <cell r="CY106"/>
          <cell r="CZ106"/>
          <cell r="DA106"/>
          <cell r="DB106"/>
          <cell r="DC106"/>
          <cell r="DD106"/>
          <cell r="DE106"/>
          <cell r="DF106"/>
          <cell r="DG106" t="str">
            <v>большой</v>
          </cell>
          <cell r="DH106" t="str">
            <v>нет</v>
          </cell>
          <cell r="DI106"/>
          <cell r="DJ106"/>
          <cell r="DK106"/>
          <cell r="DL106">
            <v>0</v>
          </cell>
          <cell r="DM106">
            <v>7.5119999999999965E-2</v>
          </cell>
          <cell r="DN106">
            <v>-1</v>
          </cell>
          <cell r="DO106">
            <v>0.60095999999999994</v>
          </cell>
          <cell r="DP106"/>
          <cell r="DQ106"/>
          <cell r="DR106"/>
          <cell r="DS106"/>
          <cell r="DT106"/>
          <cell r="DU106"/>
          <cell r="DV106"/>
          <cell r="DW106">
            <v>42122</v>
          </cell>
          <cell r="DX106">
            <v>1303</v>
          </cell>
          <cell r="DY106"/>
          <cell r="DZ106" t="str">
            <v>4298, 4299</v>
          </cell>
          <cell r="EA106">
            <v>2</v>
          </cell>
          <cell r="EB106"/>
          <cell r="EC106">
            <v>33.313812243109979</v>
          </cell>
          <cell r="ED106">
            <v>11.7</v>
          </cell>
          <cell r="EE106">
            <v>27.282212243109981</v>
          </cell>
          <cell r="EF106">
            <v>21.61381224310998</v>
          </cell>
          <cell r="EG106">
            <v>54.510975562282241</v>
          </cell>
          <cell r="EH106">
            <v>378</v>
          </cell>
          <cell r="EI106">
            <v>0.92820000000000003</v>
          </cell>
          <cell r="EK106"/>
          <cell r="EL106"/>
          <cell r="EM106"/>
          <cell r="EN106"/>
          <cell r="EO106"/>
          <cell r="EP106"/>
          <cell r="EQ106"/>
          <cell r="ER106"/>
          <cell r="ES106"/>
          <cell r="ET106"/>
          <cell r="EU106"/>
          <cell r="EV106"/>
          <cell r="EW106"/>
          <cell r="EX106"/>
          <cell r="EZ106"/>
          <cell r="FB106"/>
          <cell r="FC106"/>
          <cell r="FD106"/>
          <cell r="FE106"/>
          <cell r="FF106"/>
          <cell r="FG106"/>
          <cell r="FH106"/>
          <cell r="FI106"/>
          <cell r="FJ106"/>
          <cell r="FK106"/>
          <cell r="FL106"/>
          <cell r="FN106"/>
          <cell r="FP106" t="str">
            <v>Влияние ВНС с недостаточной компенсацией</v>
          </cell>
          <cell r="FR106">
            <v>15</v>
          </cell>
          <cell r="FS106"/>
          <cell r="FT106"/>
          <cell r="FV106">
            <v>32694</v>
          </cell>
        </row>
        <row r="107">
          <cell r="D107">
            <v>1304</v>
          </cell>
          <cell r="E107" t="str">
            <v>ск</v>
          </cell>
          <cell r="F107" t="str">
            <v>А1 Б В</v>
          </cell>
          <cell r="G107"/>
          <cell r="H107"/>
          <cell r="I107"/>
          <cell r="J107">
            <v>0</v>
          </cell>
          <cell r="K107" t="e">
            <v>#VALUE!</v>
          </cell>
          <cell r="L107"/>
          <cell r="M107"/>
          <cell r="N107">
            <v>0</v>
          </cell>
          <cell r="O107">
            <v>0</v>
          </cell>
          <cell r="P107" t="e">
            <v>#VALUE!</v>
          </cell>
          <cell r="Q107"/>
          <cell r="R107"/>
          <cell r="S107"/>
          <cell r="T107"/>
          <cell r="U107"/>
          <cell r="V107"/>
          <cell r="W107">
            <v>0</v>
          </cell>
          <cell r="X107" t="e">
            <v>#VALUE!</v>
          </cell>
          <cell r="Y107" t="str">
            <v>контрольный фонд</v>
          </cell>
          <cell r="Z107">
            <v>0</v>
          </cell>
          <cell r="AA107">
            <v>0</v>
          </cell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>
            <v>0</v>
          </cell>
          <cell r="AQ107" t="str">
            <v>5,5-4,5-пэ-5,5-6-5,5-пэ-6,5-пэ-5,5-пэ-5,5-прс-5-пэ-5-7-10-12-8-10,5-8-10-8,5-прс-5-6-8-9-6-прс-7-прс(Pr44/Insert50)-8,5-10,5-прс(Insert50/НН57)-10,5-6-прс(ShL57/ShL44)-6-см.Скд3-на Ск6р-7-прс-нерентаб.-7-прс-7-прс-1,2дл/х-6,5-</v>
          </cell>
          <cell r="AR107"/>
          <cell r="AS107">
            <v>0</v>
          </cell>
          <cell r="AT107" t="e">
            <v>#DIV/0!</v>
          </cell>
          <cell r="AU107"/>
          <cell r="AV107"/>
          <cell r="AW107"/>
          <cell r="AX107">
            <v>43426</v>
          </cell>
          <cell r="AY107" t="str">
            <v>(кл.70)ShL-44</v>
          </cell>
          <cell r="AZ107">
            <v>259.64999999999998</v>
          </cell>
          <cell r="BA107">
            <v>183.64999999999998</v>
          </cell>
          <cell r="BB107" t="str">
            <v>СКЖ-60</v>
          </cell>
          <cell r="BC107"/>
          <cell r="BD107"/>
          <cell r="BE107">
            <v>44526</v>
          </cell>
          <cell r="BF107">
            <v>0</v>
          </cell>
          <cell r="BG107">
            <v>3</v>
          </cell>
          <cell r="BH107">
            <v>29.550225000000001</v>
          </cell>
          <cell r="BI107" t="e">
            <v>#VALUE!</v>
          </cell>
          <cell r="BJ107">
            <v>46184</v>
          </cell>
          <cell r="BK107">
            <v>76</v>
          </cell>
          <cell r="BL107">
            <v>2.9</v>
          </cell>
          <cell r="BM107">
            <v>22.313824999999998</v>
          </cell>
          <cell r="BN107" t="e">
            <v>#VALUE!</v>
          </cell>
          <cell r="BO107"/>
          <cell r="BP107"/>
          <cell r="BQ107">
            <v>265</v>
          </cell>
          <cell r="BR107">
            <v>282.75</v>
          </cell>
          <cell r="BS107"/>
          <cell r="BT107"/>
          <cell r="BU107"/>
          <cell r="BV107"/>
          <cell r="BW107"/>
          <cell r="BX107"/>
          <cell r="BY107"/>
          <cell r="BZ107">
            <v>45931</v>
          </cell>
          <cell r="CA107">
            <v>0</v>
          </cell>
          <cell r="CB107"/>
          <cell r="CC107" t="str">
            <v/>
          </cell>
          <cell r="CD107" t="e">
            <v>#DIV/0!</v>
          </cell>
          <cell r="CE107" t="e">
            <v>#DIV/0!</v>
          </cell>
          <cell r="CF107" t="e">
            <v>#DIV/0!</v>
          </cell>
          <cell r="CG107" t="e">
            <v>#DIV/0!</v>
          </cell>
          <cell r="CH107" t="e">
            <v>#DIV/0!</v>
          </cell>
          <cell r="CI107" t="e">
            <v>#DIV/0!</v>
          </cell>
          <cell r="CJ107" t="e">
            <v>#DIV/0!</v>
          </cell>
          <cell r="CK107"/>
          <cell r="CL107"/>
          <cell r="CM107"/>
          <cell r="CN107"/>
          <cell r="CO107"/>
          <cell r="CP107"/>
          <cell r="CQ107"/>
          <cell r="CR107" t="str">
            <v>п/ст ППГ-2</v>
          </cell>
          <cell r="CS107">
            <v>22</v>
          </cell>
          <cell r="CT107">
            <v>1</v>
          </cell>
          <cell r="CU107" t="str">
            <v>NIPI_Centre_PTV-3_Part</v>
          </cell>
          <cell r="CV107">
            <v>43425</v>
          </cell>
          <cell r="CW107">
            <v>315</v>
          </cell>
          <cell r="CX107"/>
          <cell r="CY107"/>
          <cell r="CZ107"/>
          <cell r="DA107"/>
          <cell r="DB107"/>
          <cell r="DC107"/>
          <cell r="DD107"/>
          <cell r="DE107"/>
          <cell r="DF107"/>
          <cell r="DG107" t="str">
            <v>большой</v>
          </cell>
          <cell r="DH107" t="str">
            <v>есть</v>
          </cell>
          <cell r="DI107"/>
          <cell r="DJ107"/>
          <cell r="DK107"/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/>
          <cell r="DQ107"/>
          <cell r="DR107"/>
          <cell r="DS107"/>
          <cell r="DT107"/>
          <cell r="DU107"/>
          <cell r="DV107"/>
          <cell r="DW107">
            <v>42121</v>
          </cell>
          <cell r="DX107">
            <v>1304</v>
          </cell>
          <cell r="DY107"/>
          <cell r="DZ107" t="str">
            <v>4298, 1396</v>
          </cell>
          <cell r="EA107"/>
          <cell r="EB107"/>
          <cell r="EC107">
            <v>31.724117726200003</v>
          </cell>
          <cell r="ED107">
            <v>11.7</v>
          </cell>
          <cell r="EE107">
            <v>2.1738927262000018</v>
          </cell>
          <cell r="EF107">
            <v>20.024117726200004</v>
          </cell>
          <cell r="EG107" t="e">
            <v>#N/A</v>
          </cell>
          <cell r="EH107">
            <v>378</v>
          </cell>
          <cell r="EI107">
            <v>0.92820000000000003</v>
          </cell>
          <cell r="EJ107"/>
          <cell r="EK107"/>
          <cell r="EL107"/>
          <cell r="EM107"/>
          <cell r="EN107"/>
          <cell r="EO107"/>
          <cell r="EP107"/>
          <cell r="EQ107"/>
          <cell r="ER107"/>
          <cell r="ES107"/>
          <cell r="ET107"/>
          <cell r="EU107"/>
          <cell r="EV107"/>
          <cell r="EW107"/>
          <cell r="EX107"/>
          <cell r="EY107"/>
          <cell r="EZ107"/>
          <cell r="FA107"/>
          <cell r="FB107"/>
          <cell r="FC107"/>
          <cell r="FD107"/>
          <cell r="FE107"/>
          <cell r="FF107"/>
          <cell r="FG107"/>
          <cell r="FH107"/>
          <cell r="FI107"/>
          <cell r="FJ107"/>
          <cell r="FK107"/>
          <cell r="FL107"/>
          <cell r="FN107">
            <v>1</v>
          </cell>
          <cell r="FP107" t="str">
            <v xml:space="preserve"> Влияние ВНС с перекомпенсацией</v>
          </cell>
          <cell r="FR107">
            <v>22</v>
          </cell>
          <cell r="FS107"/>
          <cell r="FV107">
            <v>32386</v>
          </cell>
        </row>
        <row r="108">
          <cell r="D108">
            <v>1305</v>
          </cell>
          <cell r="E108" t="str">
            <v>вн</v>
          </cell>
          <cell r="F108" t="str">
            <v>Г</v>
          </cell>
          <cell r="G108">
            <v>5</v>
          </cell>
          <cell r="H108">
            <v>1.1737499999999998</v>
          </cell>
          <cell r="I108">
            <v>75</v>
          </cell>
          <cell r="J108">
            <v>0</v>
          </cell>
          <cell r="K108" t="e">
            <v>#VALUE!</v>
          </cell>
          <cell r="L108">
            <v>46292</v>
          </cell>
          <cell r="M108">
            <v>2</v>
          </cell>
          <cell r="N108">
            <v>0.82631999999999994</v>
          </cell>
          <cell r="O108">
            <v>56</v>
          </cell>
          <cell r="P108" t="e">
            <v>#VALUE!</v>
          </cell>
          <cell r="Q108">
            <v>46282</v>
          </cell>
          <cell r="R108"/>
          <cell r="S108"/>
          <cell r="T108"/>
          <cell r="U108"/>
          <cell r="V108">
            <v>46292</v>
          </cell>
          <cell r="W108">
            <v>24</v>
          </cell>
          <cell r="X108" t="e">
            <v>#VALUE!</v>
          </cell>
          <cell r="Y108" t="str">
            <v>винтовой</v>
          </cell>
          <cell r="Z108">
            <v>24</v>
          </cell>
          <cell r="AA108">
            <v>2</v>
          </cell>
          <cell r="AB108">
            <v>46292</v>
          </cell>
          <cell r="AC108" t="str">
            <v>15атм/5с</v>
          </cell>
          <cell r="AD108"/>
          <cell r="AE108"/>
          <cell r="AF108"/>
          <cell r="AG108">
            <v>2.2000000000000002</v>
          </cell>
          <cell r="AH108">
            <v>1.6</v>
          </cell>
          <cell r="AI108"/>
          <cell r="AJ108"/>
          <cell r="AK108"/>
          <cell r="AL108"/>
          <cell r="AM108"/>
          <cell r="AN108"/>
          <cell r="AO108" t="str">
            <v>Костад 15hp</v>
          </cell>
          <cell r="AP108">
            <v>0</v>
          </cell>
          <cell r="AQ108" t="e">
            <v>#VALUE!</v>
          </cell>
          <cell r="AR108">
            <v>200</v>
          </cell>
          <cell r="AS108">
            <v>20</v>
          </cell>
          <cell r="AT108">
            <v>0.1</v>
          </cell>
          <cell r="AU108"/>
          <cell r="AV108"/>
          <cell r="AW108">
            <v>46280</v>
          </cell>
          <cell r="AX108">
            <v>46168</v>
          </cell>
          <cell r="AY108" t="str">
            <v>Netzsch-10</v>
          </cell>
          <cell r="AZ108">
            <v>289.95</v>
          </cell>
          <cell r="BA108">
            <v>17.949999999999989</v>
          </cell>
          <cell r="BB108" t="str">
            <v>СКЖ-60</v>
          </cell>
          <cell r="BC108"/>
          <cell r="BD108"/>
          <cell r="BE108">
            <v>46281</v>
          </cell>
          <cell r="BF108">
            <v>272</v>
          </cell>
          <cell r="BG108">
            <v>1.4</v>
          </cell>
          <cell r="BH108">
            <v>5.1559999999999988</v>
          </cell>
          <cell r="BI108" t="e">
            <v>#VALUE!</v>
          </cell>
          <cell r="BJ108">
            <v>46026</v>
          </cell>
          <cell r="BK108">
            <v>148</v>
          </cell>
          <cell r="BL108">
            <v>5.3</v>
          </cell>
          <cell r="BM108">
            <v>20.699599999999997</v>
          </cell>
          <cell r="BN108" t="e">
            <v>#VALUE!</v>
          </cell>
          <cell r="BO108"/>
          <cell r="BP108"/>
          <cell r="BQ108">
            <v>-242</v>
          </cell>
          <cell r="BR108">
            <v>312</v>
          </cell>
          <cell r="BS108">
            <v>43548</v>
          </cell>
          <cell r="BT108">
            <v>7.5</v>
          </cell>
          <cell r="BU108">
            <v>320</v>
          </cell>
          <cell r="BV108">
            <v>278.8</v>
          </cell>
          <cell r="BW108">
            <v>25.9</v>
          </cell>
          <cell r="BX108"/>
          <cell r="BY108"/>
          <cell r="BZ108">
            <v>45931</v>
          </cell>
          <cell r="CA108">
            <v>0</v>
          </cell>
          <cell r="CB108"/>
          <cell r="CC108" t="str">
            <v>差недост.подача</v>
          </cell>
          <cell r="CD108" t="str">
            <v>差недост.подача</v>
          </cell>
          <cell r="CE108">
            <v>12.722030000000002</v>
          </cell>
          <cell r="CF108">
            <v>-48.726120000000002</v>
          </cell>
          <cell r="CG108">
            <v>16.964972206683804</v>
          </cell>
          <cell r="CH108" t="str">
            <v>差недост.подача</v>
          </cell>
          <cell r="CI108">
            <v>6.4915199999999995</v>
          </cell>
          <cell r="CJ108">
            <v>26.684200000000004</v>
          </cell>
          <cell r="CK108"/>
          <cell r="CL108"/>
          <cell r="CM108">
            <v>46176</v>
          </cell>
          <cell r="CN108" t="str">
            <v>х/к</v>
          </cell>
          <cell r="CO108"/>
          <cell r="CP108"/>
          <cell r="CQ108"/>
          <cell r="CR108" t="str">
            <v>п/ст ППГ-2</v>
          </cell>
          <cell r="CS108">
            <v>22</v>
          </cell>
          <cell r="CT108">
            <v>1</v>
          </cell>
          <cell r="CU108" t="str">
            <v>NIPI_Centre_PTV-3_Part</v>
          </cell>
          <cell r="CV108">
            <v>46130</v>
          </cell>
          <cell r="CW108">
            <v>320</v>
          </cell>
          <cell r="CX108"/>
          <cell r="CY108"/>
          <cell r="CZ108"/>
          <cell r="DA108"/>
          <cell r="DB108"/>
          <cell r="DC108"/>
          <cell r="DD108"/>
          <cell r="DE108"/>
          <cell r="DF108"/>
          <cell r="DG108" t="str">
            <v>большой</v>
          </cell>
          <cell r="DH108" t="str">
            <v>нет</v>
          </cell>
          <cell r="DI108"/>
          <cell r="DJ108"/>
          <cell r="DK108"/>
          <cell r="DL108">
            <v>-3</v>
          </cell>
          <cell r="DM108">
            <v>-0.34742999999999991</v>
          </cell>
          <cell r="DN108">
            <v>-19</v>
          </cell>
          <cell r="DO108">
            <v>0.82631999999999994</v>
          </cell>
          <cell r="DP108"/>
          <cell r="DQ108"/>
          <cell r="DR108"/>
          <cell r="DS108"/>
          <cell r="DT108"/>
          <cell r="DU108"/>
          <cell r="DV108"/>
          <cell r="DW108">
            <v>42122</v>
          </cell>
          <cell r="DX108">
            <v>1305</v>
          </cell>
          <cell r="DY108"/>
          <cell r="DZ108" t="str">
            <v>4299, 4300, 1396</v>
          </cell>
          <cell r="EA108">
            <v>2</v>
          </cell>
          <cell r="EB108"/>
          <cell r="EC108">
            <v>20.699599999999997</v>
          </cell>
          <cell r="ED108">
            <v>17.2</v>
          </cell>
          <cell r="EE108">
            <v>15.543599999999998</v>
          </cell>
          <cell r="EF108">
            <v>3.4995999999999974</v>
          </cell>
          <cell r="EG108">
            <v>54.510975567962333</v>
          </cell>
          <cell r="EH108">
            <v>378</v>
          </cell>
          <cell r="EI108">
            <v>0.92820000000000003</v>
          </cell>
          <cell r="EK108"/>
          <cell r="EL108"/>
          <cell r="EM108"/>
          <cell r="EN108"/>
          <cell r="EO108"/>
          <cell r="EP108"/>
          <cell r="EQ108"/>
          <cell r="ER108"/>
          <cell r="ES108"/>
          <cell r="ET108"/>
          <cell r="EU108"/>
          <cell r="EV108"/>
          <cell r="EW108"/>
          <cell r="EX108"/>
          <cell r="EZ108"/>
          <cell r="FB108"/>
          <cell r="FC108"/>
          <cell r="FD108"/>
          <cell r="FE108"/>
          <cell r="FF108" t="str">
            <v>ВПП 2023</v>
          </cell>
          <cell r="FG108"/>
          <cell r="FH108"/>
          <cell r="FI108"/>
          <cell r="FJ108"/>
          <cell r="FK108"/>
          <cell r="FL108"/>
          <cell r="FN108">
            <v>1</v>
          </cell>
          <cell r="FP108" t="str">
            <v xml:space="preserve"> Влияние ВНС с перекомпенсацией</v>
          </cell>
          <cell r="FQ108" t="str">
            <v>ГТМ 2021</v>
          </cell>
          <cell r="FR108" t="str">
            <v>rpm</v>
          </cell>
          <cell r="FS108"/>
          <cell r="FT108"/>
          <cell r="FV108">
            <v>32452</v>
          </cell>
        </row>
        <row r="109">
          <cell r="D109">
            <v>1306</v>
          </cell>
          <cell r="E109" t="str">
            <v>ск</v>
          </cell>
          <cell r="F109" t="str">
            <v>Г</v>
          </cell>
          <cell r="G109">
            <v>45</v>
          </cell>
          <cell r="H109">
            <v>2.5352999999999994</v>
          </cell>
          <cell r="I109">
            <v>94</v>
          </cell>
          <cell r="J109" t="str">
            <v>ЧРФ</v>
          </cell>
          <cell r="K109" t="e">
            <v>#VALUE!</v>
          </cell>
          <cell r="L109">
            <v>46292</v>
          </cell>
          <cell r="M109">
            <v>29</v>
          </cell>
          <cell r="N109">
            <v>2.7231000000000001</v>
          </cell>
          <cell r="O109">
            <v>90</v>
          </cell>
          <cell r="P109" t="e">
            <v>#VALUE!</v>
          </cell>
          <cell r="Q109">
            <v>46282</v>
          </cell>
          <cell r="R109"/>
          <cell r="S109"/>
          <cell r="T109"/>
          <cell r="U109"/>
          <cell r="V109">
            <v>46292</v>
          </cell>
          <cell r="W109">
            <v>59</v>
          </cell>
          <cell r="X109" t="e">
            <v>#VALUE!</v>
          </cell>
          <cell r="Y109" t="str">
            <v>СК раб.с проп.кл</v>
          </cell>
          <cell r="Z109">
            <v>24</v>
          </cell>
          <cell r="AA109">
            <v>29</v>
          </cell>
          <cell r="AB109">
            <v>46292</v>
          </cell>
          <cell r="AC109" t="str">
            <v>15/10с</v>
          </cell>
          <cell r="AD109"/>
          <cell r="AE109"/>
          <cell r="AF109"/>
          <cell r="AG109">
            <v>2.1</v>
          </cell>
          <cell r="AH109">
            <v>2.1</v>
          </cell>
          <cell r="AI109"/>
          <cell r="AJ109"/>
          <cell r="AK109"/>
          <cell r="AL109"/>
          <cell r="AM109">
            <v>46210</v>
          </cell>
          <cell r="AN109" t="str">
            <v>огв</v>
          </cell>
          <cell r="AO109" t="str">
            <v>пншт-6</v>
          </cell>
          <cell r="AP109">
            <v>2.5</v>
          </cell>
          <cell r="AQ109" t="e">
            <v>#VALUE!</v>
          </cell>
          <cell r="AR109">
            <v>7</v>
          </cell>
          <cell r="AS109">
            <v>64.271717999999993</v>
          </cell>
          <cell r="AT109">
            <v>0.45120934841044708</v>
          </cell>
          <cell r="AU109">
            <v>170</v>
          </cell>
          <cell r="AV109">
            <v>1500</v>
          </cell>
          <cell r="AW109">
            <v>46248</v>
          </cell>
          <cell r="AX109">
            <v>46224</v>
          </cell>
          <cell r="AY109" t="str">
            <v>(кл.70)WM-57</v>
          </cell>
          <cell r="AZ109">
            <v>294.15000000000003</v>
          </cell>
          <cell r="BA109">
            <v>2.1500000000000341</v>
          </cell>
          <cell r="BB109" t="str">
            <v>СКЖ-60</v>
          </cell>
          <cell r="BC109"/>
          <cell r="BD109"/>
          <cell r="BE109">
            <v>46281</v>
          </cell>
          <cell r="BF109">
            <v>292</v>
          </cell>
          <cell r="BG109">
            <v>1.9</v>
          </cell>
          <cell r="BH109">
            <v>3.4962999999999997</v>
          </cell>
          <cell r="BI109" t="e">
            <v>#VALUE!</v>
          </cell>
          <cell r="BJ109">
            <v>46224</v>
          </cell>
          <cell r="BK109">
            <v>273</v>
          </cell>
          <cell r="BL109">
            <v>1.2</v>
          </cell>
          <cell r="BM109">
            <v>4.5803999999999991</v>
          </cell>
          <cell r="BN109" t="e">
            <v>#VALUE!</v>
          </cell>
          <cell r="BO109"/>
          <cell r="BP109"/>
          <cell r="BQ109">
            <v>13</v>
          </cell>
          <cell r="BR109">
            <v>309</v>
          </cell>
          <cell r="BS109">
            <v>42190</v>
          </cell>
          <cell r="BT109">
            <v>19.100000000000001</v>
          </cell>
          <cell r="BU109">
            <v>315</v>
          </cell>
          <cell r="BV109">
            <v>276.60000000000002</v>
          </cell>
          <cell r="BW109">
            <v>24.6</v>
          </cell>
          <cell r="BX109"/>
          <cell r="BY109"/>
          <cell r="BZ109">
            <v>46100</v>
          </cell>
          <cell r="CA109">
            <v>0</v>
          </cell>
          <cell r="CB109"/>
          <cell r="CC109" t="str">
            <v>理рацион-ый</v>
          </cell>
          <cell r="CD109" t="str">
            <v>理рацион-ый</v>
          </cell>
          <cell r="CE109">
            <v>37.632171069643555</v>
          </cell>
          <cell r="CF109">
            <v>-11.571903111693821</v>
          </cell>
          <cell r="CG109">
            <v>31.84423938232089</v>
          </cell>
          <cell r="CH109" t="str">
            <v>理рацион-ый</v>
          </cell>
          <cell r="CI109">
            <v>12.996039898240433</v>
          </cell>
          <cell r="CJ109">
            <v>-9.7928042640436246</v>
          </cell>
          <cell r="CK109"/>
          <cell r="CL109"/>
          <cell r="CM109">
            <v>46091</v>
          </cell>
          <cell r="CN109" t="str">
            <v>х/к</v>
          </cell>
          <cell r="CO109"/>
          <cell r="CP109"/>
          <cell r="CQ109" t="str">
            <v>23188</v>
          </cell>
          <cell r="CR109" t="str">
            <v>п/ст ППГ-2</v>
          </cell>
          <cell r="CS109">
            <v>22</v>
          </cell>
          <cell r="CT109">
            <v>1</v>
          </cell>
          <cell r="CU109" t="str">
            <v>NIPI_Centre_PTV-3_Part</v>
          </cell>
          <cell r="CV109">
            <v>46071</v>
          </cell>
          <cell r="CW109">
            <v>313</v>
          </cell>
          <cell r="CX109">
            <v>46071</v>
          </cell>
          <cell r="CY109"/>
          <cell r="CZ109"/>
          <cell r="DA109"/>
          <cell r="DB109">
            <v>310.10000000000002</v>
          </cell>
          <cell r="DC109">
            <v>304.89999999999998</v>
          </cell>
          <cell r="DD109">
            <v>42.8</v>
          </cell>
          <cell r="DE109"/>
          <cell r="DF109"/>
          <cell r="DG109" t="str">
            <v>большой</v>
          </cell>
          <cell r="DH109" t="str">
            <v>нет</v>
          </cell>
          <cell r="DI109"/>
          <cell r="DJ109"/>
          <cell r="DK109"/>
          <cell r="DL109">
            <v>-16</v>
          </cell>
          <cell r="DM109">
            <v>0.18780000000000063</v>
          </cell>
          <cell r="DN109">
            <v>-4</v>
          </cell>
          <cell r="DO109">
            <v>2.7231000000000001</v>
          </cell>
          <cell r="DP109"/>
          <cell r="DQ109"/>
          <cell r="DR109"/>
          <cell r="DS109"/>
          <cell r="DT109"/>
          <cell r="DU109"/>
          <cell r="DV109"/>
          <cell r="DW109">
            <v>42121</v>
          </cell>
          <cell r="DX109">
            <v>1306</v>
          </cell>
          <cell r="DY109"/>
          <cell r="DZ109">
            <v>1396</v>
          </cell>
          <cell r="EA109">
            <v>3</v>
          </cell>
          <cell r="EB109"/>
          <cell r="EC109">
            <v>8.6157759147826045</v>
          </cell>
          <cell r="ED109">
            <v>18</v>
          </cell>
          <cell r="EE109">
            <v>5.1194759147826048</v>
          </cell>
          <cell r="EF109">
            <v>-9.3842240852173955</v>
          </cell>
          <cell r="EG109">
            <v>54.510975559850138</v>
          </cell>
          <cell r="EH109">
            <v>378</v>
          </cell>
          <cell r="EI109">
            <v>0.92820000000000003</v>
          </cell>
          <cell r="EK109"/>
          <cell r="EL109"/>
          <cell r="EM109"/>
          <cell r="EN109"/>
          <cell r="EO109"/>
          <cell r="EP109"/>
          <cell r="EQ109"/>
          <cell r="ER109"/>
          <cell r="ES109"/>
          <cell r="ET109"/>
          <cell r="EU109"/>
          <cell r="EV109"/>
          <cell r="EW109"/>
          <cell r="EX109"/>
          <cell r="EZ109"/>
          <cell r="FB109"/>
          <cell r="FC109"/>
          <cell r="FD109"/>
          <cell r="FE109"/>
          <cell r="FF109"/>
          <cell r="FG109"/>
          <cell r="FH109"/>
          <cell r="FI109"/>
          <cell r="FJ109"/>
          <cell r="FK109"/>
          <cell r="FL109"/>
          <cell r="FN109"/>
          <cell r="FP109" t="str">
            <v>Влияние ВНС с недостаточной компенсацией</v>
          </cell>
          <cell r="FR109">
            <v>22</v>
          </cell>
          <cell r="FS109"/>
          <cell r="FT109"/>
          <cell r="FV109">
            <v>32509</v>
          </cell>
        </row>
        <row r="110">
          <cell r="D110">
            <v>1350</v>
          </cell>
          <cell r="E110" t="str">
            <v>вн</v>
          </cell>
          <cell r="F110" t="str">
            <v>Б Г</v>
          </cell>
          <cell r="G110">
            <v>15</v>
          </cell>
          <cell r="H110">
            <v>1.2676499999999997</v>
          </cell>
          <cell r="I110">
            <v>91</v>
          </cell>
          <cell r="J110" t="str">
            <v>Изоляция горизонта "Б", эксплуатация горизонта "Г"</v>
          </cell>
          <cell r="K110" t="e">
            <v>#VALUE!</v>
          </cell>
          <cell r="L110"/>
          <cell r="M110"/>
          <cell r="N110">
            <v>0</v>
          </cell>
          <cell r="O110">
            <v>0</v>
          </cell>
          <cell r="P110" t="e">
            <v>#VALUE!</v>
          </cell>
          <cell r="Q110"/>
          <cell r="R110"/>
          <cell r="S110"/>
          <cell r="T110"/>
          <cell r="U110"/>
          <cell r="V110"/>
          <cell r="W110">
            <v>0</v>
          </cell>
          <cell r="X110" t="e">
            <v>#VALUE!</v>
          </cell>
          <cell r="Y110" t="str">
            <v>Бездействие</v>
          </cell>
          <cell r="Z110">
            <v>0</v>
          </cell>
          <cell r="AA110">
            <v>0</v>
          </cell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 t="str">
            <v>NDH-15</v>
          </cell>
          <cell r="AP110">
            <v>0</v>
          </cell>
          <cell r="AQ110" t="e">
            <v>#VALUE!</v>
          </cell>
          <cell r="AR110"/>
          <cell r="AS110">
            <v>0</v>
          </cell>
          <cell r="AT110" t="e">
            <v>#DIV/0!</v>
          </cell>
          <cell r="AU110"/>
          <cell r="AV110"/>
          <cell r="AW110">
            <v>45734</v>
          </cell>
          <cell r="AX110">
            <v>45341</v>
          </cell>
          <cell r="AY110" t="str">
            <v>Netzsch-40</v>
          </cell>
          <cell r="AZ110">
            <v>277.64999999999998</v>
          </cell>
          <cell r="BA110">
            <v>75.649999999999977</v>
          </cell>
          <cell r="BB110" t="str">
            <v>СКЖ-60</v>
          </cell>
          <cell r="BC110"/>
          <cell r="BD110"/>
          <cell r="BE110">
            <v>46014</v>
          </cell>
          <cell r="BF110">
            <v>202</v>
          </cell>
          <cell r="BG110">
            <v>3</v>
          </cell>
          <cell r="BH110">
            <v>12.953399999999998</v>
          </cell>
          <cell r="BI110" t="e">
            <v>#VALUE!</v>
          </cell>
          <cell r="BJ110">
            <v>46181</v>
          </cell>
          <cell r="BK110">
            <v>230</v>
          </cell>
          <cell r="BL110">
            <v>3.2</v>
          </cell>
          <cell r="BM110">
            <v>10.5242</v>
          </cell>
          <cell r="BN110" t="str">
            <v>224,2023,Я,Ф,М,А,М,И,А,C,О,Н,2024,Я,Ф,М,А,М,И,С,Н,2025,Я,Ф,М,А,И,A,О,Н,Д,пуск пнс1351(ЧЗПВ),2026,Я,Ф,М,А,207,М,И,230,И,С,</v>
          </cell>
          <cell r="BO110"/>
          <cell r="BP110"/>
          <cell r="BQ110">
            <v>82</v>
          </cell>
          <cell r="BR110">
            <v>308</v>
          </cell>
          <cell r="BS110"/>
          <cell r="BT110"/>
          <cell r="BU110"/>
          <cell r="BV110"/>
          <cell r="BW110"/>
          <cell r="BX110"/>
          <cell r="BY110"/>
          <cell r="BZ110">
            <v>45931</v>
          </cell>
          <cell r="CA110">
            <v>0</v>
          </cell>
          <cell r="CB110"/>
          <cell r="CC110" t="str">
            <v/>
          </cell>
          <cell r="CD110" t="e">
            <v>#DIV/0!</v>
          </cell>
          <cell r="CE110" t="e">
            <v>#DIV/0!</v>
          </cell>
          <cell r="CF110" t="e">
            <v>#DIV/0!</v>
          </cell>
          <cell r="CG110" t="e">
            <v>#DIV/0!</v>
          </cell>
          <cell r="CH110" t="e">
            <v>#DIV/0!</v>
          </cell>
          <cell r="CI110" t="e">
            <v>#DIV/0!</v>
          </cell>
          <cell r="CJ110" t="e">
            <v>#DIV/0!</v>
          </cell>
          <cell r="CK110"/>
          <cell r="CL110"/>
          <cell r="CM110">
            <v>45766</v>
          </cell>
          <cell r="CN110" t="str">
            <v>х/к</v>
          </cell>
          <cell r="CO110"/>
          <cell r="CP110"/>
          <cell r="CQ110" t="str">
            <v>64164</v>
          </cell>
          <cell r="CR110" t="str">
            <v>п/ст ППГ-2</v>
          </cell>
          <cell r="CS110">
            <v>21</v>
          </cell>
          <cell r="CT110">
            <v>1</v>
          </cell>
          <cell r="CU110" t="str">
            <v>NIPI_Centre_PTV-3_Part</v>
          </cell>
          <cell r="CV110">
            <v>44925</v>
          </cell>
          <cell r="CW110">
            <v>352</v>
          </cell>
          <cell r="CX110"/>
          <cell r="CY110"/>
          <cell r="CZ110"/>
          <cell r="DA110"/>
          <cell r="DB110"/>
          <cell r="DC110"/>
          <cell r="DD110"/>
          <cell r="DE110"/>
          <cell r="DF110"/>
          <cell r="DG110" t="str">
            <v>большой</v>
          </cell>
          <cell r="DH110" t="str">
            <v>нет</v>
          </cell>
          <cell r="DI110"/>
          <cell r="DJ110"/>
          <cell r="DK110"/>
          <cell r="DL110">
            <v>-15</v>
          </cell>
          <cell r="DM110">
            <v>-1.2676499999999997</v>
          </cell>
          <cell r="DN110">
            <v>-91</v>
          </cell>
          <cell r="DO110">
            <v>0</v>
          </cell>
          <cell r="DP110"/>
          <cell r="DQ110"/>
          <cell r="DR110"/>
          <cell r="DS110"/>
          <cell r="DT110"/>
          <cell r="DU110"/>
          <cell r="DV110"/>
          <cell r="DW110">
            <v>42123</v>
          </cell>
          <cell r="DX110">
            <v>1350</v>
          </cell>
          <cell r="DY110"/>
          <cell r="DZ110" t="str">
            <v xml:space="preserve">1349, 1351, 4244, 4245, 4246, </v>
          </cell>
          <cell r="EA110"/>
          <cell r="EB110"/>
          <cell r="EC110">
            <v>10.5242</v>
          </cell>
          <cell r="ED110">
            <v>18.75</v>
          </cell>
          <cell r="EE110">
            <v>-2.429199999999998</v>
          </cell>
          <cell r="EF110">
            <v>-8.2257999999999996</v>
          </cell>
          <cell r="EG110" t="e">
            <v>#N/A</v>
          </cell>
          <cell r="EH110">
            <v>413.5</v>
          </cell>
          <cell r="EI110">
            <v>0.92930000000000001</v>
          </cell>
          <cell r="EJ110"/>
          <cell r="EK110"/>
          <cell r="EL110"/>
          <cell r="EM110"/>
          <cell r="EN110"/>
          <cell r="EO110"/>
          <cell r="EP110"/>
          <cell r="EQ110"/>
          <cell r="ER110"/>
          <cell r="ES110"/>
          <cell r="ET110"/>
          <cell r="EU110"/>
          <cell r="EV110"/>
          <cell r="EW110"/>
          <cell r="EX110"/>
          <cell r="EY110"/>
          <cell r="EZ110"/>
          <cell r="FA110"/>
          <cell r="FB110"/>
          <cell r="FC110"/>
          <cell r="FD110">
            <v>43912</v>
          </cell>
          <cell r="FE110" t="str">
            <v>уст.</v>
          </cell>
          <cell r="FF110" t="str">
            <v>ВПП 2020</v>
          </cell>
          <cell r="FG110">
            <v>55</v>
          </cell>
          <cell r="FH110">
            <v>2.5822499999999997</v>
          </cell>
          <cell r="FI110">
            <v>95</v>
          </cell>
          <cell r="FJ110">
            <v>-55</v>
          </cell>
          <cell r="FK110">
            <v>-2.5822499999999997</v>
          </cell>
          <cell r="FL110">
            <v>-95</v>
          </cell>
          <cell r="FN110"/>
          <cell r="FP110" t="str">
            <v>Влияние ВПП</v>
          </cell>
          <cell r="FQ110" t="str">
            <v>ВПП 2021</v>
          </cell>
          <cell r="FR110">
            <v>15</v>
          </cell>
          <cell r="FS110"/>
          <cell r="FV110">
            <v>31778</v>
          </cell>
        </row>
        <row r="111">
          <cell r="D111">
            <v>1352</v>
          </cell>
          <cell r="E111" t="str">
            <v>вн</v>
          </cell>
          <cell r="F111" t="str">
            <v xml:space="preserve">Г </v>
          </cell>
          <cell r="G111">
            <v>10</v>
          </cell>
          <cell r="H111">
            <v>1.7840999999999998</v>
          </cell>
          <cell r="I111">
            <v>81</v>
          </cell>
          <cell r="J111">
            <v>0</v>
          </cell>
          <cell r="K111" t="e">
            <v>#VALUE!</v>
          </cell>
          <cell r="L111">
            <v>46292</v>
          </cell>
          <cell r="M111">
            <v>14</v>
          </cell>
          <cell r="N111">
            <v>0.92022000000000004</v>
          </cell>
          <cell r="O111">
            <v>93</v>
          </cell>
          <cell r="P111" t="e">
            <v>#VALUE!</v>
          </cell>
          <cell r="Q111">
            <v>46290</v>
          </cell>
          <cell r="R111"/>
          <cell r="S111"/>
          <cell r="T111"/>
          <cell r="U111"/>
          <cell r="V111">
            <v>46292</v>
          </cell>
          <cell r="W111">
            <v>33</v>
          </cell>
          <cell r="X111" t="e">
            <v>#VALUE!</v>
          </cell>
          <cell r="Y111" t="str">
            <v>винтовой</v>
          </cell>
          <cell r="Z111">
            <v>24</v>
          </cell>
          <cell r="AA111">
            <v>14</v>
          </cell>
          <cell r="AB111">
            <v>46292</v>
          </cell>
          <cell r="AC111" t="str">
            <v>15/5с</v>
          </cell>
          <cell r="AD111"/>
          <cell r="AE111"/>
          <cell r="AF111"/>
          <cell r="AG111">
            <v>3.1</v>
          </cell>
          <cell r="AH111">
            <v>0</v>
          </cell>
          <cell r="AI111"/>
          <cell r="AJ111"/>
          <cell r="AK111"/>
          <cell r="AL111"/>
          <cell r="AM111"/>
          <cell r="AN111"/>
          <cell r="AO111" t="str">
            <v>ZL4-22</v>
          </cell>
          <cell r="AP111">
            <v>0</v>
          </cell>
          <cell r="AQ111" t="e">
            <v>#VALUE!</v>
          </cell>
          <cell r="AR111">
            <v>110</v>
          </cell>
          <cell r="AS111">
            <v>17.600000000000001</v>
          </cell>
          <cell r="AT111">
            <v>0.79545454545454541</v>
          </cell>
          <cell r="AU111"/>
          <cell r="AV111"/>
          <cell r="AW111">
            <v>46290</v>
          </cell>
          <cell r="AX111">
            <v>46290</v>
          </cell>
          <cell r="AY111" t="str">
            <v>TP-16</v>
          </cell>
          <cell r="AZ111">
            <v>308.05</v>
          </cell>
          <cell r="BA111"/>
          <cell r="BB111" t="str">
            <v>СКЖ-60</v>
          </cell>
          <cell r="BC111"/>
          <cell r="BD111"/>
          <cell r="BE111"/>
          <cell r="BF111" t="str">
            <v>пакер</v>
          </cell>
          <cell r="BG111"/>
          <cell r="BH111">
            <v>8.3000000000000007</v>
          </cell>
          <cell r="BI111" t="e">
            <v>#VALUE!</v>
          </cell>
          <cell r="BJ111">
            <v>46026</v>
          </cell>
          <cell r="BK111">
            <v>225</v>
          </cell>
          <cell r="BL111">
            <v>0</v>
          </cell>
          <cell r="BM111">
            <v>9.6716999999999995</v>
          </cell>
          <cell r="BN111" t="str">
            <v>2015,M,2016,М,50,И,Н,88,2017.Я,прс,М,И,А,О,Н,Д,2018,Я,Ф,M,A,A,2022,Я,М,И,А,C,О,Н,Д,2023,Я,Ф,М,А,М,И,А,C,О,Н,2024,Я,Ф,М,А,М,И,С,О,270,Н,2025,Я,Ф,М,А,И,258,A,О,Н,224,Д,226,2026,Я,225,Ф,М,А,М,И,А,С,</v>
          </cell>
          <cell r="BO111"/>
          <cell r="BP111"/>
          <cell r="BQ111" t="e">
            <v>#VALUE!</v>
          </cell>
          <cell r="BR111">
            <v>328</v>
          </cell>
          <cell r="BS111"/>
          <cell r="BT111"/>
          <cell r="BU111"/>
          <cell r="BV111"/>
          <cell r="BW111"/>
          <cell r="BX111">
            <v>45917</v>
          </cell>
          <cell r="BY111" t="str">
            <v>ож.ГТМ</v>
          </cell>
          <cell r="BZ111">
            <v>45931</v>
          </cell>
          <cell r="CA111">
            <v>0</v>
          </cell>
          <cell r="CB111"/>
          <cell r="CC111" t="str">
            <v>查сверка данных</v>
          </cell>
          <cell r="CD111" t="str">
            <v>查сверка данных</v>
          </cell>
          <cell r="CE111">
            <v>40.591046384297506</v>
          </cell>
          <cell r="CF111">
            <v>10.191006198347104</v>
          </cell>
          <cell r="CG111">
            <v>37.443189472265132</v>
          </cell>
          <cell r="CH111" t="str">
            <v>理рацион-ый</v>
          </cell>
          <cell r="CI111">
            <v>27.913619008264462</v>
          </cell>
          <cell r="CJ111">
            <v>5.4998326446280998</v>
          </cell>
          <cell r="CK111"/>
          <cell r="CL111"/>
          <cell r="CM111">
            <v>46175</v>
          </cell>
          <cell r="CN111" t="str">
            <v>х/к</v>
          </cell>
          <cell r="CO111"/>
          <cell r="CP111"/>
          <cell r="CQ111"/>
          <cell r="CR111" t="str">
            <v>п/ст ППГ-2</v>
          </cell>
          <cell r="CS111">
            <v>21</v>
          </cell>
          <cell r="CT111">
            <v>1</v>
          </cell>
          <cell r="CU111" t="str">
            <v>NIPI_Centre_PTV-3_Part</v>
          </cell>
          <cell r="CV111">
            <v>46140</v>
          </cell>
          <cell r="CW111">
            <v>355</v>
          </cell>
          <cell r="CX111"/>
          <cell r="CY111"/>
          <cell r="CZ111"/>
          <cell r="DA111"/>
          <cell r="DB111"/>
          <cell r="DC111"/>
          <cell r="DD111"/>
          <cell r="DE111"/>
          <cell r="DF111"/>
          <cell r="DG111" t="str">
            <v>большой</v>
          </cell>
          <cell r="DH111" t="str">
            <v>нет</v>
          </cell>
          <cell r="DI111"/>
          <cell r="DJ111"/>
          <cell r="DK111"/>
          <cell r="DL111">
            <v>4</v>
          </cell>
          <cell r="DM111">
            <v>-0.86387999999999976</v>
          </cell>
          <cell r="DN111">
            <v>12</v>
          </cell>
          <cell r="DO111">
            <v>0.92022000000000004</v>
          </cell>
          <cell r="DP111"/>
          <cell r="DQ111"/>
          <cell r="DR111"/>
          <cell r="DS111"/>
          <cell r="DT111"/>
          <cell r="DU111"/>
          <cell r="DV111"/>
          <cell r="DW111">
            <v>42123</v>
          </cell>
          <cell r="DX111">
            <v>1352</v>
          </cell>
          <cell r="DY111"/>
          <cell r="DZ111" t="str">
            <v xml:space="preserve">4358, 1351, 1353, </v>
          </cell>
          <cell r="EA111">
            <v>1</v>
          </cell>
          <cell r="EB111"/>
          <cell r="EC111">
            <v>9.6716999999999995</v>
          </cell>
          <cell r="ED111">
            <v>19.7</v>
          </cell>
          <cell r="EE111">
            <v>1.3716999999999988</v>
          </cell>
          <cell r="EF111">
            <v>-10.0283</v>
          </cell>
          <cell r="EG111">
            <v>54.510975571005638</v>
          </cell>
          <cell r="EH111">
            <v>452.3</v>
          </cell>
          <cell r="EI111">
            <v>0.92713000000000001</v>
          </cell>
          <cell r="EK111"/>
          <cell r="EL111"/>
          <cell r="EM111"/>
          <cell r="EQ111"/>
          <cell r="ER111"/>
          <cell r="ES111"/>
          <cell r="ET111"/>
          <cell r="EU111"/>
          <cell r="EZ111"/>
          <cell r="FB111"/>
          <cell r="FC111"/>
          <cell r="FD111"/>
          <cell r="FE111"/>
          <cell r="FF111" t="str">
            <v>ВПП 2022</v>
          </cell>
          <cell r="FG111">
            <v>47</v>
          </cell>
          <cell r="FH111">
            <v>3.0893100000000002</v>
          </cell>
          <cell r="FI111">
            <v>93</v>
          </cell>
          <cell r="FJ111">
            <v>-33</v>
          </cell>
          <cell r="FK111">
            <v>-2.1690900000000002</v>
          </cell>
          <cell r="FL111">
            <v>0</v>
          </cell>
          <cell r="FN111"/>
          <cell r="FP111" t="str">
            <v>Влияние ВПП</v>
          </cell>
          <cell r="FQ111" t="str">
            <v>ВПП 2021</v>
          </cell>
          <cell r="FR111">
            <v>25</v>
          </cell>
          <cell r="FS111"/>
          <cell r="FT111"/>
          <cell r="FV111">
            <v>31778</v>
          </cell>
        </row>
        <row r="112">
          <cell r="D112">
            <v>1354</v>
          </cell>
          <cell r="E112" t="str">
            <v>вн</v>
          </cell>
          <cell r="F112" t="str">
            <v>Г</v>
          </cell>
          <cell r="G112">
            <v>95</v>
          </cell>
          <cell r="H112">
            <v>5.3522999999999996</v>
          </cell>
          <cell r="I112">
            <v>94</v>
          </cell>
          <cell r="J112" t="str">
            <v>ЧРФ</v>
          </cell>
          <cell r="K112" t="e">
            <v>#VALUE!</v>
          </cell>
          <cell r="L112">
            <v>46292</v>
          </cell>
          <cell r="M112">
            <v>97</v>
          </cell>
          <cell r="N112">
            <v>10.929959999999998</v>
          </cell>
          <cell r="O112">
            <v>88</v>
          </cell>
          <cell r="P112" t="e">
            <v>#VALUE!</v>
          </cell>
          <cell r="Q112">
            <v>46282</v>
          </cell>
          <cell r="R112"/>
          <cell r="S112"/>
          <cell r="T112"/>
          <cell r="U112"/>
          <cell r="V112">
            <v>46292</v>
          </cell>
          <cell r="W112">
            <v>57</v>
          </cell>
          <cell r="X112" t="e">
            <v>#VALUE!</v>
          </cell>
          <cell r="Y112" t="str">
            <v>винтовой</v>
          </cell>
          <cell r="Z112">
            <v>24</v>
          </cell>
          <cell r="AA112">
            <v>97</v>
          </cell>
          <cell r="AB112">
            <v>46292</v>
          </cell>
          <cell r="AC112" t="str">
            <v>15/10с</v>
          </cell>
          <cell r="AD112"/>
          <cell r="AE112"/>
          <cell r="AF112"/>
          <cell r="AG112">
            <v>2.4</v>
          </cell>
          <cell r="AH112">
            <v>2.4</v>
          </cell>
          <cell r="AI112"/>
          <cell r="AJ112"/>
          <cell r="AK112"/>
          <cell r="AL112"/>
          <cell r="AM112"/>
          <cell r="AN112"/>
          <cell r="AO112" t="str">
            <v>ZL4-22</v>
          </cell>
          <cell r="AP112">
            <v>0</v>
          </cell>
          <cell r="AQ112" t="e">
            <v>#VALUE!</v>
          </cell>
          <cell r="AR112">
            <v>140</v>
          </cell>
          <cell r="AS112">
            <v>116.19999999999999</v>
          </cell>
          <cell r="AT112">
            <v>0.83476764199655773</v>
          </cell>
          <cell r="AU112"/>
          <cell r="AV112"/>
          <cell r="AW112">
            <v>46273</v>
          </cell>
          <cell r="AX112">
            <v>46222</v>
          </cell>
          <cell r="AY112" t="str">
            <v>Nek-83</v>
          </cell>
          <cell r="AZ112">
            <v>333.99999999999994</v>
          </cell>
          <cell r="BA112">
            <v>20.999999999999943</v>
          </cell>
          <cell r="BB112" t="str">
            <v>СКЖ-60</v>
          </cell>
          <cell r="BC112"/>
          <cell r="BD112"/>
          <cell r="BE112">
            <v>46273</v>
          </cell>
          <cell r="BF112">
            <v>313</v>
          </cell>
          <cell r="BG112">
            <v>2</v>
          </cell>
          <cell r="BH112">
            <v>2.9859499999999999</v>
          </cell>
          <cell r="BI112" t="e">
            <v>#VALUE!</v>
          </cell>
          <cell r="BJ112">
            <v>45548</v>
          </cell>
          <cell r="BK112">
            <v>279</v>
          </cell>
          <cell r="BL112">
            <v>2.2000000000000002</v>
          </cell>
          <cell r="BM112">
            <v>6.3785499999999997</v>
          </cell>
          <cell r="BN112" t="str">
            <v>2015,M,И,2016,Н,88,2017.Я,М,И,А,О,Н,Д,2018,Я,Ф,M,A,A,2022,Я,М,И,А,C,О,Н,Д,2023,Я,Ф,М,А,М,И,А,А,C,О,Н,2024,Я,Ф,М,А,М,И,С,279,Н,2025,Я,Ф,М,А,И,A,О,Н,Д,2026,Я,Ф,М,А,М,И,А,С,</v>
          </cell>
          <cell r="BO112"/>
          <cell r="BP112"/>
          <cell r="BQ112">
            <v>3</v>
          </cell>
          <cell r="BR112">
            <v>323.5</v>
          </cell>
          <cell r="BS112">
            <v>42328</v>
          </cell>
          <cell r="BT112">
            <v>18.3</v>
          </cell>
          <cell r="BU112">
            <v>355</v>
          </cell>
          <cell r="BV112">
            <v>323.5</v>
          </cell>
          <cell r="BW112">
            <v>30.6</v>
          </cell>
          <cell r="BX112"/>
          <cell r="BY112"/>
          <cell r="BZ112">
            <v>45931</v>
          </cell>
          <cell r="CA112">
            <v>0</v>
          </cell>
          <cell r="CB112"/>
          <cell r="CC112" t="str">
            <v>查сверка данных</v>
          </cell>
          <cell r="CD112" t="str">
            <v>查сверка данных</v>
          </cell>
          <cell r="CE112">
            <v>39.577479117255834</v>
          </cell>
          <cell r="CF112">
            <v>11.753341656767226</v>
          </cell>
          <cell r="CG112">
            <v>37.919556574095026</v>
          </cell>
          <cell r="CH112" t="str">
            <v>查сверка данных</v>
          </cell>
          <cell r="CI112">
            <v>30.155233203480265</v>
          </cell>
          <cell r="CJ112">
            <v>10.461380316446537</v>
          </cell>
          <cell r="CK112"/>
          <cell r="CL112"/>
          <cell r="CM112">
            <v>46175</v>
          </cell>
          <cell r="CN112" t="str">
            <v>х/к</v>
          </cell>
          <cell r="CO112"/>
          <cell r="CP112"/>
          <cell r="CQ112" t="str">
            <v>30754</v>
          </cell>
          <cell r="CR112" t="str">
            <v>п/ст ППГ-2</v>
          </cell>
          <cell r="CS112">
            <v>22</v>
          </cell>
          <cell r="CT112">
            <v>1</v>
          </cell>
          <cell r="CU112" t="str">
            <v>NIPI_Centre_PTV-3_Part</v>
          </cell>
          <cell r="CV112">
            <v>46221</v>
          </cell>
          <cell r="CW112">
            <v>355</v>
          </cell>
          <cell r="CX112"/>
          <cell r="CY112"/>
          <cell r="CZ112"/>
          <cell r="DA112"/>
          <cell r="DB112"/>
          <cell r="DC112"/>
          <cell r="DD112"/>
          <cell r="DE112"/>
          <cell r="DF112"/>
          <cell r="DG112" t="str">
            <v>большой</v>
          </cell>
          <cell r="DH112" t="str">
            <v>нет</v>
          </cell>
          <cell r="DI112"/>
          <cell r="DJ112"/>
          <cell r="DK112"/>
          <cell r="DL112">
            <v>2</v>
          </cell>
          <cell r="DM112">
            <v>5.5776599999999981</v>
          </cell>
          <cell r="DN112">
            <v>-6</v>
          </cell>
          <cell r="DO112">
            <v>10.929959999999998</v>
          </cell>
          <cell r="DP112"/>
          <cell r="DQ112"/>
          <cell r="DR112"/>
          <cell r="DS112"/>
          <cell r="DT112"/>
          <cell r="DU112"/>
          <cell r="DV112"/>
          <cell r="DW112">
            <v>42122</v>
          </cell>
          <cell r="DX112">
            <v>1354</v>
          </cell>
          <cell r="DY112"/>
          <cell r="DZ112" t="str">
            <v xml:space="preserve">1353, 4250, 4361, 4359, </v>
          </cell>
          <cell r="EA112">
            <v>3</v>
          </cell>
          <cell r="EB112"/>
          <cell r="EC112">
            <v>8.8553386732503974</v>
          </cell>
          <cell r="ED112">
            <v>18</v>
          </cell>
          <cell r="EE112">
            <v>5.8693886732503975</v>
          </cell>
          <cell r="EF112">
            <v>-9.1446613267496026</v>
          </cell>
          <cell r="EG112">
            <v>54.510975579865679</v>
          </cell>
          <cell r="EH112">
            <v>449</v>
          </cell>
          <cell r="EI112">
            <v>0.9304</v>
          </cell>
          <cell r="EK112"/>
          <cell r="EL112"/>
          <cell r="EM112"/>
          <cell r="EN112"/>
          <cell r="EO112"/>
          <cell r="EP112"/>
          <cell r="EQ112"/>
          <cell r="ER112"/>
          <cell r="ES112"/>
          <cell r="ET112"/>
          <cell r="EU112"/>
          <cell r="EV112"/>
          <cell r="EW112"/>
          <cell r="EX112"/>
          <cell r="EZ112"/>
          <cell r="FB112"/>
          <cell r="FC112"/>
          <cell r="FD112">
            <v>43910</v>
          </cell>
          <cell r="FE112" t="str">
            <v>уст.</v>
          </cell>
          <cell r="FF112" t="str">
            <v>ВПП 2022</v>
          </cell>
          <cell r="FG112">
            <v>67</v>
          </cell>
          <cell r="FH112">
            <v>2.5165199999999999</v>
          </cell>
          <cell r="FI112">
            <v>96</v>
          </cell>
          <cell r="FJ112">
            <v>30</v>
          </cell>
          <cell r="FK112">
            <v>8.4134399999999978</v>
          </cell>
          <cell r="FL112">
            <v>-8</v>
          </cell>
          <cell r="FN112"/>
          <cell r="FP112" t="str">
            <v>Влияние ВПП</v>
          </cell>
          <cell r="FQ112" t="str">
            <v>ВПП 2021</v>
          </cell>
          <cell r="FR112" t="str">
            <v>rpm</v>
          </cell>
          <cell r="FS112"/>
          <cell r="FT112"/>
          <cell r="FV112">
            <v>32373</v>
          </cell>
        </row>
        <row r="113">
          <cell r="D113">
            <v>1356</v>
          </cell>
          <cell r="E113" t="str">
            <v>ск</v>
          </cell>
          <cell r="F113" t="str">
            <v>Г</v>
          </cell>
          <cell r="G113">
            <v>49</v>
          </cell>
          <cell r="H113">
            <v>3.2207699999999999</v>
          </cell>
          <cell r="I113">
            <v>93</v>
          </cell>
          <cell r="J113" t="str">
            <v>ЧРФ</v>
          </cell>
          <cell r="K113" t="e">
            <v>#VALUE!</v>
          </cell>
          <cell r="L113">
            <v>46292</v>
          </cell>
          <cell r="M113">
            <v>19</v>
          </cell>
          <cell r="N113">
            <v>1.9625099999999998</v>
          </cell>
          <cell r="O113">
            <v>89</v>
          </cell>
          <cell r="P113" t="e">
            <v>#VALUE!</v>
          </cell>
          <cell r="Q113">
            <v>46292</v>
          </cell>
          <cell r="R113"/>
          <cell r="S113"/>
          <cell r="T113"/>
          <cell r="U113"/>
          <cell r="V113">
            <v>46292</v>
          </cell>
          <cell r="W113">
            <v>27</v>
          </cell>
          <cell r="X113" t="e">
            <v>#VALUE!</v>
          </cell>
          <cell r="Y113" t="str">
            <v>СК работает</v>
          </cell>
          <cell r="Z113">
            <v>24</v>
          </cell>
          <cell r="AA113">
            <v>19</v>
          </cell>
          <cell r="AB113">
            <v>46292</v>
          </cell>
          <cell r="AC113" t="str">
            <v>15атм/5с</v>
          </cell>
          <cell r="AD113"/>
          <cell r="AE113"/>
          <cell r="AF113"/>
          <cell r="AG113">
            <v>2</v>
          </cell>
          <cell r="AH113">
            <v>2</v>
          </cell>
          <cell r="AI113"/>
          <cell r="AJ113"/>
          <cell r="AK113"/>
          <cell r="AL113"/>
          <cell r="AM113">
            <v>46289</v>
          </cell>
          <cell r="AN113" t="str">
            <v>огв</v>
          </cell>
          <cell r="AO113" t="str">
            <v>скд-6иж</v>
          </cell>
          <cell r="AP113">
            <v>3</v>
          </cell>
          <cell r="AQ113" t="e">
            <v>#VALUE!</v>
          </cell>
          <cell r="AR113">
            <v>3</v>
          </cell>
          <cell r="AS113">
            <v>33.054026399999998</v>
          </cell>
          <cell r="AT113">
            <v>0.57481650707461163</v>
          </cell>
          <cell r="AU113">
            <v>195</v>
          </cell>
          <cell r="AV113">
            <v>1500</v>
          </cell>
          <cell r="AW113"/>
          <cell r="AX113">
            <v>46292</v>
          </cell>
          <cell r="AY113" t="str">
            <v>(кл.70)WM-57</v>
          </cell>
          <cell r="AZ113">
            <v>300.7</v>
          </cell>
          <cell r="BA113">
            <v>10.699999999999989</v>
          </cell>
          <cell r="BB113" t="str">
            <v>СКЖ-60</v>
          </cell>
          <cell r="BC113"/>
          <cell r="BD113"/>
          <cell r="BE113">
            <v>46281</v>
          </cell>
          <cell r="BF113">
            <v>290</v>
          </cell>
          <cell r="BG113">
            <v>2</v>
          </cell>
          <cell r="BH113">
            <v>4.0657999999999994</v>
          </cell>
          <cell r="BI113" t="e">
            <v>#VALUE!</v>
          </cell>
          <cell r="BJ113">
            <v>44897</v>
          </cell>
          <cell r="BK113">
            <v>278</v>
          </cell>
          <cell r="BL113">
            <v>8.1</v>
          </cell>
          <cell r="BM113">
            <v>11.2926</v>
          </cell>
          <cell r="BN113" t="str">
            <v>2022,Д,278,2023,Я,Ф,М,А,М,И,А,C,О,Н,2024,Я,Ф,М,А,М,И,С,Н,2025,Я,Ф,М,А,И,A,О,Н,Д,2026,Я,Ф,М,А,М,И,А,С,</v>
          </cell>
          <cell r="BO113"/>
          <cell r="BP113"/>
          <cell r="BQ113">
            <v>14</v>
          </cell>
          <cell r="BR113">
            <v>312</v>
          </cell>
          <cell r="BS113">
            <v>42266</v>
          </cell>
          <cell r="BT113">
            <v>17.7</v>
          </cell>
          <cell r="BU113">
            <v>354</v>
          </cell>
          <cell r="BV113">
            <v>312</v>
          </cell>
          <cell r="BW113">
            <v>27.2</v>
          </cell>
          <cell r="BX113"/>
          <cell r="BY113"/>
          <cell r="BZ113">
            <v>45931</v>
          </cell>
          <cell r="CA113">
            <v>0</v>
          </cell>
          <cell r="CB113"/>
          <cell r="CC113" t="str">
            <v>理рацион-ый</v>
          </cell>
          <cell r="CD113" t="str">
            <v>理рацион-ый</v>
          </cell>
          <cell r="CE113">
            <v>41.138953212065324</v>
          </cell>
          <cell r="CF113">
            <v>-2.0881555645750751</v>
          </cell>
          <cell r="CG113">
            <v>34.235168978456386</v>
          </cell>
          <cell r="CH113" t="str">
            <v>理рацион-ый</v>
          </cell>
          <cell r="CI113">
            <v>17.379372549305543</v>
          </cell>
          <cell r="CJ113">
            <v>-10.116749837988706</v>
          </cell>
          <cell r="CK113">
            <v>42236</v>
          </cell>
          <cell r="CL113" t="e">
            <v>#VALUE!</v>
          </cell>
          <cell r="CM113">
            <v>46175</v>
          </cell>
          <cell r="CN113" t="str">
            <v>х/к</v>
          </cell>
          <cell r="CO113"/>
          <cell r="CP113"/>
          <cell r="CQ113"/>
          <cell r="CR113" t="str">
            <v>п/ст ППГ-2</v>
          </cell>
          <cell r="CS113">
            <v>22</v>
          </cell>
          <cell r="CT113">
            <v>1</v>
          </cell>
          <cell r="CU113" t="str">
            <v>NIPI_Centre_PTV-3_Part</v>
          </cell>
          <cell r="CV113">
            <v>45887</v>
          </cell>
          <cell r="CW113">
            <v>310</v>
          </cell>
          <cell r="CX113"/>
          <cell r="CY113"/>
          <cell r="CZ113"/>
          <cell r="DA113"/>
          <cell r="DB113"/>
          <cell r="DC113"/>
          <cell r="DD113"/>
          <cell r="DE113"/>
          <cell r="DF113"/>
          <cell r="DG113" t="str">
            <v>большой</v>
          </cell>
          <cell r="DH113" t="str">
            <v>есть</v>
          </cell>
          <cell r="DI113"/>
          <cell r="DJ113"/>
          <cell r="DK113"/>
          <cell r="DL113">
            <v>-30</v>
          </cell>
          <cell r="DM113">
            <v>-1.2582600000000002</v>
          </cell>
          <cell r="DN113">
            <v>-4</v>
          </cell>
          <cell r="DO113">
            <v>1.9625099999999998</v>
          </cell>
          <cell r="DP113"/>
          <cell r="DQ113"/>
          <cell r="DR113"/>
          <cell r="DS113"/>
          <cell r="DT113"/>
          <cell r="DU113"/>
          <cell r="DV113"/>
          <cell r="DW113">
            <v>42122</v>
          </cell>
          <cell r="DX113">
            <v>1356</v>
          </cell>
          <cell r="DY113"/>
          <cell r="DZ113">
            <v>4252</v>
          </cell>
          <cell r="EA113">
            <v>4</v>
          </cell>
          <cell r="EB113"/>
          <cell r="EC113">
            <v>11.2926</v>
          </cell>
          <cell r="ED113">
            <v>28.3</v>
          </cell>
          <cell r="EE113">
            <v>7.2268000000000008</v>
          </cell>
          <cell r="EF113">
            <v>-17.007400000000001</v>
          </cell>
          <cell r="EG113">
            <v>54.510975574747832</v>
          </cell>
          <cell r="EH113">
            <v>449</v>
          </cell>
          <cell r="EI113">
            <v>0.9304</v>
          </cell>
          <cell r="EK113"/>
          <cell r="EL113"/>
          <cell r="EM113"/>
          <cell r="EN113"/>
          <cell r="EO113"/>
          <cell r="EP113"/>
          <cell r="EQ113"/>
          <cell r="ER113"/>
          <cell r="ES113"/>
          <cell r="ET113"/>
          <cell r="EU113"/>
          <cell r="EV113"/>
          <cell r="EW113"/>
          <cell r="EX113"/>
          <cell r="EZ113"/>
          <cell r="FB113"/>
          <cell r="FC113"/>
          <cell r="FD113">
            <v>43910</v>
          </cell>
          <cell r="FE113" t="str">
            <v>уст.</v>
          </cell>
          <cell r="FF113" t="str">
            <v>ВПП 2020</v>
          </cell>
          <cell r="FG113">
            <v>40</v>
          </cell>
          <cell r="FH113">
            <v>2.2535999999999996</v>
          </cell>
          <cell r="FI113">
            <v>94</v>
          </cell>
          <cell r="FJ113">
            <v>-21</v>
          </cell>
          <cell r="FK113">
            <v>-0.29108999999999985</v>
          </cell>
          <cell r="FL113">
            <v>-5</v>
          </cell>
          <cell r="FN113"/>
          <cell r="FP113" t="str">
            <v>Влияние ВПП</v>
          </cell>
          <cell r="FR113">
            <v>0</v>
          </cell>
          <cell r="FS113"/>
          <cell r="FT113"/>
          <cell r="FV113">
            <v>32375</v>
          </cell>
        </row>
        <row r="114">
          <cell r="D114">
            <v>2647</v>
          </cell>
          <cell r="E114" t="str">
            <v>вн</v>
          </cell>
          <cell r="F114" t="str">
            <v>Г Д</v>
          </cell>
          <cell r="G114">
            <v>52</v>
          </cell>
          <cell r="H114">
            <v>3.4179600000000003</v>
          </cell>
          <cell r="I114">
            <v>93</v>
          </cell>
          <cell r="J114">
            <v>0</v>
          </cell>
          <cell r="K114" t="e">
            <v>#VALUE!</v>
          </cell>
          <cell r="L114">
            <v>46292</v>
          </cell>
          <cell r="M114">
            <v>55</v>
          </cell>
          <cell r="N114">
            <v>3.0986999999999996</v>
          </cell>
          <cell r="O114">
            <v>94</v>
          </cell>
          <cell r="P114" t="e">
            <v>#VALUE!</v>
          </cell>
          <cell r="Q114">
            <v>46284</v>
          </cell>
          <cell r="R114"/>
          <cell r="S114"/>
          <cell r="T114"/>
          <cell r="U114"/>
          <cell r="V114">
            <v>46292</v>
          </cell>
          <cell r="W114">
            <v>33</v>
          </cell>
          <cell r="X114" t="e">
            <v>#VALUE!</v>
          </cell>
          <cell r="Y114" t="str">
            <v>винтовой</v>
          </cell>
          <cell r="Z114">
            <v>24</v>
          </cell>
          <cell r="AA114">
            <v>55</v>
          </cell>
          <cell r="AB114">
            <v>46292</v>
          </cell>
          <cell r="AC114" t="str">
            <v>15/5с</v>
          </cell>
          <cell r="AD114"/>
          <cell r="AE114"/>
          <cell r="AF114"/>
          <cell r="AG114">
            <v>4</v>
          </cell>
          <cell r="AH114">
            <v>4</v>
          </cell>
          <cell r="AI114"/>
          <cell r="AJ114"/>
          <cell r="AK114"/>
          <cell r="AL114"/>
          <cell r="AM114">
            <v>46070</v>
          </cell>
          <cell r="AN114" t="str">
            <v>в/л</v>
          </cell>
          <cell r="AO114" t="str">
            <v>twister</v>
          </cell>
          <cell r="AP114">
            <v>0</v>
          </cell>
          <cell r="AQ114" t="e">
            <v>#VALUE!</v>
          </cell>
          <cell r="AR114">
            <v>120</v>
          </cell>
          <cell r="AS114">
            <v>76.8</v>
          </cell>
          <cell r="AT114">
            <v>0.71614583333333337</v>
          </cell>
          <cell r="AU114"/>
          <cell r="AV114"/>
          <cell r="AW114">
            <v>46229</v>
          </cell>
          <cell r="AX114">
            <v>46228</v>
          </cell>
          <cell r="AY114" t="str">
            <v>Nek-64</v>
          </cell>
          <cell r="AZ114">
            <v>346.22</v>
          </cell>
          <cell r="BA114">
            <v>16.220000000000027</v>
          </cell>
          <cell r="BB114" t="str">
            <v>СКЖ-60</v>
          </cell>
          <cell r="BC114"/>
          <cell r="BD114"/>
          <cell r="BE114">
            <v>46273</v>
          </cell>
          <cell r="BF114">
            <v>330</v>
          </cell>
          <cell r="BG114">
            <v>4</v>
          </cell>
          <cell r="BH114">
            <v>7.7466099999999978</v>
          </cell>
          <cell r="BI114" t="e">
            <v>#VALUE!</v>
          </cell>
          <cell r="BJ114">
            <v>42188</v>
          </cell>
          <cell r="BK114">
            <v>217</v>
          </cell>
          <cell r="BL114">
            <v>0.1</v>
          </cell>
          <cell r="BM114">
            <v>14.457309999999998</v>
          </cell>
          <cell r="BN114" t="str">
            <v>2015,И,217,А,О,Д,И,Н,2017.Я,М,И,А,О,Н,Д,2018,Я,Ф,M,A,A,2022,Я,М,И,А,C,О,Н,Д,2023,Я,Ф,М,А,М,И,А,C,О,Н,2024,Я,Ф,М,А,М,И,С,Н,2025,Я,Ф,М,А,И,A,О,Н,Д,2026,Я,Ф,М,А,М,И,А,С,</v>
          </cell>
          <cell r="BO114"/>
          <cell r="BP114"/>
          <cell r="BQ114">
            <v>27</v>
          </cell>
          <cell r="BR114">
            <v>369.9</v>
          </cell>
          <cell r="BS114">
            <v>42188</v>
          </cell>
          <cell r="BT114">
            <v>18.399999999999999</v>
          </cell>
          <cell r="BU114">
            <v>436.1</v>
          </cell>
          <cell r="BV114">
            <v>369.9</v>
          </cell>
          <cell r="BW114">
            <v>26.3</v>
          </cell>
          <cell r="BX114"/>
          <cell r="BY114"/>
          <cell r="BZ114">
            <v>45931</v>
          </cell>
          <cell r="CA114">
            <v>0</v>
          </cell>
          <cell r="CB114"/>
          <cell r="CC114" t="str">
            <v>理рацион-ый</v>
          </cell>
          <cell r="CD114" t="str">
            <v>理рацион-ый</v>
          </cell>
          <cell r="CE114">
            <v>41.792589801703549</v>
          </cell>
          <cell r="CF114">
            <v>6.463344645182282</v>
          </cell>
          <cell r="CG114">
            <v>36.406019382653589</v>
          </cell>
          <cell r="CH114" t="str">
            <v>理рацион-ый</v>
          </cell>
          <cell r="CI114">
            <v>23.727141970486116</v>
          </cell>
          <cell r="CJ114">
            <v>-2.5034817437065726</v>
          </cell>
          <cell r="CK114"/>
          <cell r="CL114"/>
          <cell r="CM114">
            <v>44670</v>
          </cell>
          <cell r="CN114" t="str">
            <v>х/к</v>
          </cell>
          <cell r="CO114"/>
          <cell r="CP114"/>
          <cell r="CQ114"/>
          <cell r="CR114" t="str">
            <v>КРУН-6кВ №2 ППГ</v>
          </cell>
          <cell r="CS114">
            <v>6</v>
          </cell>
          <cell r="CT114">
            <v>1</v>
          </cell>
          <cell r="CU114" t="str">
            <v>NIPI_Centre_PTV-3_Part</v>
          </cell>
          <cell r="CV114">
            <v>44780</v>
          </cell>
          <cell r="CW114">
            <v>436.17</v>
          </cell>
          <cell r="CX114"/>
          <cell r="CY114"/>
          <cell r="CZ114"/>
          <cell r="DA114"/>
          <cell r="DB114"/>
          <cell r="DC114"/>
          <cell r="DD114"/>
          <cell r="DE114"/>
          <cell r="DF114"/>
          <cell r="DG114" t="str">
            <v>стримфло</v>
          </cell>
          <cell r="DH114" t="str">
            <v>нет</v>
          </cell>
          <cell r="DI114"/>
          <cell r="DJ114"/>
          <cell r="DK114"/>
          <cell r="DL114">
            <v>3</v>
          </cell>
          <cell r="DM114">
            <v>-0.31926000000000077</v>
          </cell>
          <cell r="DN114">
            <v>1</v>
          </cell>
          <cell r="DO114">
            <v>3.0987</v>
          </cell>
          <cell r="DP114"/>
          <cell r="DQ114"/>
          <cell r="DR114"/>
          <cell r="DS114"/>
          <cell r="DT114"/>
          <cell r="DU114"/>
          <cell r="DV114"/>
          <cell r="DW114">
            <v>42186</v>
          </cell>
          <cell r="DX114">
            <v>2647</v>
          </cell>
          <cell r="DY114"/>
          <cell r="DZ114">
            <v>4245</v>
          </cell>
          <cell r="EA114">
            <v>1</v>
          </cell>
          <cell r="EB114"/>
          <cell r="EC114">
            <v>14.457309999999998</v>
          </cell>
          <cell r="ED114">
            <v>28.3</v>
          </cell>
          <cell r="EE114">
            <v>6.7107000000000001</v>
          </cell>
          <cell r="EF114">
            <v>-13.842690000000003</v>
          </cell>
          <cell r="EG114">
            <v>54.510975573320685</v>
          </cell>
          <cell r="EH114">
            <v>449</v>
          </cell>
          <cell r="EI114">
            <v>0.9304</v>
          </cell>
          <cell r="EK114"/>
          <cell r="EL114"/>
          <cell r="EM114"/>
          <cell r="EN114"/>
          <cell r="EO114"/>
          <cell r="EP114"/>
          <cell r="EQ114"/>
          <cell r="ER114"/>
          <cell r="ES114"/>
          <cell r="ET114"/>
          <cell r="EU114"/>
          <cell r="EV114"/>
          <cell r="EW114"/>
          <cell r="EX114"/>
          <cell r="FB114"/>
          <cell r="FC114"/>
          <cell r="FD114"/>
          <cell r="FE114"/>
          <cell r="FF114" t="str">
            <v>ВПП 2025</v>
          </cell>
          <cell r="FG114">
            <v>66</v>
          </cell>
          <cell r="FH114">
            <v>3.7184399999999997</v>
          </cell>
          <cell r="FI114">
            <v>94</v>
          </cell>
          <cell r="FJ114">
            <v>-11</v>
          </cell>
          <cell r="FK114">
            <v>-0.61974000000000018</v>
          </cell>
          <cell r="FL114">
            <v>0</v>
          </cell>
          <cell r="FN114"/>
          <cell r="FP114" t="str">
            <v>Влияние ВПП</v>
          </cell>
          <cell r="FQ114" t="str">
            <v>ВПП 2021</v>
          </cell>
          <cell r="FR114"/>
          <cell r="FS114"/>
          <cell r="FT114"/>
          <cell r="FV114">
            <v>38970</v>
          </cell>
        </row>
        <row r="115">
          <cell r="D115">
            <v>2649</v>
          </cell>
          <cell r="E115" t="str">
            <v>вн</v>
          </cell>
          <cell r="F115" t="str">
            <v>Г</v>
          </cell>
          <cell r="G115">
            <v>37</v>
          </cell>
          <cell r="H115">
            <v>3.8217300000000001</v>
          </cell>
          <cell r="I115">
            <v>89</v>
          </cell>
          <cell r="J115">
            <v>0</v>
          </cell>
          <cell r="K115" t="e">
            <v>#VALUE!</v>
          </cell>
          <cell r="L115">
            <v>46292</v>
          </cell>
          <cell r="M115">
            <v>43</v>
          </cell>
          <cell r="N115">
            <v>4.8452399999999995</v>
          </cell>
          <cell r="O115">
            <v>88</v>
          </cell>
          <cell r="P115" t="e">
            <v>#VALUE!</v>
          </cell>
          <cell r="Q115">
            <v>46284</v>
          </cell>
          <cell r="R115"/>
          <cell r="S115"/>
          <cell r="T115"/>
          <cell r="U115"/>
          <cell r="V115">
            <v>46292</v>
          </cell>
          <cell r="W115">
            <v>30</v>
          </cell>
          <cell r="X115" t="e">
            <v>#VALUE!</v>
          </cell>
          <cell r="Y115" t="str">
            <v>винтовой</v>
          </cell>
          <cell r="Z115">
            <v>24</v>
          </cell>
          <cell r="AA115">
            <v>43</v>
          </cell>
          <cell r="AB115">
            <v>46292</v>
          </cell>
          <cell r="AC115" t="str">
            <v>15атм/20с</v>
          </cell>
          <cell r="AD115"/>
          <cell r="AE115"/>
          <cell r="AF115"/>
          <cell r="AG115">
            <v>3</v>
          </cell>
          <cell r="AH115">
            <v>0</v>
          </cell>
          <cell r="AI115"/>
          <cell r="AJ115"/>
          <cell r="AK115"/>
          <cell r="AL115"/>
          <cell r="AM115"/>
          <cell r="AN115"/>
          <cell r="AO115" t="str">
            <v>ZL4-22</v>
          </cell>
          <cell r="AP115">
            <v>0</v>
          </cell>
          <cell r="AQ115" t="e">
            <v>#VALUE!</v>
          </cell>
          <cell r="AR115">
            <v>200</v>
          </cell>
          <cell r="AS115">
            <v>56.000000000000007</v>
          </cell>
          <cell r="AT115">
            <v>0.76785714285714279</v>
          </cell>
          <cell r="AU115"/>
          <cell r="AV115"/>
          <cell r="AW115"/>
          <cell r="AX115">
            <v>46274</v>
          </cell>
          <cell r="AY115" t="str">
            <v>Nek-28</v>
          </cell>
          <cell r="AZ115">
            <v>336.4</v>
          </cell>
          <cell r="BA115">
            <v>41.399999999999977</v>
          </cell>
          <cell r="BB115" t="str">
            <v>СКЖ-60</v>
          </cell>
          <cell r="BC115"/>
          <cell r="BD115"/>
          <cell r="BE115">
            <v>46279</v>
          </cell>
          <cell r="BF115">
            <v>295</v>
          </cell>
          <cell r="BG115">
            <v>0.1</v>
          </cell>
          <cell r="BH115">
            <v>6.250449999999999</v>
          </cell>
          <cell r="BI115" t="e">
            <v>#VALUE!</v>
          </cell>
          <cell r="BJ115">
            <v>46247</v>
          </cell>
          <cell r="BK115">
            <v>299</v>
          </cell>
          <cell r="BL115">
            <v>1.7</v>
          </cell>
          <cell r="BM115">
            <v>7.47485</v>
          </cell>
          <cell r="BN115" t="str">
            <v>2015,Я,136,2015,M,А,О,Д,И,Н,2017.Я,М,И,А,О,Н,Д,2018,Я,Ф,M,A,A,2022,Я,М,И,А,C,О,Н,Д,2023,Я,Ф,М,А,М,И,А,C,О,Н,2024,Я,Ф,М,А,М,И,С,Н,2025,Я,Ф,М,А,И,A,О,Н,Д,2026,Я,Ф,М,А,М,И,А,299,С,</v>
          </cell>
          <cell r="BO115"/>
          <cell r="BP115"/>
          <cell r="BQ115">
            <v>59</v>
          </cell>
          <cell r="BR115">
            <v>360.5</v>
          </cell>
          <cell r="BS115"/>
          <cell r="BT115"/>
          <cell r="BU115"/>
          <cell r="BV115"/>
          <cell r="BW115"/>
          <cell r="BX115"/>
          <cell r="BY115"/>
          <cell r="BZ115">
            <v>45931</v>
          </cell>
          <cell r="CA115">
            <v>0</v>
          </cell>
          <cell r="CB115"/>
          <cell r="CC115" t="str">
            <v>查сверка данных</v>
          </cell>
          <cell r="CD115" t="str">
            <v>查сверка данных</v>
          </cell>
          <cell r="CE115">
            <v>41.137059247448981</v>
          </cell>
          <cell r="CF115">
            <v>8.9812308673469161</v>
          </cell>
          <cell r="CG115">
            <v>37.094503196464331</v>
          </cell>
          <cell r="CH115" t="str">
            <v>理рацион-ый</v>
          </cell>
          <cell r="CI115">
            <v>26.405913265306118</v>
          </cell>
          <cell r="CJ115">
            <v>2.4105982142857414</v>
          </cell>
          <cell r="CK115"/>
          <cell r="CL115"/>
          <cell r="CM115"/>
          <cell r="CN115"/>
          <cell r="CO115"/>
          <cell r="CP115"/>
          <cell r="CQ115"/>
          <cell r="CR115" t="str">
            <v>КРУН-6кВ №2 ППГ</v>
          </cell>
          <cell r="CS115">
            <v>6</v>
          </cell>
          <cell r="CT115">
            <v>1</v>
          </cell>
          <cell r="CU115" t="str">
            <v>NIPI_Centre_PTV-3_Part</v>
          </cell>
          <cell r="CV115">
            <v>44906</v>
          </cell>
          <cell r="CW115">
            <v>446</v>
          </cell>
          <cell r="CX115"/>
          <cell r="CY115"/>
          <cell r="CZ115"/>
          <cell r="DA115"/>
          <cell r="DB115"/>
          <cell r="DC115"/>
          <cell r="DD115"/>
          <cell r="DE115"/>
          <cell r="DF115"/>
          <cell r="DG115" t="str">
            <v>стримфло</v>
          </cell>
          <cell r="DH115" t="str">
            <v>нет</v>
          </cell>
          <cell r="DI115"/>
          <cell r="DJ115"/>
          <cell r="DK115"/>
          <cell r="DL115">
            <v>6</v>
          </cell>
          <cell r="DM115">
            <v>1.0235099999999995</v>
          </cell>
          <cell r="DN115">
            <v>-1</v>
          </cell>
          <cell r="DO115">
            <v>4.8452399999999995</v>
          </cell>
          <cell r="DP115"/>
          <cell r="DQ115"/>
          <cell r="DR115"/>
          <cell r="DS115"/>
          <cell r="DT115"/>
          <cell r="DU115"/>
          <cell r="DV115"/>
          <cell r="DW115">
            <v>42188</v>
          </cell>
          <cell r="DX115">
            <v>2649</v>
          </cell>
          <cell r="DY115"/>
          <cell r="DZ115"/>
          <cell r="EA115">
            <v>2</v>
          </cell>
          <cell r="EB115"/>
          <cell r="EC115">
            <v>7.47485</v>
          </cell>
          <cell r="ED115">
            <v>28.3</v>
          </cell>
          <cell r="EE115">
            <v>1.224400000000001</v>
          </cell>
          <cell r="EF115">
            <v>-20.825150000000001</v>
          </cell>
          <cell r="EG115">
            <v>54.510975561577986</v>
          </cell>
          <cell r="EH115">
            <v>449</v>
          </cell>
          <cell r="EI115">
            <v>0.9304</v>
          </cell>
          <cell r="EK115"/>
          <cell r="EL115"/>
          <cell r="EM115"/>
          <cell r="EN115"/>
          <cell r="EO115"/>
          <cell r="EP115"/>
          <cell r="EQ115"/>
          <cell r="ER115"/>
          <cell r="ES115"/>
          <cell r="ET115"/>
          <cell r="EU115"/>
          <cell r="EV115"/>
          <cell r="EW115"/>
          <cell r="EX115"/>
          <cell r="FB115"/>
          <cell r="FC115"/>
          <cell r="FD115"/>
          <cell r="FE115"/>
          <cell r="FF115" t="str">
            <v>ВПП 2025</v>
          </cell>
          <cell r="FG115">
            <v>68</v>
          </cell>
          <cell r="FH115">
            <v>4.4696400000000001</v>
          </cell>
          <cell r="FI115">
            <v>93</v>
          </cell>
          <cell r="FJ115">
            <v>-25</v>
          </cell>
          <cell r="FK115">
            <v>0.37559999999999949</v>
          </cell>
          <cell r="FL115">
            <v>-5</v>
          </cell>
          <cell r="FN115"/>
          <cell r="FP115" t="str">
            <v>Влияние ВПП</v>
          </cell>
          <cell r="FQ115" t="str">
            <v>ВПП 2022</v>
          </cell>
          <cell r="FR115">
            <v>22</v>
          </cell>
          <cell r="FS115"/>
          <cell r="FT115"/>
          <cell r="FV115">
            <v>38969</v>
          </cell>
        </row>
        <row r="116">
          <cell r="D116">
            <v>2651</v>
          </cell>
          <cell r="E116" t="str">
            <v>вн</v>
          </cell>
          <cell r="F116" t="str">
            <v>Г</v>
          </cell>
          <cell r="G116">
            <v>93</v>
          </cell>
          <cell r="H116">
            <v>4.3663499999999997</v>
          </cell>
          <cell r="I116">
            <v>95</v>
          </cell>
          <cell r="J116" t="str">
            <v>ЧРФ</v>
          </cell>
          <cell r="K116" t="e">
            <v>#VALUE!</v>
          </cell>
          <cell r="L116">
            <v>46292</v>
          </cell>
          <cell r="M116">
            <v>98</v>
          </cell>
          <cell r="N116">
            <v>4.6010999999999997</v>
          </cell>
          <cell r="O116">
            <v>95</v>
          </cell>
          <cell r="P116" t="e">
            <v>#VALUE!</v>
          </cell>
          <cell r="Q116">
            <v>46279</v>
          </cell>
          <cell r="R116"/>
          <cell r="S116"/>
          <cell r="T116"/>
          <cell r="U116"/>
          <cell r="V116">
            <v>46292</v>
          </cell>
          <cell r="W116">
            <v>39</v>
          </cell>
          <cell r="X116" t="e">
            <v>#VALUE!</v>
          </cell>
          <cell r="Y116" t="str">
            <v>винтовой</v>
          </cell>
          <cell r="Z116">
            <v>24</v>
          </cell>
          <cell r="AA116">
            <v>98</v>
          </cell>
          <cell r="AB116">
            <v>46292</v>
          </cell>
          <cell r="AC116" t="str">
            <v>15атм/5с</v>
          </cell>
          <cell r="AD116"/>
          <cell r="AE116"/>
          <cell r="AF116"/>
          <cell r="AG116">
            <v>2.8</v>
          </cell>
          <cell r="AH116">
            <v>2.8</v>
          </cell>
          <cell r="AI116"/>
          <cell r="AJ116"/>
          <cell r="AK116"/>
          <cell r="AL116"/>
          <cell r="AM116"/>
          <cell r="AN116"/>
          <cell r="AO116" t="str">
            <v>BD-1</v>
          </cell>
          <cell r="AP116">
            <v>0</v>
          </cell>
          <cell r="AQ116" t="e">
            <v>#VALUE!</v>
          </cell>
          <cell r="AR116">
            <v>150</v>
          </cell>
          <cell r="AS116">
            <v>124.5</v>
          </cell>
          <cell r="AT116">
            <v>0.78714859437751006</v>
          </cell>
          <cell r="AU116"/>
          <cell r="AV116"/>
          <cell r="AW116">
            <v>46262</v>
          </cell>
          <cell r="AX116">
            <v>46261</v>
          </cell>
          <cell r="AY116" t="str">
            <v>TP-83</v>
          </cell>
          <cell r="AZ116">
            <v>363.48</v>
          </cell>
          <cell r="BA116">
            <v>92.480000000000018</v>
          </cell>
          <cell r="BB116" t="str">
            <v>СКЖ-120</v>
          </cell>
          <cell r="BC116"/>
          <cell r="BD116"/>
          <cell r="BE116">
            <v>46262</v>
          </cell>
          <cell r="BF116">
            <v>271</v>
          </cell>
          <cell r="BG116">
            <v>0</v>
          </cell>
          <cell r="BH116">
            <v>7.5073050000000041</v>
          </cell>
          <cell r="BI116" t="e">
            <v>#VALUE!</v>
          </cell>
          <cell r="BJ116"/>
          <cell r="BK116"/>
          <cell r="BL116"/>
          <cell r="BM116"/>
          <cell r="BN116"/>
          <cell r="BO116"/>
          <cell r="BP116"/>
          <cell r="BQ116">
            <v>70</v>
          </cell>
          <cell r="BR116">
            <v>350.95000000000005</v>
          </cell>
          <cell r="BS116">
            <v>42801</v>
          </cell>
          <cell r="BT116">
            <v>33</v>
          </cell>
          <cell r="BU116">
            <v>461.38</v>
          </cell>
          <cell r="BV116">
            <v>351</v>
          </cell>
          <cell r="BW116">
            <v>29.7</v>
          </cell>
          <cell r="BX116"/>
          <cell r="BY116"/>
          <cell r="BZ116">
            <v>45931</v>
          </cell>
          <cell r="CA116">
            <v>0</v>
          </cell>
          <cell r="CB116"/>
          <cell r="CC116" t="str">
            <v>查сверка данных</v>
          </cell>
          <cell r="CD116" t="str">
            <v>查сверка данных</v>
          </cell>
          <cell r="CE116">
            <v>40.769740379993877</v>
          </cell>
          <cell r="CF116">
            <v>9.8367100691924421</v>
          </cell>
          <cell r="CG116">
            <v>37.33953490731237</v>
          </cell>
          <cell r="CH116" t="str">
            <v>理рацион-ый</v>
          </cell>
          <cell r="CI116">
            <v>27.454129807583747</v>
          </cell>
          <cell r="CJ116">
            <v>4.5359050821761002</v>
          </cell>
          <cell r="CK116"/>
          <cell r="CL116"/>
          <cell r="CM116">
            <v>45006</v>
          </cell>
          <cell r="CN116" t="str">
            <v>х/к</v>
          </cell>
          <cell r="CO116"/>
          <cell r="CP116"/>
          <cell r="CQ116"/>
          <cell r="CR116" t="str">
            <v>КРУН-6кВ №2 ППГ</v>
          </cell>
          <cell r="CS116">
            <v>6</v>
          </cell>
          <cell r="CT116">
            <v>1</v>
          </cell>
          <cell r="CU116" t="str">
            <v>NIPI_Centre_PTV-3_Part</v>
          </cell>
          <cell r="CV116">
            <v>46260</v>
          </cell>
          <cell r="CW116">
            <v>461.38</v>
          </cell>
          <cell r="CX116"/>
          <cell r="CY116"/>
          <cell r="CZ116"/>
          <cell r="DA116"/>
          <cell r="DB116"/>
          <cell r="DC116"/>
          <cell r="DD116"/>
          <cell r="DE116"/>
          <cell r="DF116"/>
          <cell r="DG116" t="str">
            <v>стримфло</v>
          </cell>
          <cell r="DH116" t="str">
            <v>нет</v>
          </cell>
          <cell r="DI116"/>
          <cell r="DJ116"/>
          <cell r="DK116"/>
          <cell r="DL116">
            <v>5</v>
          </cell>
          <cell r="DM116">
            <v>0.23475000000000001</v>
          </cell>
          <cell r="DN116">
            <v>0</v>
          </cell>
          <cell r="DO116">
            <v>4.6010999999999997</v>
          </cell>
          <cell r="DP116"/>
          <cell r="DQ116"/>
          <cell r="DR116"/>
          <cell r="DS116"/>
          <cell r="DT116"/>
          <cell r="DU116"/>
          <cell r="DV116"/>
          <cell r="DW116">
            <v>42130</v>
          </cell>
          <cell r="DX116">
            <v>2651</v>
          </cell>
          <cell r="DY116"/>
          <cell r="DZ116">
            <v>4250</v>
          </cell>
          <cell r="EA116">
            <v>4</v>
          </cell>
          <cell r="EB116"/>
          <cell r="EC116">
            <v>17</v>
          </cell>
          <cell r="ED116">
            <v>28.3</v>
          </cell>
          <cell r="EE116">
            <v>9.4926949999999959</v>
          </cell>
          <cell r="EF116">
            <v>-11.3</v>
          </cell>
          <cell r="EG116">
            <v>54.510975566730032</v>
          </cell>
          <cell r="EH116">
            <v>449</v>
          </cell>
          <cell r="EI116">
            <v>0.9304</v>
          </cell>
          <cell r="EK116"/>
          <cell r="EL116"/>
          <cell r="EM116"/>
          <cell r="EN116"/>
          <cell r="EO116"/>
          <cell r="EP116"/>
          <cell r="EQ116"/>
          <cell r="ER116"/>
          <cell r="ES116"/>
          <cell r="ET116"/>
          <cell r="EU116"/>
          <cell r="EV116"/>
          <cell r="EW116"/>
          <cell r="EX116"/>
          <cell r="FB116"/>
          <cell r="FC116"/>
          <cell r="FD116">
            <v>43912</v>
          </cell>
          <cell r="FE116" t="str">
            <v>уст.</v>
          </cell>
          <cell r="FF116" t="str">
            <v>ВПП 2024</v>
          </cell>
          <cell r="FG116">
            <v>35</v>
          </cell>
          <cell r="FH116">
            <v>2.9578499999999996</v>
          </cell>
          <cell r="FI116">
            <v>91</v>
          </cell>
          <cell r="FJ116">
            <v>63</v>
          </cell>
          <cell r="FK116">
            <v>1.6432500000000001</v>
          </cell>
          <cell r="FL116">
            <v>4</v>
          </cell>
          <cell r="FN116"/>
          <cell r="FP116" t="str">
            <v>Влияние ВПП</v>
          </cell>
          <cell r="FR116">
            <v>30</v>
          </cell>
          <cell r="FS116"/>
          <cell r="FT116"/>
          <cell r="FV116">
            <v>38959</v>
          </cell>
        </row>
        <row r="117">
          <cell r="D117">
            <v>3030</v>
          </cell>
          <cell r="E117" t="str">
            <v>вн</v>
          </cell>
          <cell r="F117" t="str">
            <v>Г</v>
          </cell>
          <cell r="G117">
            <v>1</v>
          </cell>
          <cell r="H117">
            <v>0.75119999999999998</v>
          </cell>
          <cell r="I117">
            <v>20</v>
          </cell>
          <cell r="J117" t="str">
            <v>Периодическая эксплуатация</v>
          </cell>
          <cell r="K117" t="e">
            <v>#VALUE!</v>
          </cell>
          <cell r="L117">
            <v>46292</v>
          </cell>
          <cell r="M117">
            <v>1</v>
          </cell>
          <cell r="N117">
            <v>0.82631999999999994</v>
          </cell>
          <cell r="O117">
            <v>12</v>
          </cell>
          <cell r="P117" t="e">
            <v>#VALUE!</v>
          </cell>
          <cell r="Q117">
            <v>46283</v>
          </cell>
          <cell r="R117"/>
          <cell r="S117"/>
          <cell r="T117">
            <v>46276</v>
          </cell>
          <cell r="U117">
            <v>0.2</v>
          </cell>
          <cell r="V117">
            <v>46292</v>
          </cell>
          <cell r="W117">
            <v>29</v>
          </cell>
          <cell r="X117" t="e">
            <v>#VALUE!</v>
          </cell>
          <cell r="Y117" t="str">
            <v>винтовой</v>
          </cell>
          <cell r="Z117">
            <v>24</v>
          </cell>
          <cell r="AA117">
            <v>1</v>
          </cell>
          <cell r="AB117">
            <v>46292</v>
          </cell>
          <cell r="AC117" t="str">
            <v>7атм/2м</v>
          </cell>
          <cell r="AD117"/>
          <cell r="AE117"/>
          <cell r="AF117"/>
          <cell r="AG117">
            <v>3.8</v>
          </cell>
          <cell r="AH117">
            <v>2.2000000000000002</v>
          </cell>
          <cell r="AI117"/>
          <cell r="AJ117"/>
          <cell r="AK117"/>
          <cell r="AL117"/>
          <cell r="AM117">
            <v>46192</v>
          </cell>
          <cell r="AN117" t="str">
            <v>огв</v>
          </cell>
          <cell r="AO117" t="str">
            <v>NDH-22</v>
          </cell>
          <cell r="AP117">
            <v>0</v>
          </cell>
          <cell r="AQ117" t="e">
            <v>#VALUE!</v>
          </cell>
          <cell r="AR117">
            <v>130</v>
          </cell>
          <cell r="AS117">
            <v>20.8</v>
          </cell>
          <cell r="AT117">
            <v>4.8076923076923073E-2</v>
          </cell>
          <cell r="AU117"/>
          <cell r="AV117"/>
          <cell r="AW117">
            <v>46176</v>
          </cell>
          <cell r="AX117">
            <v>46153</v>
          </cell>
          <cell r="AY117" t="str">
            <v>Netzsch-16</v>
          </cell>
          <cell r="AZ117">
            <v>329</v>
          </cell>
          <cell r="BA117">
            <v>47</v>
          </cell>
          <cell r="BB117" t="str">
            <v>СКЖ-60</v>
          </cell>
          <cell r="BC117" t="str">
            <v>нет</v>
          </cell>
          <cell r="BD117"/>
          <cell r="BE117">
            <v>46279</v>
          </cell>
          <cell r="BF117">
            <v>282</v>
          </cell>
          <cell r="BG117">
            <v>0</v>
          </cell>
          <cell r="BH117">
            <v>7.0847550000000039</v>
          </cell>
          <cell r="BI117" t="e">
            <v>#VALUE!</v>
          </cell>
          <cell r="BJ117">
            <v>46147</v>
          </cell>
          <cell r="BK117">
            <v>244</v>
          </cell>
          <cell r="BL117">
            <v>0</v>
          </cell>
          <cell r="BM117">
            <v>10.652955000000004</v>
          </cell>
          <cell r="BN117" t="e">
            <v>#VALUE!</v>
          </cell>
          <cell r="BO117">
            <v>46272</v>
          </cell>
          <cell r="BP117" t="str">
            <v>Сорап құммен бітелген. Сорапты ыссы сумен жуу керек. Нәтиже болмаса, сорапты тексеру. Кері тоспа ұстап тұр.</v>
          </cell>
          <cell r="BQ117">
            <v>67</v>
          </cell>
          <cell r="BR117">
            <v>357.45000000000005</v>
          </cell>
          <cell r="BS117">
            <v>46109</v>
          </cell>
          <cell r="BT117">
            <v>6.6</v>
          </cell>
          <cell r="BU117">
            <v>358</v>
          </cell>
          <cell r="BV117">
            <v>357.5</v>
          </cell>
          <cell r="BW117">
            <v>25.5</v>
          </cell>
          <cell r="BX117"/>
          <cell r="BY117"/>
          <cell r="BZ117">
            <v>45931</v>
          </cell>
          <cell r="CA117">
            <v>0</v>
          </cell>
          <cell r="CB117"/>
          <cell r="CC117" t="str">
            <v>差недост.подача</v>
          </cell>
          <cell r="CD117" t="str">
            <v>差недост.подача</v>
          </cell>
          <cell r="CE117">
            <v>7.1632331545857983</v>
          </cell>
          <cell r="CF117">
            <v>-55.500311760355032</v>
          </cell>
          <cell r="CG117">
            <v>9.732839256265688</v>
          </cell>
          <cell r="CH117" t="str">
            <v>差недост.подача</v>
          </cell>
          <cell r="CI117">
            <v>6.276735798816568</v>
          </cell>
          <cell r="CJ117">
            <v>36.540084689349115</v>
          </cell>
          <cell r="CK117"/>
          <cell r="CL117"/>
          <cell r="CM117"/>
          <cell r="CN117"/>
          <cell r="CO117"/>
          <cell r="CP117"/>
          <cell r="CQ117"/>
          <cell r="CR117" t="str">
            <v>КРУН-6кВ №2 ППГ</v>
          </cell>
          <cell r="CS117">
            <v>6</v>
          </cell>
          <cell r="CT117">
            <v>1</v>
          </cell>
          <cell r="CU117" t="str">
            <v>NIPI_Centre_PTV-3_Part</v>
          </cell>
          <cell r="CV117">
            <v>46153</v>
          </cell>
          <cell r="CW117">
            <v>391.65</v>
          </cell>
          <cell r="CX117">
            <v>45974</v>
          </cell>
          <cell r="CY117"/>
          <cell r="CZ117">
            <v>6.7</v>
          </cell>
          <cell r="DA117"/>
          <cell r="DB117">
            <v>358.2</v>
          </cell>
          <cell r="DC117">
            <v>357.5</v>
          </cell>
          <cell r="DD117">
            <v>25.8</v>
          </cell>
          <cell r="DE117"/>
          <cell r="DF117"/>
          <cell r="DG117" t="str">
            <v>стримфло</v>
          </cell>
          <cell r="DH117" t="str">
            <v>нет</v>
          </cell>
          <cell r="DI117"/>
          <cell r="DJ117"/>
          <cell r="DK117"/>
          <cell r="DL117">
            <v>0</v>
          </cell>
          <cell r="DM117">
            <v>7.5119999999999965E-2</v>
          </cell>
          <cell r="DN117">
            <v>-8</v>
          </cell>
          <cell r="DO117">
            <v>0.82631999999999994</v>
          </cell>
          <cell r="DP117"/>
          <cell r="DQ117"/>
          <cell r="DR117"/>
          <cell r="DS117"/>
          <cell r="DT117"/>
          <cell r="DU117"/>
          <cell r="DV117"/>
          <cell r="DW117">
            <v>42188</v>
          </cell>
          <cell r="DX117">
            <v>3030</v>
          </cell>
          <cell r="DY117"/>
          <cell r="DZ117">
            <v>6563</v>
          </cell>
          <cell r="EA117">
            <v>1</v>
          </cell>
          <cell r="EB117"/>
          <cell r="EC117">
            <v>5.2451296392819939</v>
          </cell>
          <cell r="ED117">
            <v>18</v>
          </cell>
          <cell r="EE117">
            <v>-1.83962536071801</v>
          </cell>
          <cell r="EF117">
            <v>-12.754870360718005</v>
          </cell>
          <cell r="EG117">
            <v>54.510975566813507</v>
          </cell>
          <cell r="EH117">
            <v>449</v>
          </cell>
          <cell r="EI117">
            <v>0.9304</v>
          </cell>
          <cell r="EK117"/>
          <cell r="EL117"/>
          <cell r="EM117"/>
          <cell r="EN117"/>
          <cell r="EO117"/>
          <cell r="EP117"/>
          <cell r="EQ117"/>
          <cell r="ER117"/>
          <cell r="ES117"/>
          <cell r="ET117"/>
          <cell r="EU117"/>
          <cell r="EV117"/>
          <cell r="EW117"/>
          <cell r="EX117"/>
          <cell r="FB117"/>
          <cell r="FC117"/>
          <cell r="FD117"/>
          <cell r="FE117"/>
          <cell r="FF117"/>
          <cell r="FG117"/>
          <cell r="FH117"/>
          <cell r="FI117"/>
          <cell r="FJ117"/>
          <cell r="FK117"/>
          <cell r="FL117"/>
          <cell r="FN117"/>
          <cell r="FP117" t="str">
            <v>Влияние ВНС с недостаточной компенсацией</v>
          </cell>
          <cell r="FR117">
            <v>30</v>
          </cell>
          <cell r="FS117"/>
          <cell r="FT117"/>
          <cell r="FV117">
            <v>40458</v>
          </cell>
        </row>
        <row r="118">
          <cell r="D118">
            <v>4249</v>
          </cell>
          <cell r="E118" t="str">
            <v>ск</v>
          </cell>
          <cell r="F118" t="str">
            <v>А1 Б В</v>
          </cell>
          <cell r="G118">
            <v>5</v>
          </cell>
          <cell r="H118">
            <v>0.93899999999999995</v>
          </cell>
          <cell r="I118">
            <v>80</v>
          </cell>
          <cell r="J118" t="str">
            <v>ЧРФ / Сменить СК на ВН</v>
          </cell>
          <cell r="K118" t="e">
            <v>#VALUE!</v>
          </cell>
          <cell r="L118"/>
          <cell r="M118"/>
          <cell r="N118">
            <v>0</v>
          </cell>
          <cell r="O118">
            <v>0</v>
          </cell>
          <cell r="P118" t="e">
            <v>#VALUE!</v>
          </cell>
          <cell r="Q118"/>
          <cell r="R118"/>
          <cell r="S118"/>
          <cell r="T118"/>
          <cell r="U118"/>
          <cell r="V118"/>
          <cell r="W118">
            <v>0</v>
          </cell>
          <cell r="X118" t="e">
            <v>#VALUE!</v>
          </cell>
          <cell r="Y118" t="str">
            <v>п.э СК</v>
          </cell>
          <cell r="Z118">
            <v>0</v>
          </cell>
          <cell r="AA118">
            <v>0</v>
          </cell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 t="str">
            <v>пншт-6</v>
          </cell>
          <cell r="AP118">
            <v>1.2</v>
          </cell>
          <cell r="AQ118" t="e">
            <v>#VALUE!</v>
          </cell>
          <cell r="AR118"/>
          <cell r="AS118">
            <v>0</v>
          </cell>
          <cell r="AT118" t="e">
            <v>#DIV/0!</v>
          </cell>
          <cell r="AU118">
            <v>170</v>
          </cell>
          <cell r="AV118">
            <v>1500</v>
          </cell>
          <cell r="AW118"/>
          <cell r="AX118">
            <v>46065</v>
          </cell>
          <cell r="AY118" t="str">
            <v>(кл.70)WM-44</v>
          </cell>
          <cell r="AZ118">
            <v>283.90000000000003</v>
          </cell>
          <cell r="BA118">
            <v>11.900000000000034</v>
          </cell>
          <cell r="BB118" t="str">
            <v>СКЖ-60</v>
          </cell>
          <cell r="BC118"/>
          <cell r="BD118"/>
          <cell r="BE118">
            <v>46051</v>
          </cell>
          <cell r="BF118">
            <v>247</v>
          </cell>
          <cell r="BG118">
            <v>2</v>
          </cell>
          <cell r="BH118">
            <v>6.6949999999999994</v>
          </cell>
          <cell r="BI118" t="e">
            <v>#VALUE!</v>
          </cell>
          <cell r="BJ118">
            <v>46147</v>
          </cell>
          <cell r="BK118">
            <v>272</v>
          </cell>
          <cell r="BL118">
            <v>5.3</v>
          </cell>
          <cell r="BM118">
            <v>7.6474999999999991</v>
          </cell>
          <cell r="BN118" t="str">
            <v>2018,из ппд,A,2022,Я,М,И,А,C,О,226,Н,Д,2023,Я,Ф,М,А,М,И,А,C,О,Н,2024,Я,Ф,М,А,М,И,С,Н,2025,Я,Ф,М,А,М,И,A,О,Н,Д,2026,Я,Ф,275,272,М,А,М,272,И,И,А,С,</v>
          </cell>
          <cell r="BO118">
            <v>46066</v>
          </cell>
          <cell r="BP118" t="str">
            <v xml:space="preserve">Клапандар ақауы. Сорап тықылға қойылды, ыссы сумен жуу керек. Нәтиже болмаса сорапты тексеру. ОК ұстап тұр.  </v>
          </cell>
          <cell r="BQ118">
            <v>33</v>
          </cell>
          <cell r="BR118">
            <v>297</v>
          </cell>
          <cell r="BS118"/>
          <cell r="BT118"/>
          <cell r="BU118"/>
          <cell r="BV118"/>
          <cell r="BW118"/>
          <cell r="BX118"/>
          <cell r="BY118"/>
          <cell r="BZ118">
            <v>45931</v>
          </cell>
          <cell r="CA118">
            <v>0</v>
          </cell>
          <cell r="CB118"/>
          <cell r="CC118" t="str">
            <v/>
          </cell>
          <cell r="CD118" t="e">
            <v>#DIV/0!</v>
          </cell>
          <cell r="CE118" t="e">
            <v>#DIV/0!</v>
          </cell>
          <cell r="CF118" t="e">
            <v>#DIV/0!</v>
          </cell>
          <cell r="CG118" t="e">
            <v>#DIV/0!</v>
          </cell>
          <cell r="CH118" t="e">
            <v>#DIV/0!</v>
          </cell>
          <cell r="CI118" t="e">
            <v>#DIV/0!</v>
          </cell>
          <cell r="CJ118" t="e">
            <v>#DIV/0!</v>
          </cell>
          <cell r="CK118"/>
          <cell r="CL118"/>
          <cell r="CM118"/>
          <cell r="CN118"/>
          <cell r="CO118"/>
          <cell r="CP118"/>
          <cell r="CQ118"/>
          <cell r="CR118" t="str">
            <v>п/ст ППГ-2</v>
          </cell>
          <cell r="CS118">
            <v>21</v>
          </cell>
          <cell r="CT118">
            <v>1</v>
          </cell>
          <cell r="CU118" t="str">
            <v>NIPI_Centre_PTV-3_Part</v>
          </cell>
          <cell r="CV118">
            <v>46057</v>
          </cell>
          <cell r="CW118">
            <v>320</v>
          </cell>
          <cell r="CX118"/>
          <cell r="CY118"/>
          <cell r="CZ118"/>
          <cell r="DA118"/>
          <cell r="DB118"/>
          <cell r="DC118"/>
          <cell r="DD118"/>
          <cell r="DE118"/>
          <cell r="DF118"/>
          <cell r="DG118" t="str">
            <v>большой</v>
          </cell>
          <cell r="DH118" t="str">
            <v>нет</v>
          </cell>
          <cell r="DI118"/>
          <cell r="DJ118"/>
          <cell r="DK118"/>
          <cell r="DL118">
            <v>-5</v>
          </cell>
          <cell r="DM118">
            <v>-0.93899999999999995</v>
          </cell>
          <cell r="DN118">
            <v>-80</v>
          </cell>
          <cell r="DO118">
            <v>0</v>
          </cell>
          <cell r="DP118"/>
          <cell r="DQ118"/>
          <cell r="DR118"/>
          <cell r="DS118"/>
          <cell r="DT118"/>
          <cell r="DU118"/>
          <cell r="DV118"/>
          <cell r="DW118">
            <v>43227</v>
          </cell>
          <cell r="DX118">
            <v>4249</v>
          </cell>
          <cell r="DY118"/>
          <cell r="DZ118"/>
          <cell r="EA118">
            <v>4</v>
          </cell>
          <cell r="EB118"/>
          <cell r="EC118">
            <v>7.6474999999999991</v>
          </cell>
          <cell r="ED118">
            <v>25.7</v>
          </cell>
          <cell r="EE118">
            <v>0.95249999999999968</v>
          </cell>
          <cell r="EF118">
            <v>-18.052500000000002</v>
          </cell>
          <cell r="EG118" t="e">
            <v>#N/A</v>
          </cell>
          <cell r="EH118">
            <v>378</v>
          </cell>
          <cell r="EI118">
            <v>0.92820000000000003</v>
          </cell>
          <cell r="EJ118"/>
          <cell r="EK118"/>
          <cell r="EL118"/>
          <cell r="EM118"/>
          <cell r="EQ118"/>
          <cell r="ER118"/>
          <cell r="ES118"/>
          <cell r="ET118"/>
          <cell r="EU118"/>
          <cell r="EY118"/>
          <cell r="EZ118"/>
          <cell r="FA118"/>
          <cell r="FB118"/>
          <cell r="FC118"/>
          <cell r="FD118"/>
          <cell r="FE118"/>
          <cell r="FF118"/>
          <cell r="FG118"/>
          <cell r="FH118"/>
          <cell r="FI118"/>
          <cell r="FJ118"/>
          <cell r="FK118"/>
          <cell r="FL118"/>
          <cell r="FN118"/>
          <cell r="FP118" t="str">
            <v xml:space="preserve"> Влияние ВНС с перекомпенсацией</v>
          </cell>
          <cell r="FR118">
            <v>15</v>
          </cell>
          <cell r="FS118"/>
          <cell r="FT118"/>
          <cell r="FV118">
            <v>32082</v>
          </cell>
        </row>
        <row r="119">
          <cell r="D119">
            <v>6566</v>
          </cell>
          <cell r="E119" t="str">
            <v>вн</v>
          </cell>
          <cell r="F119" t="str">
            <v>Г</v>
          </cell>
          <cell r="G119">
            <v>17</v>
          </cell>
          <cell r="H119">
            <v>0.79815000000000003</v>
          </cell>
          <cell r="I119">
            <v>95</v>
          </cell>
          <cell r="J119">
            <v>0</v>
          </cell>
          <cell r="K119" t="e">
            <v>#VALUE!</v>
          </cell>
          <cell r="L119">
            <v>46292</v>
          </cell>
          <cell r="M119">
            <v>15</v>
          </cell>
          <cell r="N119">
            <v>0.42254999999999993</v>
          </cell>
          <cell r="O119">
            <v>97</v>
          </cell>
          <cell r="P119" t="e">
            <v>#VALUE!</v>
          </cell>
          <cell r="Q119">
            <v>46283</v>
          </cell>
          <cell r="R119"/>
          <cell r="S119"/>
          <cell r="T119"/>
          <cell r="U119"/>
          <cell r="V119">
            <v>46292</v>
          </cell>
          <cell r="W119">
            <v>26</v>
          </cell>
          <cell r="X119" t="e">
            <v>#VALUE!</v>
          </cell>
          <cell r="Y119" t="str">
            <v>винтовой</v>
          </cell>
          <cell r="Z119">
            <v>24</v>
          </cell>
          <cell r="AA119">
            <v>15</v>
          </cell>
          <cell r="AB119">
            <v>46292</v>
          </cell>
          <cell r="AC119" t="str">
            <v>15/2м40с</v>
          </cell>
          <cell r="AD119"/>
          <cell r="AE119"/>
          <cell r="AF119"/>
          <cell r="AG119">
            <v>4.2</v>
          </cell>
          <cell r="AH119">
            <v>4</v>
          </cell>
          <cell r="AI119"/>
          <cell r="AJ119"/>
          <cell r="AK119"/>
          <cell r="AL119"/>
          <cell r="AM119">
            <v>46070</v>
          </cell>
          <cell r="AN119" t="str">
            <v>в/л</v>
          </cell>
          <cell r="AO119" t="str">
            <v>twister</v>
          </cell>
          <cell r="AP119">
            <v>0</v>
          </cell>
          <cell r="AQ119" t="e">
            <v>#VALUE!</v>
          </cell>
          <cell r="AR119">
            <v>130</v>
          </cell>
          <cell r="AS119">
            <v>36.400000000000006</v>
          </cell>
          <cell r="AT119">
            <v>0.41208791208791201</v>
          </cell>
          <cell r="AU119"/>
          <cell r="AV119"/>
          <cell r="AW119">
            <v>46201</v>
          </cell>
          <cell r="AX119">
            <v>45846</v>
          </cell>
          <cell r="AY119" t="str">
            <v>TP-28</v>
          </cell>
          <cell r="AZ119">
            <v>332.75</v>
          </cell>
          <cell r="BA119">
            <v>4.75</v>
          </cell>
          <cell r="BB119" t="str">
            <v>СКЖ-60</v>
          </cell>
          <cell r="BC119"/>
          <cell r="BD119"/>
          <cell r="BE119">
            <v>46279</v>
          </cell>
          <cell r="BF119">
            <v>328</v>
          </cell>
          <cell r="BG119">
            <v>3.8</v>
          </cell>
          <cell r="BH119">
            <v>5.6639150000000011</v>
          </cell>
          <cell r="BI119" t="e">
            <v>#VALUE!</v>
          </cell>
          <cell r="BJ119">
            <v>44976</v>
          </cell>
          <cell r="BK119">
            <v>332</v>
          </cell>
          <cell r="BL119">
            <v>4.5999999999999996</v>
          </cell>
          <cell r="BM119">
            <v>6.0883150000000015</v>
          </cell>
          <cell r="BN119" t="str">
            <v>2023,Я,Ф,332,М,А,М,И,А,C,О,Н,2024,Я,Ф,М,А,М,И,С,Н,2025,Я,Ф,М,А,И,A,О,Н,Д,2026,Я,Ф,М,А,М,И,А,С,</v>
          </cell>
          <cell r="BO119"/>
          <cell r="BP119"/>
          <cell r="BQ119">
            <v>12</v>
          </cell>
          <cell r="BR119">
            <v>347.85</v>
          </cell>
          <cell r="BS119"/>
          <cell r="BT119"/>
          <cell r="BU119"/>
          <cell r="BV119"/>
          <cell r="BW119"/>
          <cell r="BX119"/>
          <cell r="BY119" t="str">
            <v xml:space="preserve"> </v>
          </cell>
          <cell r="BZ119">
            <v>45931</v>
          </cell>
          <cell r="CA119">
            <v>0</v>
          </cell>
          <cell r="CB119"/>
          <cell r="CC119" t="str">
            <v>理рацион-ый</v>
          </cell>
          <cell r="CD119" t="str">
            <v>理рацион-ый</v>
          </cell>
          <cell r="CE119">
            <v>35.951699740369513</v>
          </cell>
          <cell r="CF119">
            <v>-14.963177997826357</v>
          </cell>
          <cell r="CG119">
            <v>30.94862908628771</v>
          </cell>
          <cell r="CH119" t="str">
            <v>理рацион-ый</v>
          </cell>
          <cell r="CI119">
            <v>11.835868421688199</v>
          </cell>
          <cell r="CJ119">
            <v>-8.3328799661876474</v>
          </cell>
          <cell r="CK119">
            <v>41244</v>
          </cell>
          <cell r="CL119" t="e">
            <v>#VALUE!</v>
          </cell>
          <cell r="CM119">
            <v>46176</v>
          </cell>
          <cell r="CN119" t="str">
            <v>х/к</v>
          </cell>
          <cell r="CO119"/>
          <cell r="CP119">
            <v>1.022</v>
          </cell>
          <cell r="CQ119" t="str">
            <v>33194</v>
          </cell>
          <cell r="CR119" t="str">
            <v>КРУН-6кВ №2 ППГ</v>
          </cell>
          <cell r="CS119">
            <v>6</v>
          </cell>
          <cell r="CT119">
            <v>1</v>
          </cell>
          <cell r="CU119" t="str">
            <v>NIPI_Centre_PTV-3_Part</v>
          </cell>
          <cell r="CV119">
            <v>44891</v>
          </cell>
          <cell r="CW119">
            <v>393.47</v>
          </cell>
          <cell r="CX119"/>
          <cell r="CY119"/>
          <cell r="CZ119"/>
          <cell r="DA119"/>
          <cell r="DB119"/>
          <cell r="DC119"/>
          <cell r="DD119"/>
          <cell r="DE119"/>
          <cell r="DF119"/>
          <cell r="DG119" t="str">
            <v>стримфло</v>
          </cell>
          <cell r="DH119" t="str">
            <v>нет</v>
          </cell>
          <cell r="DI119"/>
          <cell r="DJ119"/>
          <cell r="DK119"/>
          <cell r="DL119">
            <v>-2</v>
          </cell>
          <cell r="DM119">
            <v>-0.3756000000000001</v>
          </cell>
          <cell r="DN119">
            <v>2</v>
          </cell>
          <cell r="DO119">
            <v>0.42254999999999993</v>
          </cell>
          <cell r="DP119"/>
          <cell r="DQ119"/>
          <cell r="DR119"/>
          <cell r="DS119"/>
          <cell r="DT119"/>
          <cell r="DU119"/>
          <cell r="DV119"/>
          <cell r="DW119">
            <v>42161</v>
          </cell>
          <cell r="DX119">
            <v>6566</v>
          </cell>
          <cell r="DY119"/>
          <cell r="DZ119" t="str">
            <v>нет вл.</v>
          </cell>
          <cell r="EA119"/>
          <cell r="EB119"/>
          <cell r="EC119">
            <v>6.6352119285660667</v>
          </cell>
          <cell r="ED119">
            <v>28.3</v>
          </cell>
          <cell r="EE119">
            <v>0.97129692856606553</v>
          </cell>
          <cell r="EF119">
            <v>-21.664788071433932</v>
          </cell>
          <cell r="EG119">
            <v>54.510975567645353</v>
          </cell>
          <cell r="EH119">
            <v>449</v>
          </cell>
          <cell r="EI119">
            <v>0.9304</v>
          </cell>
          <cell r="EK119"/>
          <cell r="EL119"/>
          <cell r="EM119"/>
          <cell r="EN119"/>
          <cell r="EO119"/>
          <cell r="EP119"/>
          <cell r="EQ119"/>
          <cell r="ER119"/>
          <cell r="ES119"/>
          <cell r="ET119"/>
          <cell r="EU119"/>
          <cell r="EV119"/>
          <cell r="EW119"/>
          <cell r="EX119"/>
          <cell r="FB119"/>
          <cell r="FC119"/>
          <cell r="FD119"/>
          <cell r="FE119"/>
          <cell r="FF119" t="str">
            <v>ВПП 2020</v>
          </cell>
          <cell r="FG119">
            <v>23</v>
          </cell>
          <cell r="FH119">
            <v>6.6950699999999994</v>
          </cell>
          <cell r="FI119">
            <v>69</v>
          </cell>
          <cell r="FJ119">
            <v>-8</v>
          </cell>
          <cell r="FK119">
            <v>-6.2725199999999992</v>
          </cell>
          <cell r="FL119">
            <v>28</v>
          </cell>
          <cell r="FN119"/>
          <cell r="FP119" t="str">
            <v>Влияние ВПП</v>
          </cell>
          <cell r="FQ119" t="str">
            <v>ВПП 2021</v>
          </cell>
          <cell r="FR119"/>
          <cell r="FS119"/>
          <cell r="FT119"/>
          <cell r="FV119">
            <v>41202</v>
          </cell>
        </row>
        <row r="120">
          <cell r="D120" t="str">
            <v>11птв</v>
          </cell>
          <cell r="E120"/>
          <cell r="F120"/>
          <cell r="G120">
            <v>981</v>
          </cell>
          <cell r="H120">
            <v>80.41595999999997</v>
          </cell>
          <cell r="I120">
            <v>91.270132517838945</v>
          </cell>
          <cell r="J120">
            <v>0</v>
          </cell>
          <cell r="K120"/>
          <cell r="L120" t="str">
            <v>Qж</v>
          </cell>
          <cell r="M120">
            <v>813</v>
          </cell>
          <cell r="N120">
            <v>77.110680000000016</v>
          </cell>
          <cell r="O120">
            <v>89.899138991389918</v>
          </cell>
          <cell r="P120"/>
          <cell r="Q120"/>
          <cell r="R120"/>
          <cell r="S120"/>
          <cell r="T120"/>
          <cell r="U120"/>
          <cell r="V120" t="str">
            <v xml:space="preserve"> </v>
          </cell>
          <cell r="W120">
            <v>28.972972972972972</v>
          </cell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>
            <v>269.17142857142858</v>
          </cell>
          <cell r="BG120"/>
          <cell r="BH120"/>
          <cell r="BI120"/>
          <cell r="BJ120"/>
          <cell r="BK120"/>
          <cell r="BL120"/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 t="str">
            <v/>
          </cell>
          <cell r="CD120" t="str">
            <v/>
          </cell>
          <cell r="CE120">
            <v>1.5852999999999999</v>
          </cell>
          <cell r="CF120">
            <v>-62.067</v>
          </cell>
          <cell r="CG120" t="e">
            <v>#NUM!</v>
          </cell>
          <cell r="CH120" t="str">
            <v/>
          </cell>
          <cell r="CI120">
            <v>6.2493999999999996</v>
          </cell>
          <cell r="CJ120">
            <v>46.691000000000003</v>
          </cell>
          <cell r="CK120"/>
          <cell r="CL120"/>
          <cell r="CM120"/>
          <cell r="CN120"/>
          <cell r="CO120"/>
          <cell r="CP120"/>
          <cell r="CQ120"/>
          <cell r="CR120"/>
          <cell r="CS120"/>
          <cell r="CT120"/>
          <cell r="CU120"/>
          <cell r="CV120"/>
          <cell r="CW120"/>
          <cell r="CX120"/>
          <cell r="CY120"/>
          <cell r="CZ120"/>
          <cell r="DA120"/>
          <cell r="DB120"/>
          <cell r="DC120"/>
          <cell r="DD120"/>
          <cell r="DE120"/>
          <cell r="DF120"/>
          <cell r="DG120"/>
          <cell r="DH120"/>
          <cell r="DI120"/>
          <cell r="DJ120"/>
          <cell r="DK120"/>
          <cell r="DL120"/>
          <cell r="DM120"/>
          <cell r="DN120"/>
          <cell r="DO120"/>
          <cell r="DP120"/>
          <cell r="DQ120"/>
          <cell r="DR120"/>
          <cell r="DS120"/>
          <cell r="DT120"/>
          <cell r="DU120"/>
          <cell r="DV120"/>
          <cell r="DW120"/>
          <cell r="DX120"/>
          <cell r="DY120"/>
          <cell r="DZ120"/>
          <cell r="EA120"/>
          <cell r="EB120"/>
          <cell r="EC120"/>
          <cell r="ED120"/>
          <cell r="EE120"/>
          <cell r="EF120">
            <v>0</v>
          </cell>
          <cell r="EG120"/>
          <cell r="EH120"/>
          <cell r="EI120"/>
          <cell r="EK120"/>
          <cell r="EL120"/>
          <cell r="EM120"/>
          <cell r="EQ120"/>
          <cell r="ER120"/>
          <cell r="ES120"/>
          <cell r="ET120"/>
          <cell r="EU120"/>
          <cell r="FB120"/>
          <cell r="FC120"/>
          <cell r="FD120"/>
          <cell r="FE120"/>
          <cell r="FF120"/>
          <cell r="FG120"/>
          <cell r="FH120"/>
          <cell r="FI120"/>
          <cell r="FJ120"/>
          <cell r="FK120"/>
          <cell r="FL120"/>
          <cell r="FN120"/>
          <cell r="FR120"/>
          <cell r="FS120"/>
          <cell r="FV120"/>
        </row>
        <row r="121">
          <cell r="D121" t="str">
            <v>1259G</v>
          </cell>
          <cell r="E121" t="str">
            <v>ск</v>
          </cell>
          <cell r="F121" t="str">
            <v>Г Д</v>
          </cell>
          <cell r="G121">
            <v>3</v>
          </cell>
          <cell r="H121">
            <v>1.4084999999999999</v>
          </cell>
          <cell r="I121">
            <v>50</v>
          </cell>
          <cell r="J121" t="str">
            <v>ЧЗПВ, контроль параметров скважины</v>
          </cell>
          <cell r="K121" t="e">
            <v>#VALUE!</v>
          </cell>
          <cell r="L121">
            <v>46292</v>
          </cell>
          <cell r="M121">
            <v>14</v>
          </cell>
          <cell r="N121">
            <v>3.2864999999999998</v>
          </cell>
          <cell r="O121">
            <v>75</v>
          </cell>
          <cell r="P121" t="e">
            <v>#VALUE!</v>
          </cell>
          <cell r="Q121">
            <v>46284</v>
          </cell>
          <cell r="R121"/>
          <cell r="S121"/>
          <cell r="T121">
            <v>46238</v>
          </cell>
          <cell r="U121">
            <v>0.6</v>
          </cell>
          <cell r="V121">
            <v>46282</v>
          </cell>
          <cell r="W121">
            <v>26</v>
          </cell>
          <cell r="X121" t="e">
            <v>#VALUE!</v>
          </cell>
          <cell r="Y121" t="str">
            <v>СК работает</v>
          </cell>
          <cell r="Z121">
            <v>24</v>
          </cell>
          <cell r="AA121">
            <v>14</v>
          </cell>
          <cell r="AB121">
            <v>46292</v>
          </cell>
          <cell r="AC121" t="str">
            <v>15атм/15с</v>
          </cell>
          <cell r="AD121"/>
          <cell r="AE121"/>
          <cell r="AF121"/>
          <cell r="AG121">
            <v>3.2</v>
          </cell>
          <cell r="AH121">
            <v>3.2</v>
          </cell>
          <cell r="AI121"/>
          <cell r="AJ121"/>
          <cell r="AK121"/>
          <cell r="AL121"/>
          <cell r="AM121">
            <v>46227</v>
          </cell>
          <cell r="AN121" t="str">
            <v>огв</v>
          </cell>
          <cell r="AO121" t="str">
            <v>пншт-6</v>
          </cell>
          <cell r="AP121">
            <v>2</v>
          </cell>
          <cell r="AQ121" t="str">
            <v>2024,Н,бур,осв-дл/х=1,2-чк=3-3-4-5,5-ув.дл/х(1,2/2)-5,5-6,5-7,5-прс-3-4-4,5-закл-прс-3,5-4,5-5,5-6,5-прс-3-3,5-4,5-3-3,5-4,5-5,5-опр(ппу)-5,5-3-крс(дострел гор"Г)-3-3,5-</v>
          </cell>
          <cell r="AR121">
            <v>4.5</v>
          </cell>
          <cell r="AS121">
            <v>19.696089600000001</v>
          </cell>
          <cell r="AT121">
            <v>0.71080099066974189</v>
          </cell>
          <cell r="AU121">
            <v>170</v>
          </cell>
          <cell r="AV121">
            <v>1500</v>
          </cell>
          <cell r="AW121">
            <v>46292</v>
          </cell>
          <cell r="AX121">
            <v>46238</v>
          </cell>
          <cell r="AY121" t="str">
            <v>(кл.70)WM-44</v>
          </cell>
          <cell r="AZ121">
            <v>339.68</v>
          </cell>
          <cell r="BA121">
            <v>143.68</v>
          </cell>
          <cell r="BB121" t="str">
            <v>СКЖ-60</v>
          </cell>
          <cell r="BC121"/>
          <cell r="BD121"/>
          <cell r="BE121">
            <v>46273</v>
          </cell>
          <cell r="BF121">
            <v>196</v>
          </cell>
          <cell r="BG121">
            <v>2.8</v>
          </cell>
          <cell r="BH121">
            <v>16.152579999999997</v>
          </cell>
          <cell r="BI121" t="e">
            <v>#VALUE!</v>
          </cell>
          <cell r="BJ121">
            <v>46226</v>
          </cell>
          <cell r="BK121">
            <v>319</v>
          </cell>
          <cell r="BL121">
            <v>6.2</v>
          </cell>
          <cell r="BM121">
            <v>8.0028799999999993</v>
          </cell>
          <cell r="BN121" t="str">
            <v>2025,Я,300,Ф,М,А,И,A,О,Н,Д,2026,Я,Ф,М,А,М,И,317,319,А,С,</v>
          </cell>
          <cell r="BO121"/>
          <cell r="BP121"/>
          <cell r="BQ121">
            <v>124</v>
          </cell>
          <cell r="BR121">
            <v>338.2</v>
          </cell>
          <cell r="BS121"/>
          <cell r="BT121"/>
          <cell r="BU121"/>
          <cell r="BV121"/>
          <cell r="BW121"/>
          <cell r="BX121"/>
          <cell r="BY121"/>
          <cell r="BZ121">
            <v>46100</v>
          </cell>
          <cell r="CA121">
            <v>0</v>
          </cell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 t="str">
            <v>п/ст ППГ-2</v>
          </cell>
          <cell r="CS121">
            <v>21</v>
          </cell>
          <cell r="CT121">
            <v>1</v>
          </cell>
          <cell r="CU121" t="str">
            <v>NIPI_Centre_PTV-3_Part</v>
          </cell>
          <cell r="CV121">
            <v>45689</v>
          </cell>
          <cell r="CW121">
            <v>366.24</v>
          </cell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K121"/>
          <cell r="DL121">
            <v>11</v>
          </cell>
          <cell r="DM121">
            <v>1.8779999999999999</v>
          </cell>
          <cell r="DN121">
            <v>25</v>
          </cell>
          <cell r="DO121">
            <v>3.2864999999999998</v>
          </cell>
          <cell r="DP121" t="str">
            <v>провести огв, проверить работу насоса</v>
          </cell>
          <cell r="DQ121"/>
          <cell r="DR121"/>
          <cell r="DS121"/>
          <cell r="DT121"/>
          <cell r="DU121"/>
          <cell r="DV121"/>
          <cell r="DW121"/>
          <cell r="DX121"/>
          <cell r="DY121"/>
          <cell r="DZ121"/>
          <cell r="EA121">
            <v>1</v>
          </cell>
          <cell r="EB121"/>
          <cell r="EC121">
            <v>8.0028799999999993</v>
          </cell>
          <cell r="ED121">
            <v>28.3</v>
          </cell>
          <cell r="EE121"/>
          <cell r="EF121"/>
          <cell r="EG121">
            <v>54.510975569202891</v>
          </cell>
          <cell r="EH121"/>
          <cell r="EI121"/>
          <cell r="EK121"/>
          <cell r="EL121"/>
          <cell r="EM121"/>
          <cell r="EN121"/>
          <cell r="EO121"/>
          <cell r="EP121"/>
          <cell r="EQ121"/>
          <cell r="ER121"/>
          <cell r="ES121"/>
          <cell r="ET121"/>
          <cell r="EU121"/>
          <cell r="EV121"/>
          <cell r="EW121"/>
          <cell r="EX121"/>
          <cell r="EZ121"/>
          <cell r="FB121"/>
          <cell r="FC121"/>
          <cell r="FD121"/>
          <cell r="FE121"/>
          <cell r="FF121"/>
          <cell r="FG121"/>
          <cell r="FH121"/>
          <cell r="FI121"/>
          <cell r="FJ121"/>
          <cell r="FK121"/>
          <cell r="FL121"/>
          <cell r="FN121"/>
          <cell r="FP121"/>
          <cell r="FR121"/>
          <cell r="FS121"/>
          <cell r="FT121"/>
          <cell r="FV121">
            <v>45608</v>
          </cell>
        </row>
        <row r="122">
          <cell r="D122" t="str">
            <v>1351G</v>
          </cell>
          <cell r="E122" t="str">
            <v>ск</v>
          </cell>
          <cell r="F122" t="str">
            <v>Г Д</v>
          </cell>
          <cell r="G122">
            <v>2</v>
          </cell>
          <cell r="H122">
            <v>1.5024</v>
          </cell>
          <cell r="I122">
            <v>20</v>
          </cell>
          <cell r="J122" t="str">
            <v>ЧЗПВ, контроль параметров скважины</v>
          </cell>
          <cell r="K122" t="e">
            <v>#VALUE!</v>
          </cell>
          <cell r="L122">
            <v>46292</v>
          </cell>
          <cell r="M122">
            <v>12</v>
          </cell>
          <cell r="N122">
            <v>2.2536</v>
          </cell>
          <cell r="O122">
            <v>80</v>
          </cell>
          <cell r="P122" t="e">
            <v>#VALUE!</v>
          </cell>
          <cell r="Q122">
            <v>46290</v>
          </cell>
          <cell r="R122"/>
          <cell r="S122"/>
          <cell r="T122"/>
          <cell r="U122"/>
          <cell r="V122">
            <v>46282</v>
          </cell>
          <cell r="W122">
            <v>22</v>
          </cell>
          <cell r="X122" t="e">
            <v>#VALUE!</v>
          </cell>
          <cell r="Y122" t="str">
            <v>СК работает</v>
          </cell>
          <cell r="Z122">
            <v>24</v>
          </cell>
          <cell r="AA122">
            <v>12</v>
          </cell>
          <cell r="AB122">
            <v>46292</v>
          </cell>
          <cell r="AC122" t="str">
            <v>15/5с</v>
          </cell>
          <cell r="AD122"/>
          <cell r="AE122"/>
          <cell r="AF122"/>
          <cell r="AG122">
            <v>2.8</v>
          </cell>
          <cell r="AH122">
            <v>2.8</v>
          </cell>
          <cell r="AI122"/>
          <cell r="AJ122"/>
          <cell r="AK122"/>
          <cell r="AL122"/>
          <cell r="AM122">
            <v>46210</v>
          </cell>
          <cell r="AN122" t="str">
            <v>огв</v>
          </cell>
          <cell r="AO122" t="str">
            <v>пншт-6</v>
          </cell>
          <cell r="AP122">
            <v>3</v>
          </cell>
          <cell r="AQ122" t="str">
            <v>2024,О,бур,крс(осв)-3-4-5-6-6,5-ув.дл(1,2/2)-6,5-7,5-ув.дл/х(2/3)-5,5-6-6,5-5,5-6-3-3,5-4-5-ОПР(ппу)-5-2,5-3,5-крс-5-2-</v>
          </cell>
          <cell r="AR122">
            <v>3</v>
          </cell>
          <cell r="AS122">
            <v>19.696089600000001</v>
          </cell>
          <cell r="AT122">
            <v>0.60925799200263586</v>
          </cell>
          <cell r="AU122">
            <v>240</v>
          </cell>
          <cell r="AV122">
            <v>1000</v>
          </cell>
          <cell r="AW122">
            <v>46282</v>
          </cell>
          <cell r="AX122">
            <v>46248</v>
          </cell>
          <cell r="AY122" t="str">
            <v>(кл.70)WM-44</v>
          </cell>
          <cell r="AZ122">
            <v>304.94</v>
          </cell>
          <cell r="BA122">
            <v>59.94</v>
          </cell>
          <cell r="BB122" t="str">
            <v>СКЖ-60</v>
          </cell>
          <cell r="BC122"/>
          <cell r="BD122"/>
          <cell r="BE122">
            <v>46273</v>
          </cell>
          <cell r="BF122">
            <v>245</v>
          </cell>
          <cell r="BG122">
            <v>2.8</v>
          </cell>
          <cell r="BH122">
            <v>11.509225000000001</v>
          </cell>
          <cell r="BI122" t="e">
            <v>#VALUE!</v>
          </cell>
          <cell r="BJ122">
            <v>46189</v>
          </cell>
          <cell r="BK122">
            <v>315</v>
          </cell>
          <cell r="BL122">
            <v>5.6</v>
          </cell>
          <cell r="BM122">
            <v>7.7362249999999992</v>
          </cell>
          <cell r="BN122" t="str">
            <v>2025,И,285,A,О,Н,Д,2026,Я,Ф,М,А,М,И,327,315,А,С,</v>
          </cell>
          <cell r="BO122"/>
          <cell r="BP122"/>
          <cell r="BQ122">
            <v>75</v>
          </cell>
          <cell r="BR122">
            <v>337.75</v>
          </cell>
          <cell r="BS122"/>
          <cell r="BT122"/>
          <cell r="BU122"/>
          <cell r="BV122"/>
          <cell r="BW122"/>
          <cell r="BX122"/>
          <cell r="BY122"/>
          <cell r="BZ122">
            <v>46100</v>
          </cell>
          <cell r="CA122">
            <v>0</v>
          </cell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 t="str">
            <v>п/ст ППГ-2</v>
          </cell>
          <cell r="CS122">
            <v>22</v>
          </cell>
          <cell r="CT122">
            <v>1</v>
          </cell>
          <cell r="CU122" t="str">
            <v>NIPI_Centre_PTV-3_Part</v>
          </cell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K122"/>
          <cell r="DL122">
            <v>10</v>
          </cell>
          <cell r="DM122">
            <v>0.75120000000000009</v>
          </cell>
          <cell r="DN122">
            <v>60</v>
          </cell>
          <cell r="DO122">
            <v>2.2536</v>
          </cell>
          <cell r="DP122" t="str">
            <v>в райноне ЧЗПВ, низкий уровень.</v>
          </cell>
          <cell r="DQ122"/>
          <cell r="DR122"/>
          <cell r="DS122"/>
          <cell r="DT122"/>
          <cell r="DU122"/>
          <cell r="DV122"/>
          <cell r="DW122"/>
          <cell r="DX122"/>
          <cell r="DY122"/>
          <cell r="DZ122"/>
          <cell r="EA122">
            <v>1</v>
          </cell>
          <cell r="EB122"/>
          <cell r="EC122">
            <v>17</v>
          </cell>
          <cell r="ED122">
            <v>28.3</v>
          </cell>
          <cell r="EE122"/>
          <cell r="EF122"/>
          <cell r="EG122">
            <v>54.510975563788001</v>
          </cell>
          <cell r="EH122"/>
          <cell r="EI122"/>
          <cell r="EK122"/>
          <cell r="EL122"/>
          <cell r="EM122"/>
          <cell r="EN122"/>
          <cell r="EO122"/>
          <cell r="EP122"/>
          <cell r="EQ122"/>
          <cell r="ER122"/>
          <cell r="ES122"/>
          <cell r="ET122"/>
          <cell r="EU122"/>
          <cell r="EV122"/>
          <cell r="EW122"/>
          <cell r="EX122"/>
          <cell r="FB122"/>
          <cell r="FC122"/>
          <cell r="FD122"/>
          <cell r="FE122"/>
          <cell r="FF122"/>
          <cell r="FG122"/>
          <cell r="FH122"/>
          <cell r="FI122"/>
          <cell r="FJ122"/>
          <cell r="FK122"/>
          <cell r="FL122"/>
          <cell r="FN122"/>
          <cell r="FP122"/>
          <cell r="FR122"/>
          <cell r="FS122"/>
          <cell r="FT122"/>
          <cell r="FV122">
            <v>45595</v>
          </cell>
        </row>
        <row r="123">
          <cell r="D123" t="str">
            <v>1352G</v>
          </cell>
          <cell r="E123" t="str">
            <v>ск</v>
          </cell>
          <cell r="F123" t="str">
            <v>Г</v>
          </cell>
          <cell r="G123">
            <v>40</v>
          </cell>
          <cell r="H123">
            <v>2.2535999999999996</v>
          </cell>
          <cell r="I123">
            <v>94</v>
          </cell>
          <cell r="J123" t="str">
            <v>ЧЗПВ, контроль параметров скважины</v>
          </cell>
          <cell r="K123" t="e">
            <v>#VALUE!</v>
          </cell>
          <cell r="L123">
            <v>46292</v>
          </cell>
          <cell r="M123">
            <v>14</v>
          </cell>
          <cell r="N123">
            <v>0.78875999999999991</v>
          </cell>
          <cell r="O123">
            <v>94</v>
          </cell>
          <cell r="P123" t="e">
            <v>#VALUE!</v>
          </cell>
          <cell r="Q123">
            <v>46283</v>
          </cell>
          <cell r="R123"/>
          <cell r="S123"/>
          <cell r="T123"/>
          <cell r="U123"/>
          <cell r="V123">
            <v>46282</v>
          </cell>
          <cell r="W123">
            <v>34</v>
          </cell>
          <cell r="X123" t="e">
            <v>#VALUE!</v>
          </cell>
          <cell r="Y123" t="str">
            <v>СК работает</v>
          </cell>
          <cell r="Z123">
            <v>24</v>
          </cell>
          <cell r="AA123">
            <v>14</v>
          </cell>
          <cell r="AB123">
            <v>46292</v>
          </cell>
          <cell r="AC123" t="str">
            <v>15/5с</v>
          </cell>
          <cell r="AD123"/>
          <cell r="AE123"/>
          <cell r="AF123"/>
          <cell r="AG123">
            <v>2.7</v>
          </cell>
          <cell r="AH123">
            <v>2.7</v>
          </cell>
          <cell r="AI123"/>
          <cell r="AJ123"/>
          <cell r="AK123"/>
          <cell r="AL123"/>
          <cell r="AM123">
            <v>46288</v>
          </cell>
          <cell r="AN123" t="str">
            <v>огв</v>
          </cell>
          <cell r="AO123" t="str">
            <v xml:space="preserve"> ИСУ НГСА/пншт-6</v>
          </cell>
          <cell r="AP123">
            <v>3</v>
          </cell>
          <cell r="AQ123" t="str">
            <v>2024,О,бур,крс(осв)-4-5-прс-1,2-6-3-5-6-7-прс(см.ShL44/Shl57)-3-ув.дл/х(2,5/3)-3-4-прс-4-прс-3-3,5-прс-3,5-2,5-3,5-4,5-5,5-прс-6,5-5-6-6,5-7,5-6-прс-6-7-7-</v>
          </cell>
          <cell r="AR123">
            <v>8</v>
          </cell>
          <cell r="AS123">
            <v>88.144070400000004</v>
          </cell>
          <cell r="AT123">
            <v>0.15883087695482689</v>
          </cell>
          <cell r="AU123">
            <v>170</v>
          </cell>
          <cell r="AV123">
            <v>1500</v>
          </cell>
          <cell r="AW123">
            <v>46254</v>
          </cell>
          <cell r="AX123">
            <v>46242</v>
          </cell>
          <cell r="AY123" t="str">
            <v>(кл.70)WM-57</v>
          </cell>
          <cell r="AZ123">
            <v>307.8</v>
          </cell>
          <cell r="BA123">
            <v>41.800000000000011</v>
          </cell>
          <cell r="BB123" t="str">
            <v>СКЖ-60</v>
          </cell>
          <cell r="BC123"/>
          <cell r="BD123"/>
          <cell r="BE123">
            <v>46279</v>
          </cell>
          <cell r="BF123">
            <v>266</v>
          </cell>
          <cell r="BG123">
            <v>2.9</v>
          </cell>
          <cell r="BH123">
            <v>8.4400999999999993</v>
          </cell>
          <cell r="BI123" t="e">
            <v>#VALUE!</v>
          </cell>
          <cell r="BJ123"/>
          <cell r="BK123"/>
          <cell r="BL123"/>
          <cell r="BM123"/>
          <cell r="BN123"/>
          <cell r="BO123">
            <v>46276</v>
          </cell>
          <cell r="BP123" t="str">
            <v>Сору клапанының ақауы. Сорап тықылға қойылды, ыссы сумен жуу керек.  Нәтиже болмаса сорапты тексеру. Кері тоспа ұстап тұр.</v>
          </cell>
          <cell r="BQ123">
            <v>54</v>
          </cell>
          <cell r="BR123">
            <v>325</v>
          </cell>
          <cell r="BS123"/>
          <cell r="BT123"/>
          <cell r="BU123"/>
          <cell r="BV123"/>
          <cell r="BW123"/>
          <cell r="BX123"/>
          <cell r="BY123"/>
          <cell r="BZ123">
            <v>46100</v>
          </cell>
          <cell r="CA123">
            <v>0</v>
          </cell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>
            <v>46175</v>
          </cell>
          <cell r="CN123" t="str">
            <v>х/к</v>
          </cell>
          <cell r="CO123"/>
          <cell r="CP123"/>
          <cell r="CQ123"/>
          <cell r="CR123" t="str">
            <v>п/ст ППГ-2</v>
          </cell>
          <cell r="CS123">
            <v>21</v>
          </cell>
          <cell r="CT123">
            <v>1</v>
          </cell>
          <cell r="CU123" t="str">
            <v>NIPI_Centre_PTV-3_Part</v>
          </cell>
          <cell r="CV123">
            <v>45867</v>
          </cell>
          <cell r="CW123">
            <v>361</v>
          </cell>
          <cell r="CX123"/>
          <cell r="CY123"/>
          <cell r="CZ123"/>
          <cell r="DA123"/>
          <cell r="DB123"/>
          <cell r="DC123"/>
          <cell r="DD123"/>
          <cell r="DE123"/>
          <cell r="DF123"/>
          <cell r="DG123" t="str">
            <v>большой</v>
          </cell>
          <cell r="DH123" t="str">
            <v>есть</v>
          </cell>
          <cell r="DI123"/>
          <cell r="DJ123"/>
          <cell r="DK123"/>
          <cell r="DL123">
            <v>-26</v>
          </cell>
          <cell r="DM123">
            <v>-1.4648399999999997</v>
          </cell>
          <cell r="DN123">
            <v>0</v>
          </cell>
          <cell r="DO123">
            <v>0.78875999999999991</v>
          </cell>
          <cell r="DP123"/>
          <cell r="DQ123"/>
          <cell r="DR123"/>
          <cell r="DS123"/>
          <cell r="DT123"/>
          <cell r="DU123"/>
          <cell r="DV123"/>
          <cell r="DW123"/>
          <cell r="DX123"/>
          <cell r="DY123"/>
          <cell r="DZ123"/>
          <cell r="EA123">
            <v>2</v>
          </cell>
          <cell r="EB123"/>
          <cell r="EC123">
            <v>17</v>
          </cell>
          <cell r="ED123">
            <v>28.3</v>
          </cell>
          <cell r="EE123"/>
          <cell r="EF123"/>
          <cell r="EG123">
            <v>54.510975553881941</v>
          </cell>
          <cell r="EH123"/>
          <cell r="EI123"/>
          <cell r="EJ123"/>
          <cell r="EK123"/>
          <cell r="EL123"/>
          <cell r="EM123"/>
          <cell r="EQ123"/>
          <cell r="ER123"/>
          <cell r="ES123"/>
          <cell r="ET123"/>
          <cell r="EU123"/>
          <cell r="EY123"/>
          <cell r="EZ123"/>
          <cell r="FA123"/>
          <cell r="FB123"/>
          <cell r="FC123"/>
          <cell r="FD123"/>
          <cell r="FE123"/>
          <cell r="FF123"/>
          <cell r="FG123"/>
          <cell r="FH123"/>
          <cell r="FI123"/>
          <cell r="FJ123"/>
          <cell r="FK123"/>
          <cell r="FL123"/>
          <cell r="FN123"/>
          <cell r="FP123"/>
          <cell r="FR123"/>
          <cell r="FS123"/>
          <cell r="FT123"/>
          <cell r="FV123">
            <v>45600</v>
          </cell>
        </row>
        <row r="124">
          <cell r="D124" t="str">
            <v>1353G</v>
          </cell>
          <cell r="E124" t="str">
            <v>ск/н</v>
          </cell>
          <cell r="F124" t="str">
            <v>Г</v>
          </cell>
          <cell r="G124">
            <v>52</v>
          </cell>
          <cell r="H124">
            <v>1.4648399999999999</v>
          </cell>
          <cell r="I124">
            <v>97</v>
          </cell>
          <cell r="J124" t="str">
            <v>ЧРФ</v>
          </cell>
          <cell r="K124" t="e">
            <v>#VALUE!</v>
          </cell>
          <cell r="L124">
            <v>46292</v>
          </cell>
          <cell r="M124">
            <v>27</v>
          </cell>
          <cell r="N124">
            <v>2.5352999999999999</v>
          </cell>
          <cell r="O124">
            <v>90</v>
          </cell>
          <cell r="P124" t="e">
            <v>#VALUE!</v>
          </cell>
          <cell r="Q124">
            <v>46283</v>
          </cell>
          <cell r="R124"/>
          <cell r="S124"/>
          <cell r="T124"/>
          <cell r="U124"/>
          <cell r="V124">
            <v>46282</v>
          </cell>
          <cell r="W124">
            <v>28</v>
          </cell>
          <cell r="X124" t="e">
            <v>#VALUE!</v>
          </cell>
          <cell r="Y124" t="str">
            <v>СК работает</v>
          </cell>
          <cell r="Z124">
            <v>24</v>
          </cell>
          <cell r="AA124">
            <v>27</v>
          </cell>
          <cell r="AB124">
            <v>46292</v>
          </cell>
          <cell r="AC124" t="str">
            <v>15/25с</v>
          </cell>
          <cell r="AD124"/>
          <cell r="AE124"/>
          <cell r="AF124"/>
          <cell r="AG124">
            <v>2.5</v>
          </cell>
          <cell r="AH124">
            <v>2.5</v>
          </cell>
          <cell r="AI124"/>
          <cell r="AJ124"/>
          <cell r="AK124"/>
          <cell r="AL124"/>
          <cell r="AM124">
            <v>46161</v>
          </cell>
          <cell r="AN124" t="str">
            <v>огв</v>
          </cell>
          <cell r="AO124" t="str">
            <v>ск-6к(C228D)</v>
          </cell>
          <cell r="AP124">
            <v>3</v>
          </cell>
          <cell r="AQ124" t="e">
            <v>#VALUE!</v>
          </cell>
          <cell r="AR124">
            <v>7.5</v>
          </cell>
          <cell r="AS124">
            <v>82.635065999999995</v>
          </cell>
          <cell r="AT124">
            <v>0.32673780402135821</v>
          </cell>
          <cell r="AU124">
            <v>140</v>
          </cell>
          <cell r="AV124">
            <v>1000</v>
          </cell>
          <cell r="AW124">
            <v>46222</v>
          </cell>
          <cell r="AX124">
            <v>46163</v>
          </cell>
          <cell r="AY124" t="str">
            <v>(кл.70)ShL-57</v>
          </cell>
          <cell r="AZ124">
            <v>316.71000000000004</v>
          </cell>
          <cell r="BA124">
            <v>11.710000000000036</v>
          </cell>
          <cell r="BB124" t="str">
            <v>СКЖ-60</v>
          </cell>
          <cell r="BC124"/>
          <cell r="BD124"/>
          <cell r="BE124">
            <v>46260</v>
          </cell>
          <cell r="BF124">
            <v>305</v>
          </cell>
          <cell r="BG124">
            <v>2.7</v>
          </cell>
          <cell r="BH124">
            <v>4.7845799999999992</v>
          </cell>
          <cell r="BI124" t="e">
            <v>#VALUE!</v>
          </cell>
          <cell r="BJ124">
            <v>45394</v>
          </cell>
          <cell r="BK124">
            <v>230</v>
          </cell>
          <cell r="BL124">
            <v>2</v>
          </cell>
          <cell r="BM124">
            <v>11.127079999999998</v>
          </cell>
          <cell r="BN124" t="str">
            <v>2024,М,238,А,230,М,И,С,Н,2025,Я,Ф,М,А,И,A,О,Н,Д,2026,Я,Ф,М,А,М,И,А,С,</v>
          </cell>
          <cell r="BO124">
            <v>46224</v>
          </cell>
          <cell r="BP124" t="str">
            <v>Айдау клапаны ақауы. Сорап тықылға қойылды, сорапты ыссы сумен жуу керек. Кері тоспа ұстап тұр.</v>
          </cell>
          <cell r="BQ124">
            <v>18</v>
          </cell>
          <cell r="BR124">
            <v>327.2</v>
          </cell>
          <cell r="BS124"/>
          <cell r="BT124"/>
          <cell r="BU124"/>
          <cell r="BV124"/>
          <cell r="BW124"/>
          <cell r="BX124"/>
          <cell r="BY124"/>
          <cell r="BZ124">
            <v>46100</v>
          </cell>
          <cell r="CA124">
            <v>0</v>
          </cell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>
            <v>46175</v>
          </cell>
          <cell r="CN124" t="str">
            <v>х/к</v>
          </cell>
          <cell r="CO124"/>
          <cell r="CP124"/>
          <cell r="CQ124"/>
          <cell r="CR124" t="str">
            <v>п/ст ППГ-2</v>
          </cell>
          <cell r="CS124">
            <v>21</v>
          </cell>
          <cell r="CT124">
            <v>1</v>
          </cell>
          <cell r="CU124" t="str">
            <v>NIPI_Centre_PTV-3_Part</v>
          </cell>
          <cell r="CV124">
            <v>46162</v>
          </cell>
          <cell r="CW124">
            <v>350</v>
          </cell>
          <cell r="CX124"/>
          <cell r="CY124"/>
          <cell r="CZ124"/>
          <cell r="DA124"/>
          <cell r="DB124"/>
          <cell r="DC124"/>
          <cell r="DD124"/>
          <cell r="DE124"/>
          <cell r="DF124"/>
          <cell r="DG124" t="str">
            <v>большой</v>
          </cell>
          <cell r="DH124" t="str">
            <v>есть</v>
          </cell>
          <cell r="DI124"/>
          <cell r="DJ124"/>
          <cell r="DK124"/>
          <cell r="DL124">
            <v>-25</v>
          </cell>
          <cell r="DM124">
            <v>1.07046</v>
          </cell>
          <cell r="DN124">
            <v>-7</v>
          </cell>
          <cell r="DO124">
            <v>2.5352999999999999</v>
          </cell>
          <cell r="DP124"/>
          <cell r="DQ124"/>
          <cell r="DR124"/>
          <cell r="DS124"/>
          <cell r="DT124"/>
          <cell r="DU124"/>
          <cell r="DV124"/>
          <cell r="DW124"/>
          <cell r="DX124"/>
          <cell r="DY124"/>
          <cell r="DZ124"/>
          <cell r="EA124">
            <v>3</v>
          </cell>
          <cell r="EB124"/>
          <cell r="EC124">
            <v>13.565872051812446</v>
          </cell>
          <cell r="ED124">
            <v>18</v>
          </cell>
          <cell r="EE124"/>
          <cell r="EF124"/>
          <cell r="EG124">
            <v>54.510975567690089</v>
          </cell>
          <cell r="EH124"/>
          <cell r="EI124"/>
          <cell r="EJ124"/>
          <cell r="EK124"/>
          <cell r="EL124"/>
          <cell r="EM124"/>
          <cell r="EQ124"/>
          <cell r="ER124"/>
          <cell r="ES124"/>
          <cell r="ET124"/>
          <cell r="EU124"/>
          <cell r="EY124"/>
          <cell r="EZ124"/>
          <cell r="FA124"/>
          <cell r="FB124"/>
          <cell r="FC124"/>
          <cell r="FD124"/>
          <cell r="FE124"/>
          <cell r="FF124"/>
          <cell r="FG124"/>
          <cell r="FH124"/>
          <cell r="FI124"/>
          <cell r="FJ124"/>
          <cell r="FK124"/>
          <cell r="FL124"/>
          <cell r="FN124"/>
          <cell r="FP124"/>
          <cell r="FR124"/>
          <cell r="FS124"/>
          <cell r="FT124"/>
          <cell r="FV124">
            <v>45374</v>
          </cell>
        </row>
        <row r="125">
          <cell r="D125" t="str">
            <v>1355G</v>
          </cell>
          <cell r="E125" t="str">
            <v>ск</v>
          </cell>
          <cell r="F125" t="str">
            <v xml:space="preserve">Г </v>
          </cell>
          <cell r="G125">
            <v>11</v>
          </cell>
          <cell r="H125">
            <v>2.5822499999999997</v>
          </cell>
          <cell r="I125">
            <v>75</v>
          </cell>
          <cell r="J125" t="str">
            <v>ЧРФ</v>
          </cell>
          <cell r="K125" t="e">
            <v>#VALUE!</v>
          </cell>
          <cell r="L125">
            <v>46292</v>
          </cell>
          <cell r="M125">
            <v>16</v>
          </cell>
          <cell r="N125">
            <v>2.1033599999999999</v>
          </cell>
          <cell r="O125">
            <v>86</v>
          </cell>
          <cell r="P125" t="e">
            <v>#VALUE!</v>
          </cell>
          <cell r="Q125">
            <v>46292</v>
          </cell>
          <cell r="R125"/>
          <cell r="S125"/>
          <cell r="T125"/>
          <cell r="U125"/>
          <cell r="V125">
            <v>46282</v>
          </cell>
          <cell r="W125">
            <v>20</v>
          </cell>
          <cell r="X125" t="e">
            <v>#VALUE!</v>
          </cell>
          <cell r="Y125" t="str">
            <v>СК работает</v>
          </cell>
          <cell r="Z125">
            <v>24</v>
          </cell>
          <cell r="AA125">
            <v>16</v>
          </cell>
          <cell r="AB125">
            <v>46292</v>
          </cell>
          <cell r="AC125" t="str">
            <v>15/30с</v>
          </cell>
          <cell r="AD125"/>
          <cell r="AE125"/>
          <cell r="AF125"/>
          <cell r="AG125">
            <v>2.4</v>
          </cell>
          <cell r="AH125">
            <v>1</v>
          </cell>
          <cell r="AI125"/>
          <cell r="AJ125"/>
          <cell r="AK125"/>
          <cell r="AL125"/>
          <cell r="AM125">
            <v>46284</v>
          </cell>
          <cell r="AN125" t="str">
            <v>огв</v>
          </cell>
          <cell r="AO125" t="str">
            <v>пншт-6</v>
          </cell>
          <cell r="AP125">
            <v>3</v>
          </cell>
          <cell r="AQ125" t="str">
            <v>2024,А,бур,крс(осв)-3-4-ув.дл/х(1,2/1,6)-1,6-3-4-4,5-5,5-6,5-увюдл/х(2,5/3)-6-прс-5,5-6,5-7-8-прс(см.ShL44/Shl57)-3,5-4-5-7-прс-4,5-5,5-6-6,5-7-7,5-прс-4-5-6-5,5-6,5-7,5-8,5-прс-5-6-7-факт(6,5)-7,5-8-6,5-прс-3-4-прс(WM44)-</v>
          </cell>
          <cell r="AR125">
            <v>3</v>
          </cell>
          <cell r="AS125">
            <v>19.696089600000001</v>
          </cell>
          <cell r="AT125">
            <v>0.81234398933684782</v>
          </cell>
          <cell r="AU125">
            <v>240</v>
          </cell>
          <cell r="AV125">
            <v>1000</v>
          </cell>
          <cell r="AW125">
            <v>46252</v>
          </cell>
          <cell r="AX125">
            <v>46290</v>
          </cell>
          <cell r="AY125" t="str">
            <v>(кл.70)WM-44</v>
          </cell>
          <cell r="AZ125">
            <v>305.10000000000002</v>
          </cell>
          <cell r="BA125">
            <v>40.100000000000023</v>
          </cell>
          <cell r="BB125" t="str">
            <v>СКЖ-60</v>
          </cell>
          <cell r="BC125"/>
          <cell r="BD125"/>
          <cell r="BE125">
            <v>46282</v>
          </cell>
          <cell r="BF125">
            <v>265</v>
          </cell>
          <cell r="BG125">
            <v>0.5</v>
          </cell>
          <cell r="BH125">
            <v>5.2607299999999988</v>
          </cell>
          <cell r="BI125" t="e">
            <v>#VALUE!</v>
          </cell>
          <cell r="BJ125">
            <v>45690</v>
          </cell>
          <cell r="BK125">
            <v>260</v>
          </cell>
          <cell r="BL125">
            <v>0.8</v>
          </cell>
          <cell r="BM125">
            <v>6.0302299999999986</v>
          </cell>
          <cell r="BN125" t="str">
            <v>2025,Я,Ф,260,М,А,И,A,О,Н,Д,2026,Я,Ф,М,А,М,И,А,С,</v>
          </cell>
          <cell r="BO125"/>
          <cell r="BP125"/>
          <cell r="BQ125">
            <v>48</v>
          </cell>
          <cell r="BR125">
            <v>315.7</v>
          </cell>
          <cell r="BS125">
            <v>45693</v>
          </cell>
          <cell r="BT125"/>
          <cell r="BU125">
            <v>344.88</v>
          </cell>
          <cell r="BV125">
            <v>329.1</v>
          </cell>
          <cell r="BW125">
            <v>44.3</v>
          </cell>
          <cell r="BX125"/>
          <cell r="BY125"/>
          <cell r="BZ125">
            <v>46100</v>
          </cell>
          <cell r="CA125">
            <v>0</v>
          </cell>
          <cell r="CB125"/>
          <cell r="CC125">
            <v>0</v>
          </cell>
          <cell r="CD125"/>
          <cell r="CE125"/>
          <cell r="CF125"/>
          <cell r="CG125"/>
          <cell r="CH125"/>
          <cell r="CI125"/>
          <cell r="CJ125"/>
          <cell r="CK125"/>
          <cell r="CL125"/>
          <cell r="CM125">
            <v>46175</v>
          </cell>
          <cell r="CN125" t="str">
            <v>х/к</v>
          </cell>
          <cell r="CO125"/>
          <cell r="CP125" t="str">
            <v>1,024</v>
          </cell>
          <cell r="CQ125" t="str">
            <v>35143</v>
          </cell>
          <cell r="CR125" t="str">
            <v>п/ст ППГ-2</v>
          </cell>
          <cell r="CS125">
            <v>22</v>
          </cell>
          <cell r="CT125">
            <v>1</v>
          </cell>
          <cell r="CU125" t="str">
            <v>NIPI_Centre_PTV-3_Part</v>
          </cell>
          <cell r="CV125">
            <v>46109</v>
          </cell>
          <cell r="CW125">
            <v>339</v>
          </cell>
          <cell r="CX125"/>
          <cell r="CY125"/>
          <cell r="CZ125"/>
          <cell r="DA125"/>
          <cell r="DB125"/>
          <cell r="DC125"/>
          <cell r="DD125"/>
          <cell r="DE125"/>
          <cell r="DF125"/>
          <cell r="DG125" t="str">
            <v>большой</v>
          </cell>
          <cell r="DH125" t="str">
            <v>есть</v>
          </cell>
          <cell r="DI125"/>
          <cell r="DJ125"/>
          <cell r="DK125"/>
          <cell r="DL125">
            <v>5</v>
          </cell>
          <cell r="DM125">
            <v>-0.47888999999999982</v>
          </cell>
          <cell r="DN125">
            <v>11</v>
          </cell>
          <cell r="DO125">
            <v>2.1033599999999999</v>
          </cell>
          <cell r="DP125"/>
          <cell r="DQ125"/>
          <cell r="DR125"/>
          <cell r="DS125"/>
          <cell r="DT125"/>
          <cell r="DU125"/>
          <cell r="DV125"/>
          <cell r="DW125"/>
          <cell r="DX125"/>
          <cell r="DY125"/>
          <cell r="DZ125"/>
          <cell r="EA125">
            <v>3</v>
          </cell>
          <cell r="EB125"/>
          <cell r="EC125">
            <v>9.8843191550935927</v>
          </cell>
          <cell r="ED125">
            <v>18</v>
          </cell>
          <cell r="EE125"/>
          <cell r="EF125"/>
          <cell r="EG125">
            <v>54.510975576727482</v>
          </cell>
          <cell r="EH125"/>
          <cell r="EI125"/>
          <cell r="EK125"/>
          <cell r="EL125"/>
          <cell r="EM125"/>
          <cell r="EN125"/>
          <cell r="EO125"/>
          <cell r="EP125"/>
          <cell r="EQ125"/>
          <cell r="ER125"/>
          <cell r="ES125"/>
          <cell r="ET125"/>
          <cell r="EU125"/>
          <cell r="EV125"/>
          <cell r="EW125"/>
          <cell r="EX125"/>
          <cell r="EZ125"/>
          <cell r="FB125"/>
          <cell r="FC125"/>
          <cell r="FD125"/>
          <cell r="FE125"/>
          <cell r="FF125"/>
          <cell r="FG125"/>
          <cell r="FH125"/>
          <cell r="FI125"/>
          <cell r="FJ125"/>
          <cell r="FK125"/>
          <cell r="FL125"/>
          <cell r="FN125"/>
          <cell r="FP125"/>
          <cell r="FR125"/>
          <cell r="FS125"/>
          <cell r="FT125"/>
          <cell r="FV125">
            <v>45539</v>
          </cell>
        </row>
        <row r="126">
          <cell r="D126">
            <v>1395</v>
          </cell>
          <cell r="E126" t="str">
            <v>ск</v>
          </cell>
          <cell r="F126" t="str">
            <v>А1 Б В</v>
          </cell>
          <cell r="G126">
            <v>5</v>
          </cell>
          <cell r="H126">
            <v>0.5633999999999999</v>
          </cell>
          <cell r="I126">
            <v>88</v>
          </cell>
          <cell r="J126" t="str">
            <v>Увеличить закачку ВНС 1396  до 80м3</v>
          </cell>
          <cell r="K126" t="e">
            <v>#VALUE!</v>
          </cell>
          <cell r="L126">
            <v>46292</v>
          </cell>
          <cell r="M126">
            <v>3</v>
          </cell>
          <cell r="N126">
            <v>0.42254999999999993</v>
          </cell>
          <cell r="O126">
            <v>85</v>
          </cell>
          <cell r="P126" t="e">
            <v>#VALUE!</v>
          </cell>
          <cell r="Q126">
            <v>46283</v>
          </cell>
          <cell r="R126"/>
          <cell r="S126"/>
          <cell r="T126"/>
          <cell r="U126"/>
          <cell r="V126">
            <v>46282</v>
          </cell>
          <cell r="W126">
            <v>24</v>
          </cell>
          <cell r="X126" t="e">
            <v>#VALUE!</v>
          </cell>
          <cell r="Y126" t="str">
            <v>СК работает</v>
          </cell>
          <cell r="Z126">
            <v>24</v>
          </cell>
          <cell r="AA126">
            <v>3</v>
          </cell>
          <cell r="AB126">
            <v>46292</v>
          </cell>
          <cell r="AC126" t="str">
            <v>15атм/15с</v>
          </cell>
          <cell r="AD126"/>
          <cell r="AE126"/>
          <cell r="AF126"/>
          <cell r="AG126">
            <v>2.5</v>
          </cell>
          <cell r="AH126">
            <v>0.5</v>
          </cell>
          <cell r="AI126"/>
          <cell r="AJ126"/>
          <cell r="AK126"/>
          <cell r="AL126"/>
          <cell r="AM126"/>
          <cell r="AN126"/>
          <cell r="AO126" t="str">
            <v>скд-6иж</v>
          </cell>
          <cell r="AP126">
            <v>3</v>
          </cell>
          <cell r="AQ126" t="e">
            <v>#VALUE!</v>
          </cell>
          <cell r="AR126">
            <v>5</v>
          </cell>
          <cell r="AS126">
            <v>32.826815999999994</v>
          </cell>
          <cell r="AT126">
            <v>9.1388698800395407E-2</v>
          </cell>
          <cell r="AU126">
            <v>170</v>
          </cell>
          <cell r="AV126">
            <v>1000</v>
          </cell>
          <cell r="AW126">
            <v>46273</v>
          </cell>
          <cell r="AX126">
            <v>46123</v>
          </cell>
          <cell r="AY126" t="str">
            <v>(кл.70)WM-44</v>
          </cell>
          <cell r="AZ126">
            <v>290</v>
          </cell>
          <cell r="BA126">
            <v>18</v>
          </cell>
          <cell r="BB126" t="str">
            <v>СКЖ-60</v>
          </cell>
          <cell r="BC126"/>
          <cell r="BD126"/>
          <cell r="BE126">
            <v>46282</v>
          </cell>
          <cell r="BF126">
            <v>272</v>
          </cell>
          <cell r="BG126">
            <v>0.5</v>
          </cell>
          <cell r="BH126">
            <v>1.931975</v>
          </cell>
          <cell r="BI126" t="e">
            <v>#VALUE!</v>
          </cell>
          <cell r="BJ126">
            <v>45932</v>
          </cell>
          <cell r="BK126">
            <v>218</v>
          </cell>
          <cell r="BL126">
            <v>1.4</v>
          </cell>
          <cell r="BM126">
            <v>7.9025750000000006</v>
          </cell>
          <cell r="BN126" t="e">
            <v>#VALUE!</v>
          </cell>
          <cell r="BO126">
            <v>46174</v>
          </cell>
          <cell r="BP126" t="str">
            <v>Клапандар ақауы. Сорап тықылға қойылды, сорапты ыссы сумен жуу керек.  Нәтиже болмаса сорапты тексеру. Кері тоспа ұстап тұр.</v>
          </cell>
          <cell r="BQ126">
            <v>-3</v>
          </cell>
          <cell r="BR126">
            <v>287.25</v>
          </cell>
          <cell r="BS126">
            <v>42032</v>
          </cell>
          <cell r="BT126">
            <v>33.9</v>
          </cell>
          <cell r="BU126">
            <v>314.8</v>
          </cell>
          <cell r="BV126">
            <v>287.3</v>
          </cell>
          <cell r="BW126">
            <v>24.4</v>
          </cell>
          <cell r="BX126"/>
          <cell r="BY126"/>
          <cell r="BZ126">
            <v>46100</v>
          </cell>
          <cell r="CA126">
            <v>0</v>
          </cell>
          <cell r="CB126"/>
          <cell r="CC126" t="str">
            <v>差недост.подача</v>
          </cell>
          <cell r="CD126" t="str">
            <v>差недост.подача</v>
          </cell>
          <cell r="CE126">
            <v>11.833546899055058</v>
          </cell>
          <cell r="CF126">
            <v>-49.826771008339932</v>
          </cell>
          <cell r="CG126">
            <v>16.075744644942926</v>
          </cell>
          <cell r="CH126" t="str">
            <v>差недост.подача</v>
          </cell>
          <cell r="CI126">
            <v>6.4425910277132665</v>
          </cell>
          <cell r="CJ126">
            <v>28.239246868494977</v>
          </cell>
          <cell r="CK126">
            <v>42242</v>
          </cell>
          <cell r="CL126" t="e">
            <v>#VALUE!</v>
          </cell>
          <cell r="CM126"/>
          <cell r="CN126"/>
          <cell r="CO126"/>
          <cell r="CP126"/>
          <cell r="CQ126"/>
          <cell r="CR126" t="str">
            <v>п/ст ППГ-2</v>
          </cell>
          <cell r="CS126">
            <v>22</v>
          </cell>
          <cell r="CT126">
            <v>1</v>
          </cell>
          <cell r="CU126" t="str">
            <v>NIPI_Centre_PTV-3_Part</v>
          </cell>
          <cell r="CV126">
            <v>45938</v>
          </cell>
          <cell r="CW126">
            <v>314.8</v>
          </cell>
          <cell r="CX126"/>
          <cell r="CY126"/>
          <cell r="CZ126"/>
          <cell r="DA126"/>
          <cell r="DB126"/>
          <cell r="DC126"/>
          <cell r="DD126"/>
          <cell r="DE126"/>
          <cell r="DF126"/>
          <cell r="DG126" t="str">
            <v>большой</v>
          </cell>
          <cell r="DH126" t="str">
            <v>есть</v>
          </cell>
          <cell r="DI126"/>
          <cell r="DJ126">
            <v>41997</v>
          </cell>
          <cell r="DK126" t="str">
            <v>недоход</v>
          </cell>
          <cell r="DL126">
            <v>-2</v>
          </cell>
          <cell r="DM126">
            <v>-0.14084999999999998</v>
          </cell>
          <cell r="DN126">
            <v>-3</v>
          </cell>
          <cell r="DO126">
            <v>0.42254999999999993</v>
          </cell>
          <cell r="DP126"/>
          <cell r="DQ126"/>
          <cell r="DR126"/>
          <cell r="DS126"/>
          <cell r="DT126"/>
          <cell r="DU126"/>
          <cell r="DV126"/>
          <cell r="DW126">
            <v>42127</v>
          </cell>
          <cell r="DX126">
            <v>1395</v>
          </cell>
          <cell r="DY126"/>
          <cell r="DZ126" t="str">
            <v>4298, 1396, 4360</v>
          </cell>
          <cell r="EA126">
            <v>2</v>
          </cell>
          <cell r="EB126"/>
          <cell r="EC126">
            <v>18.019740354940001</v>
          </cell>
          <cell r="ED126">
            <v>11.7</v>
          </cell>
          <cell r="EE126">
            <v>16.08776535494</v>
          </cell>
          <cell r="EF126">
            <v>6.3197403549400022</v>
          </cell>
          <cell r="EG126">
            <v>54.510975568961868</v>
          </cell>
          <cell r="EH126">
            <v>378</v>
          </cell>
          <cell r="EI126">
            <v>0.92820000000000003</v>
          </cell>
          <cell r="EK126"/>
          <cell r="EL126"/>
          <cell r="EM126"/>
          <cell r="EN126"/>
          <cell r="EO126"/>
          <cell r="EP126"/>
          <cell r="EQ126"/>
          <cell r="ER126"/>
          <cell r="ES126"/>
          <cell r="ET126"/>
          <cell r="EU126"/>
          <cell r="EV126"/>
          <cell r="EW126"/>
          <cell r="EX126"/>
          <cell r="FB126"/>
          <cell r="FC126"/>
          <cell r="FD126"/>
          <cell r="FE126"/>
          <cell r="FF126"/>
          <cell r="FG126"/>
          <cell r="FH126"/>
          <cell r="FI126"/>
          <cell r="FJ126"/>
          <cell r="FK126"/>
          <cell r="FL126"/>
          <cell r="FN126"/>
          <cell r="FP126" t="str">
            <v xml:space="preserve"> Влияние ВНС с перекомпенсацией</v>
          </cell>
          <cell r="FR126">
            <v>18.5</v>
          </cell>
          <cell r="FS126"/>
          <cell r="FT126"/>
          <cell r="FV126">
            <v>32704</v>
          </cell>
        </row>
        <row r="127">
          <cell r="D127">
            <v>1397</v>
          </cell>
          <cell r="E127" t="str">
            <v>ск</v>
          </cell>
          <cell r="F127" t="str">
            <v xml:space="preserve">Г </v>
          </cell>
          <cell r="G127">
            <v>15</v>
          </cell>
          <cell r="H127">
            <v>1.4084999999999999</v>
          </cell>
          <cell r="I127">
            <v>90</v>
          </cell>
          <cell r="J127" t="str">
            <v>Изоляция горизонта "А1В", разбуривание ЦКОД до гл. 319м, дострел горизонта "Г в интервале 307,5-319м.</v>
          </cell>
          <cell r="K127" t="e">
            <v>#VALUE!</v>
          </cell>
          <cell r="L127"/>
          <cell r="M127"/>
          <cell r="N127">
            <v>0</v>
          </cell>
          <cell r="O127">
            <v>0</v>
          </cell>
          <cell r="P127" t="e">
            <v>#VALUE!</v>
          </cell>
          <cell r="Q127"/>
          <cell r="R127"/>
          <cell r="S127"/>
          <cell r="T127"/>
          <cell r="U127"/>
          <cell r="V127">
            <v>46273</v>
          </cell>
          <cell r="W127">
            <v>22</v>
          </cell>
          <cell r="X127" t="e">
            <v>#VALUE!</v>
          </cell>
          <cell r="Y127" t="str">
            <v>КВУ</v>
          </cell>
          <cell r="Z127">
            <v>0</v>
          </cell>
          <cell r="AA127">
            <v>0</v>
          </cell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>
            <v>46241</v>
          </cell>
          <cell r="AN127" t="str">
            <v>огв</v>
          </cell>
          <cell r="AO127" t="str">
            <v xml:space="preserve"> ИСУ НГСА/пншт-6</v>
          </cell>
          <cell r="AP127">
            <v>2.5</v>
          </cell>
          <cell r="AQ127" t="e">
            <v>#VALUE!</v>
          </cell>
          <cell r="AR127">
            <v>3</v>
          </cell>
          <cell r="AS127">
            <v>16.413408</v>
          </cell>
          <cell r="AT127">
            <v>0</v>
          </cell>
          <cell r="AU127">
            <v>170</v>
          </cell>
          <cell r="AV127">
            <v>1500</v>
          </cell>
          <cell r="AW127">
            <v>46237</v>
          </cell>
          <cell r="AX127">
            <v>46234</v>
          </cell>
          <cell r="AY127" t="str">
            <v>(кл.70)ShL-44</v>
          </cell>
          <cell r="AZ127">
            <v>286.42</v>
          </cell>
          <cell r="BA127">
            <v>27.420000000000016</v>
          </cell>
          <cell r="BB127" t="str">
            <v>СКЖ-60</v>
          </cell>
          <cell r="BC127"/>
          <cell r="BD127"/>
          <cell r="BE127">
            <v>46245</v>
          </cell>
          <cell r="BF127">
            <v>259</v>
          </cell>
          <cell r="BG127">
            <v>0.2</v>
          </cell>
          <cell r="BH127">
            <v>4.7776249999999996</v>
          </cell>
          <cell r="BI127" t="e">
            <v>#VALUE!</v>
          </cell>
          <cell r="BJ127">
            <v>46290</v>
          </cell>
          <cell r="BK127">
            <v>284</v>
          </cell>
          <cell r="BL127">
            <v>2.5</v>
          </cell>
          <cell r="BM127">
            <v>4.7301250000000001</v>
          </cell>
          <cell r="BN127" t="str">
            <v>2023,Я,245,Ф,256,234,М,255,А,М,И,А,C,О,Н,251,2024,Я,217,Ф,М,А,М,И,256,И,И,А,250,С,О,Н,Д,159,2025,Я,Ф,М,183,175,А,181,М,И,И,190,A,С,О,Н,181,Д,пуск пнс1355,6618(ЧЗПВ),181,2026,Я,182,Ф,М,А,М,И,188,И,И,243,255,А,С,274,273,284,</v>
          </cell>
          <cell r="BO127">
            <v>46237</v>
          </cell>
          <cell r="BP127" t="str">
            <v>Клапандар ақауы. Сорап тықылға қойылды, сорапты ыссы сумен жуу керек.  Нәтиже болмаса сорапты тексеру. Кері тоспа ұстап тұр.</v>
          </cell>
          <cell r="BQ127">
            <v>42</v>
          </cell>
          <cell r="BR127">
            <v>307.75</v>
          </cell>
          <cell r="BS127"/>
          <cell r="BT127"/>
          <cell r="BU127"/>
          <cell r="BV127"/>
          <cell r="BW127"/>
          <cell r="BX127"/>
          <cell r="BY127"/>
          <cell r="BZ127">
            <v>45931</v>
          </cell>
          <cell r="CA127">
            <v>0</v>
          </cell>
          <cell r="CB127"/>
          <cell r="CC127" t="str">
            <v/>
          </cell>
          <cell r="CD127" t="str">
            <v/>
          </cell>
          <cell r="CE127">
            <v>1.5852999999999999</v>
          </cell>
          <cell r="CF127">
            <v>-62.067</v>
          </cell>
          <cell r="CG127" t="e">
            <v>#NUM!</v>
          </cell>
          <cell r="CH127" t="str">
            <v/>
          </cell>
          <cell r="CI127">
            <v>6.2493999999999996</v>
          </cell>
          <cell r="CJ127">
            <v>46.691000000000003</v>
          </cell>
          <cell r="CK127"/>
          <cell r="CL127"/>
          <cell r="CM127"/>
          <cell r="CN127"/>
          <cell r="CO127"/>
          <cell r="CP127"/>
          <cell r="CQ127"/>
          <cell r="CR127" t="str">
            <v>п/ст ППГ-2</v>
          </cell>
          <cell r="CS127">
            <v>22</v>
          </cell>
          <cell r="CT127">
            <v>1</v>
          </cell>
          <cell r="CU127" t="str">
            <v>NIPI_Centre_PTV-3_Part</v>
          </cell>
          <cell r="CV127">
            <v>46233</v>
          </cell>
          <cell r="CW127">
            <v>315</v>
          </cell>
          <cell r="CX127"/>
          <cell r="CY127"/>
          <cell r="CZ127"/>
          <cell r="DA127"/>
          <cell r="DB127"/>
          <cell r="DC127"/>
          <cell r="DD127"/>
          <cell r="DE127"/>
          <cell r="DF127"/>
          <cell r="DG127" t="str">
            <v>большой</v>
          </cell>
          <cell r="DH127" t="str">
            <v>есть</v>
          </cell>
          <cell r="DI127"/>
          <cell r="DJ127"/>
          <cell r="DK127"/>
          <cell r="DL127">
            <v>-15</v>
          </cell>
          <cell r="DM127">
            <v>-1.4084999999999999</v>
          </cell>
          <cell r="DN127">
            <v>-90</v>
          </cell>
          <cell r="DO127">
            <v>0</v>
          </cell>
          <cell r="DP127"/>
          <cell r="DQ127"/>
          <cell r="DR127"/>
          <cell r="DS127"/>
          <cell r="DT127"/>
          <cell r="DU127"/>
          <cell r="DV127"/>
          <cell r="DW127">
            <v>42127</v>
          </cell>
          <cell r="DX127">
            <v>1397</v>
          </cell>
          <cell r="DY127"/>
          <cell r="DZ127" t="str">
            <v>4363, 4434, 1396</v>
          </cell>
          <cell r="EA127">
            <v>1</v>
          </cell>
          <cell r="EB127"/>
          <cell r="EC127">
            <v>4.7301250000000001</v>
          </cell>
          <cell r="ED127">
            <v>18.75</v>
          </cell>
          <cell r="EE127">
            <v>-4.7499999999999432E-2</v>
          </cell>
          <cell r="EF127">
            <v>-14.019874999999999</v>
          </cell>
          <cell r="EG127"/>
          <cell r="EH127">
            <v>413.5</v>
          </cell>
          <cell r="EI127">
            <v>0.92930000000000001</v>
          </cell>
          <cell r="EK127"/>
          <cell r="EL127"/>
          <cell r="EM127"/>
          <cell r="EN127"/>
          <cell r="EO127"/>
          <cell r="EP127"/>
          <cell r="EQ127"/>
          <cell r="ER127"/>
          <cell r="ES127"/>
          <cell r="ET127"/>
          <cell r="EU127"/>
          <cell r="EV127"/>
          <cell r="EW127"/>
          <cell r="EX127"/>
          <cell r="EZ127"/>
          <cell r="FB127"/>
          <cell r="FC127"/>
          <cell r="FD127"/>
          <cell r="FE127"/>
          <cell r="FF127" t="str">
            <v>ВПП 2023</v>
          </cell>
          <cell r="FG127">
            <v>16</v>
          </cell>
          <cell r="FH127">
            <v>0.60095999999999994</v>
          </cell>
          <cell r="FI127">
            <v>96</v>
          </cell>
          <cell r="FJ127">
            <v>-16</v>
          </cell>
          <cell r="FK127">
            <v>-0.60095999999999994</v>
          </cell>
          <cell r="FL127">
            <v>-96</v>
          </cell>
          <cell r="FN127"/>
          <cell r="FP127" t="str">
            <v>Влияние ВПП</v>
          </cell>
          <cell r="FQ127" t="str">
            <v>ВПП 2021</v>
          </cell>
          <cell r="FR127">
            <v>15</v>
          </cell>
          <cell r="FS127"/>
          <cell r="FT127"/>
          <cell r="FV127">
            <v>32557</v>
          </cell>
        </row>
        <row r="128">
          <cell r="D128">
            <v>1443</v>
          </cell>
          <cell r="E128" t="str">
            <v>вн</v>
          </cell>
          <cell r="F128" t="str">
            <v>Б В</v>
          </cell>
          <cell r="G128"/>
          <cell r="H128"/>
          <cell r="I128"/>
          <cell r="J128">
            <v>0</v>
          </cell>
          <cell r="K128" t="e">
            <v>#VALUE!</v>
          </cell>
          <cell r="L128"/>
          <cell r="M128"/>
          <cell r="N128">
            <v>0</v>
          </cell>
          <cell r="O128">
            <v>0</v>
          </cell>
          <cell r="P128" t="e">
            <v>#VALUE!</v>
          </cell>
          <cell r="Q128"/>
          <cell r="R128"/>
          <cell r="S128"/>
          <cell r="T128"/>
          <cell r="U128"/>
          <cell r="V128"/>
          <cell r="W128">
            <v>0</v>
          </cell>
          <cell r="X128" t="e">
            <v>#VALUE!</v>
          </cell>
          <cell r="Y128" t="str">
            <v>Бездействие</v>
          </cell>
          <cell r="Z128">
            <v>0</v>
          </cell>
          <cell r="AA128">
            <v>0</v>
          </cell>
          <cell r="AB128"/>
          <cell r="AC128"/>
          <cell r="AD128"/>
          <cell r="AE128"/>
          <cell r="AF128"/>
          <cell r="AG128"/>
          <cell r="AH128"/>
          <cell r="AI128"/>
          <cell r="AJ128"/>
          <cell r="AK128">
            <v>44719</v>
          </cell>
          <cell r="AL128" t="str">
            <v>затр.обр</v>
          </cell>
          <cell r="AM128"/>
          <cell r="AN128"/>
          <cell r="AO128" t="str">
            <v>нет</v>
          </cell>
          <cell r="AP128">
            <v>0</v>
          </cell>
          <cell r="AQ128" t="e">
            <v>#VALUE!</v>
          </cell>
          <cell r="AR128"/>
          <cell r="AS128">
            <v>0</v>
          </cell>
          <cell r="AT128" t="e">
            <v>#DIV/0!</v>
          </cell>
          <cell r="AU128"/>
          <cell r="AV128"/>
          <cell r="AW128"/>
          <cell r="AX128">
            <v>45888</v>
          </cell>
          <cell r="AY128" t="str">
            <v>Netzsch-16</v>
          </cell>
          <cell r="AZ128">
            <v>281.08</v>
          </cell>
          <cell r="BA128">
            <v>54.079999999999984</v>
          </cell>
          <cell r="BB128" t="str">
            <v>СКЖ-60</v>
          </cell>
          <cell r="BC128"/>
          <cell r="BD128"/>
          <cell r="BE128">
            <v>45891</v>
          </cell>
          <cell r="BF128">
            <v>227</v>
          </cell>
          <cell r="BG128">
            <v>3.3</v>
          </cell>
          <cell r="BH128">
            <v>9.91995</v>
          </cell>
          <cell r="BI128" t="e">
            <v>#VALUE!</v>
          </cell>
          <cell r="BJ128">
            <v>46185</v>
          </cell>
          <cell r="BK128">
            <v>270</v>
          </cell>
          <cell r="BL128">
            <v>8</v>
          </cell>
          <cell r="BM128">
            <v>10.58225</v>
          </cell>
          <cell r="BN128" t="str">
            <v>2015,M,И,2017.Я,М,И,28,А,С,29,27,О,Н,Д,2018,Я,Ф,M,A,2020,Я,Ф,М,А,М,271,A,2022,Я,М,И,А,C,О,Н,Д,2023,Я,Ф,М,246,А,М,И,А,C,О,Н,2024,Я,Ф,М,А,М,И,С,О,255,Н,2025,Я,Ф,М,А,М,И,И,260,256,A,251,О,224,Н,Д,2026,Я,Ф,М,196,А,М,И,270,И,И,С,</v>
          </cell>
          <cell r="BO128">
            <v>45889</v>
          </cell>
          <cell r="BP128" t="str">
            <v>Сораптың жұмыс жасау тиімділігі төмен. Айналым саны 250-ге көтерілді.</v>
          </cell>
          <cell r="BQ128">
            <v>60</v>
          </cell>
          <cell r="BR128">
            <v>297.5</v>
          </cell>
          <cell r="BS128">
            <v>42800</v>
          </cell>
          <cell r="BT128">
            <v>31.7</v>
          </cell>
          <cell r="BU128">
            <v>355</v>
          </cell>
          <cell r="BV128">
            <v>352</v>
          </cell>
          <cell r="BW128">
            <v>40.1</v>
          </cell>
          <cell r="BX128"/>
          <cell r="BY128"/>
          <cell r="BZ128">
            <v>45931</v>
          </cell>
          <cell r="CA128">
            <v>0</v>
          </cell>
          <cell r="CB128"/>
          <cell r="CC128" t="str">
            <v/>
          </cell>
          <cell r="CD128" t="e">
            <v>#DIV/0!</v>
          </cell>
          <cell r="CE128" t="e">
            <v>#DIV/0!</v>
          </cell>
          <cell r="CF128" t="e">
            <v>#DIV/0!</v>
          </cell>
          <cell r="CG128" t="e">
            <v>#DIV/0!</v>
          </cell>
          <cell r="CH128" t="e">
            <v>#DIV/0!</v>
          </cell>
          <cell r="CI128" t="e">
            <v>#DIV/0!</v>
          </cell>
          <cell r="CJ128" t="e">
            <v>#DIV/0!</v>
          </cell>
          <cell r="CK128">
            <v>42414</v>
          </cell>
          <cell r="CL128"/>
          <cell r="CM128"/>
          <cell r="CN128"/>
          <cell r="CO128"/>
          <cell r="CP128"/>
          <cell r="CQ128"/>
          <cell r="CR128" t="str">
            <v>п/ст ППГ-2</v>
          </cell>
          <cell r="CS128">
            <v>21</v>
          </cell>
          <cell r="CT128">
            <v>1</v>
          </cell>
          <cell r="CU128" t="str">
            <v>NIPI_Centre_PTV-3_Part</v>
          </cell>
          <cell r="CV128">
            <v>45887</v>
          </cell>
          <cell r="CW128">
            <v>300</v>
          </cell>
          <cell r="CX128"/>
          <cell r="CY128"/>
          <cell r="CZ128"/>
          <cell r="DA128"/>
          <cell r="DB128"/>
          <cell r="DC128"/>
          <cell r="DD128"/>
          <cell r="DE128"/>
          <cell r="DF128"/>
          <cell r="DG128" t="str">
            <v>большой</v>
          </cell>
          <cell r="DH128" t="str">
            <v>есть</v>
          </cell>
          <cell r="DI128"/>
          <cell r="DJ128"/>
          <cell r="DK128"/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/>
          <cell r="DQ128"/>
          <cell r="DR128"/>
          <cell r="DS128"/>
          <cell r="DT128"/>
          <cell r="DU128"/>
          <cell r="DV128"/>
          <cell r="DW128">
            <v>42117</v>
          </cell>
          <cell r="DX128">
            <v>1443</v>
          </cell>
          <cell r="DY128"/>
          <cell r="DZ128" t="str">
            <v>4354,4356,</v>
          </cell>
          <cell r="EA128"/>
          <cell r="EB128"/>
          <cell r="EC128">
            <v>11.662473636360001</v>
          </cell>
          <cell r="ED128">
            <v>11.7</v>
          </cell>
          <cell r="EE128">
            <v>1.7425236363600014</v>
          </cell>
          <cell r="EF128">
            <v>-3.752636363999784E-2</v>
          </cell>
          <cell r="EG128" t="e">
            <v>#N/A</v>
          </cell>
          <cell r="EH128">
            <v>449</v>
          </cell>
          <cell r="EI128">
            <v>0.9304</v>
          </cell>
          <cell r="EJ128"/>
          <cell r="EK128">
            <v>35</v>
          </cell>
          <cell r="EL128">
            <v>1.3146</v>
          </cell>
          <cell r="EM128">
            <v>96</v>
          </cell>
          <cell r="EN128">
            <v>-35</v>
          </cell>
          <cell r="EO128">
            <v>-1.3146</v>
          </cell>
          <cell r="EP128">
            <v>-96</v>
          </cell>
          <cell r="EQ128">
            <v>43953</v>
          </cell>
          <cell r="ER128" t="str">
            <v>ум до 20м3</v>
          </cell>
          <cell r="ES128">
            <v>20</v>
          </cell>
          <cell r="ET128">
            <v>0.75119999999999998</v>
          </cell>
          <cell r="EU128">
            <v>96</v>
          </cell>
          <cell r="EV128">
            <v>20</v>
          </cell>
          <cell r="EW128">
            <v>0.75119999999999998</v>
          </cell>
          <cell r="EX128">
            <v>96</v>
          </cell>
          <cell r="EY128"/>
          <cell r="EZ128"/>
          <cell r="FA128"/>
          <cell r="FB128"/>
          <cell r="FC128"/>
          <cell r="FD128">
            <v>43909</v>
          </cell>
          <cell r="FE128" t="str">
            <v>уст.</v>
          </cell>
          <cell r="FF128"/>
          <cell r="FG128"/>
          <cell r="FH128"/>
          <cell r="FI128"/>
          <cell r="FJ128"/>
          <cell r="FK128"/>
          <cell r="FL128"/>
          <cell r="FN128">
            <v>1</v>
          </cell>
          <cell r="FP128" t="str">
            <v>Влияние ВНС с недостаточной компенсацией</v>
          </cell>
          <cell r="FR128">
            <v>15</v>
          </cell>
          <cell r="FS128"/>
          <cell r="FV128">
            <v>31778</v>
          </cell>
        </row>
        <row r="129">
          <cell r="D129">
            <v>1444</v>
          </cell>
          <cell r="E129" t="str">
            <v>вн</v>
          </cell>
          <cell r="F129" t="str">
            <v>Г Д</v>
          </cell>
          <cell r="G129">
            <v>32</v>
          </cell>
          <cell r="H129">
            <v>1.8028799999999998</v>
          </cell>
          <cell r="I129">
            <v>94</v>
          </cell>
          <cell r="J129" t="str">
            <v>При прс проверить пакер</v>
          </cell>
          <cell r="K129" t="e">
            <v>#VALUE!</v>
          </cell>
          <cell r="L129">
            <v>46292</v>
          </cell>
          <cell r="M129">
            <v>28</v>
          </cell>
          <cell r="N129">
            <v>1.0516799999999999</v>
          </cell>
          <cell r="O129">
            <v>96</v>
          </cell>
          <cell r="P129" t="e">
            <v>#VALUE!</v>
          </cell>
          <cell r="Q129">
            <v>46283</v>
          </cell>
          <cell r="R129"/>
          <cell r="S129"/>
          <cell r="T129"/>
          <cell r="U129"/>
          <cell r="V129">
            <v>46282</v>
          </cell>
          <cell r="W129">
            <v>31</v>
          </cell>
          <cell r="X129" t="e">
            <v>#VALUE!</v>
          </cell>
          <cell r="Y129" t="str">
            <v>винтовой</v>
          </cell>
          <cell r="Z129">
            <v>24</v>
          </cell>
          <cell r="AA129">
            <v>28</v>
          </cell>
          <cell r="AB129">
            <v>46292</v>
          </cell>
          <cell r="AC129" t="str">
            <v>15атм/5с</v>
          </cell>
          <cell r="AD129"/>
          <cell r="AE129"/>
          <cell r="AF129"/>
          <cell r="AG129">
            <v>2.8</v>
          </cell>
          <cell r="AH129">
            <v>2</v>
          </cell>
          <cell r="AI129"/>
          <cell r="AJ129"/>
          <cell r="AK129"/>
          <cell r="AL129"/>
          <cell r="AM129">
            <v>46245</v>
          </cell>
          <cell r="AN129" t="str">
            <v>огв</v>
          </cell>
          <cell r="AO129" t="str">
            <v>Костад 15hp</v>
          </cell>
          <cell r="AP129">
            <v>0</v>
          </cell>
          <cell r="AQ129" t="e">
            <v>#VALUE!</v>
          </cell>
          <cell r="AR129">
            <v>220</v>
          </cell>
          <cell r="AS129">
            <v>72.600000000000009</v>
          </cell>
          <cell r="AT129">
            <v>0.38567493112947654</v>
          </cell>
          <cell r="AU129"/>
          <cell r="AV129"/>
          <cell r="AW129">
            <v>46280</v>
          </cell>
          <cell r="AX129">
            <v>46219</v>
          </cell>
          <cell r="AY129" t="str">
            <v>Netzsch-33</v>
          </cell>
          <cell r="AZ129">
            <v>304.41000000000003</v>
          </cell>
          <cell r="BA129"/>
          <cell r="BB129" t="str">
            <v>СКЖ-60</v>
          </cell>
          <cell r="BC129"/>
          <cell r="BD129"/>
          <cell r="BE129"/>
          <cell r="BF129" t="str">
            <v>пакер</v>
          </cell>
          <cell r="BG129"/>
          <cell r="BH129">
            <v>0</v>
          </cell>
          <cell r="BI129" t="e">
            <v>#VALUE!</v>
          </cell>
          <cell r="BJ129">
            <v>44957</v>
          </cell>
          <cell r="BK129">
            <v>199</v>
          </cell>
          <cell r="BL129">
            <v>3.9</v>
          </cell>
          <cell r="BM129">
            <v>16.670399999999997</v>
          </cell>
          <cell r="BN129" t="str">
            <v>2023,Я,199,Ф,М,А,М,И,А,C,О,Н,2024,Я,Ф,М,А,М,И,С,Н,2025,Я,Ф,М,А,И,A,О,Н,Д,2026,Я,Ф,М,А,М,И,А,С,</v>
          </cell>
          <cell r="BO129">
            <v>46255</v>
          </cell>
          <cell r="BP129" t="str">
            <v>Айналым саны 200-ге көтерілді. Сораптың тиімділігі төмен.</v>
          </cell>
          <cell r="BQ129"/>
          <cell r="BR129">
            <v>335</v>
          </cell>
          <cell r="BS129"/>
          <cell r="BT129"/>
          <cell r="BU129"/>
          <cell r="BV129"/>
          <cell r="BW129"/>
          <cell r="BX129"/>
          <cell r="BY129"/>
          <cell r="BZ129">
            <v>46100</v>
          </cell>
          <cell r="CA129">
            <v>0</v>
          </cell>
          <cell r="CB129"/>
          <cell r="CC129" t="str">
            <v>差недост.подача</v>
          </cell>
          <cell r="CD129" t="str">
            <v>差недост.подача</v>
          </cell>
          <cell r="CE129">
            <v>34.661982679537665</v>
          </cell>
          <cell r="CF129">
            <v>-17.358765134439814</v>
          </cell>
          <cell r="CG129">
            <v>30.294490934901482</v>
          </cell>
          <cell r="CH129" t="str">
            <v>查сверка данных</v>
          </cell>
          <cell r="CI129">
            <v>11.114335030242318</v>
          </cell>
          <cell r="CJ129">
            <v>-6.9781315863366871</v>
          </cell>
          <cell r="CK129"/>
          <cell r="CL129"/>
          <cell r="CM129">
            <v>46175</v>
          </cell>
          <cell r="CN129" t="str">
            <v>х/к</v>
          </cell>
          <cell r="CO129"/>
          <cell r="CP129"/>
          <cell r="CQ129"/>
          <cell r="CR129" t="str">
            <v>п/ст ППГ-2</v>
          </cell>
          <cell r="CS129">
            <v>21</v>
          </cell>
          <cell r="CT129">
            <v>1</v>
          </cell>
          <cell r="CU129" t="str">
            <v>NIPI_Centre_PTV-3_Part</v>
          </cell>
          <cell r="CV129">
            <v>43085</v>
          </cell>
          <cell r="CW129">
            <v>329</v>
          </cell>
          <cell r="CX129"/>
          <cell r="CY129"/>
          <cell r="CZ129"/>
          <cell r="DA129"/>
          <cell r="DB129"/>
          <cell r="DC129"/>
          <cell r="DD129"/>
          <cell r="DE129"/>
          <cell r="DF129"/>
          <cell r="DG129" t="str">
            <v>большой</v>
          </cell>
          <cell r="DH129" t="str">
            <v>нет</v>
          </cell>
          <cell r="DI129"/>
          <cell r="DJ129"/>
          <cell r="DK129"/>
          <cell r="DL129">
            <v>-4</v>
          </cell>
          <cell r="DM129">
            <v>-0.75119999999999987</v>
          </cell>
          <cell r="DN129">
            <v>2</v>
          </cell>
          <cell r="DO129">
            <v>1.0516799999999999</v>
          </cell>
          <cell r="DP129"/>
          <cell r="DQ129"/>
          <cell r="DR129"/>
          <cell r="DS129"/>
          <cell r="DT129"/>
          <cell r="DU129"/>
          <cell r="DV129"/>
          <cell r="DW129">
            <v>42125</v>
          </cell>
          <cell r="DX129">
            <v>1444</v>
          </cell>
          <cell r="DY129"/>
          <cell r="DZ129" t="str">
            <v>1351, 4355, 4356, 4357, 4358,</v>
          </cell>
          <cell r="EA129">
            <v>2</v>
          </cell>
          <cell r="EB129"/>
          <cell r="EC129">
            <v>16.670399999999997</v>
          </cell>
          <cell r="ED129">
            <v>28.3</v>
          </cell>
          <cell r="EE129">
            <v>16.670399999999997</v>
          </cell>
          <cell r="EF129">
            <v>-11.629600000000003</v>
          </cell>
          <cell r="EG129">
            <v>54.510975571961794</v>
          </cell>
          <cell r="EH129">
            <v>413.5</v>
          </cell>
          <cell r="EI129">
            <v>0.92930000000000001</v>
          </cell>
          <cell r="EK129"/>
          <cell r="EL129"/>
          <cell r="EM129"/>
          <cell r="EN129"/>
          <cell r="EO129"/>
          <cell r="EP129"/>
          <cell r="EQ129"/>
          <cell r="ER129"/>
          <cell r="ES129"/>
          <cell r="ET129"/>
          <cell r="EU129"/>
          <cell r="EV129"/>
          <cell r="EW129"/>
          <cell r="EX129"/>
          <cell r="FB129"/>
          <cell r="FC129"/>
          <cell r="FD129">
            <v>43909</v>
          </cell>
          <cell r="FE129" t="str">
            <v>уст.</v>
          </cell>
          <cell r="FF129" t="str">
            <v>ВПП 2019</v>
          </cell>
          <cell r="FG129">
            <v>39</v>
          </cell>
          <cell r="FH129">
            <v>1.4648399999999999</v>
          </cell>
          <cell r="FI129">
            <v>96</v>
          </cell>
          <cell r="FJ129">
            <v>-11</v>
          </cell>
          <cell r="FK129">
            <v>-0.41315999999999997</v>
          </cell>
          <cell r="FL129">
            <v>0</v>
          </cell>
          <cell r="FN129"/>
          <cell r="FP129" t="str">
            <v>Влияние ВПП</v>
          </cell>
          <cell r="FQ129" t="str">
            <v>ВПП 2021</v>
          </cell>
          <cell r="FR129">
            <v>15</v>
          </cell>
          <cell r="FS129"/>
          <cell r="FT129"/>
          <cell r="FV129">
            <v>31778</v>
          </cell>
        </row>
        <row r="130">
          <cell r="D130">
            <v>1445</v>
          </cell>
          <cell r="E130" t="str">
            <v>ск</v>
          </cell>
          <cell r="F130" t="str">
            <v>Г</v>
          </cell>
          <cell r="G130">
            <v>55</v>
          </cell>
          <cell r="H130">
            <v>2.5822499999999997</v>
          </cell>
          <cell r="I130">
            <v>95</v>
          </cell>
          <cell r="J130" t="str">
            <v>ЧРФ</v>
          </cell>
          <cell r="K130" t="e">
            <v>#VALUE!</v>
          </cell>
          <cell r="L130">
            <v>46292</v>
          </cell>
          <cell r="M130">
            <v>43</v>
          </cell>
          <cell r="N130">
            <v>1.6150799999999998</v>
          </cell>
          <cell r="O130">
            <v>96</v>
          </cell>
          <cell r="P130" t="e">
            <v>#VALUE!</v>
          </cell>
          <cell r="Q130">
            <v>46283</v>
          </cell>
          <cell r="R130"/>
          <cell r="S130"/>
          <cell r="T130"/>
          <cell r="U130"/>
          <cell r="V130">
            <v>46282</v>
          </cell>
          <cell r="W130">
            <v>36</v>
          </cell>
          <cell r="X130" t="e">
            <v>#VALUE!</v>
          </cell>
          <cell r="Y130" t="str">
            <v>СК работает</v>
          </cell>
          <cell r="Z130">
            <v>24</v>
          </cell>
          <cell r="AA130">
            <v>43</v>
          </cell>
          <cell r="AB130">
            <v>46292</v>
          </cell>
          <cell r="AC130" t="str">
            <v>15/5с</v>
          </cell>
          <cell r="AD130"/>
          <cell r="AE130"/>
          <cell r="AF130"/>
          <cell r="AG130">
            <v>2.7</v>
          </cell>
          <cell r="AH130">
            <v>2.7</v>
          </cell>
          <cell r="AI130"/>
          <cell r="AJ130"/>
          <cell r="AK130"/>
          <cell r="AL130"/>
          <cell r="AM130"/>
          <cell r="AN130"/>
          <cell r="AO130" t="str">
            <v>пншт-6</v>
          </cell>
          <cell r="AP130">
            <v>3</v>
          </cell>
          <cell r="AQ130" t="e">
            <v>#VALUE!</v>
          </cell>
          <cell r="AR130">
            <v>8.5</v>
          </cell>
          <cell r="AS130">
            <v>93.653074799999999</v>
          </cell>
          <cell r="AT130">
            <v>0.45914135859210464</v>
          </cell>
          <cell r="AU130">
            <v>170</v>
          </cell>
          <cell r="AV130">
            <v>1500</v>
          </cell>
          <cell r="AW130">
            <v>46222</v>
          </cell>
          <cell r="AX130">
            <v>46183</v>
          </cell>
          <cell r="AY130" t="str">
            <v>(кл.70)WM-57</v>
          </cell>
          <cell r="AZ130">
            <v>313.56000000000006</v>
          </cell>
          <cell r="BA130">
            <v>49.560000000000059</v>
          </cell>
          <cell r="BB130" t="str">
            <v>СКЖ-60</v>
          </cell>
          <cell r="BC130"/>
          <cell r="BD130"/>
          <cell r="BE130">
            <v>46282</v>
          </cell>
          <cell r="BF130">
            <v>264</v>
          </cell>
          <cell r="BG130">
            <v>2.7</v>
          </cell>
          <cell r="BH130">
            <v>8.3339999999999996</v>
          </cell>
          <cell r="BI130" t="e">
            <v>#VALUE!</v>
          </cell>
          <cell r="BJ130">
            <v>45254</v>
          </cell>
          <cell r="BK130">
            <v>218</v>
          </cell>
          <cell r="BL130">
            <v>1.2</v>
          </cell>
          <cell r="BM130">
            <v>11.153399999999998</v>
          </cell>
          <cell r="BN130" t="str">
            <v>2015,М,И,2017.Я,М,И,А,О,Н,Д,2018,Я,Ф,M,A,A,2022,Я,Ф,М,185,И,А,C,О,Н,Д,2023,Я,Ф,М,А,М,И,227,А,C,О,Н,218,2024,Я,Ф,М,А,М,И,С,Н,2025,Я,Ф,М,А,И,A,О,Н,Д,2026,Я,Ф,М,А,М,И,А,С,</v>
          </cell>
          <cell r="BO130">
            <v>46222</v>
          </cell>
          <cell r="BP130" t="str">
            <v>Сораптың жұмыс істеуі жақсы. Кері тоспа ұстап тұр</v>
          </cell>
          <cell r="BQ130">
            <v>50</v>
          </cell>
          <cell r="BR130">
            <v>324</v>
          </cell>
          <cell r="BS130">
            <v>42263</v>
          </cell>
          <cell r="BT130">
            <v>22.69</v>
          </cell>
          <cell r="BU130"/>
          <cell r="BV130"/>
          <cell r="BW130">
            <v>41</v>
          </cell>
          <cell r="BX130"/>
          <cell r="BY130"/>
          <cell r="BZ130">
            <v>46100</v>
          </cell>
          <cell r="CA130">
            <v>0</v>
          </cell>
          <cell r="CB130"/>
          <cell r="CC130" t="str">
            <v>理рацион-ый</v>
          </cell>
          <cell r="CD130" t="str">
            <v>理рацион-ый</v>
          </cell>
          <cell r="CE130">
            <v>37.939441257719956</v>
          </cell>
          <cell r="CF130">
            <v>-10.90715613988165</v>
          </cell>
          <cell r="CG130">
            <v>32.016328187733627</v>
          </cell>
          <cell r="CH130" t="str">
            <v>理рацион-ый</v>
          </cell>
          <cell r="CI130">
            <v>13.244585576185166</v>
          </cell>
          <cell r="CJ130">
            <v>-10.00922933836052</v>
          </cell>
          <cell r="CK130"/>
          <cell r="CL130"/>
          <cell r="CM130">
            <v>46175</v>
          </cell>
          <cell r="CN130" t="str">
            <v>х/к</v>
          </cell>
          <cell r="CO130"/>
          <cell r="CP130"/>
          <cell r="CQ130" t="str">
            <v>54595</v>
          </cell>
          <cell r="CR130" t="str">
            <v>п/ст ППГ-2</v>
          </cell>
          <cell r="CS130">
            <v>21</v>
          </cell>
          <cell r="CT130">
            <v>1</v>
          </cell>
          <cell r="CU130" t="str">
            <v>NIPI_Centre_PTV-3_Part</v>
          </cell>
          <cell r="CV130">
            <v>45783</v>
          </cell>
          <cell r="CW130">
            <v>351</v>
          </cell>
          <cell r="CX130"/>
          <cell r="CY130"/>
          <cell r="CZ130"/>
          <cell r="DA130"/>
          <cell r="DB130"/>
          <cell r="DC130"/>
          <cell r="DD130"/>
          <cell r="DE130">
            <v>42263</v>
          </cell>
          <cell r="DF130"/>
          <cell r="DG130" t="str">
            <v>большой</v>
          </cell>
          <cell r="DH130" t="str">
            <v>нет</v>
          </cell>
          <cell r="DI130"/>
          <cell r="DJ130"/>
          <cell r="DK130"/>
          <cell r="DL130">
            <v>-12</v>
          </cell>
          <cell r="DM130">
            <v>-0.96716999999999986</v>
          </cell>
          <cell r="DN130">
            <v>1</v>
          </cell>
          <cell r="DO130">
            <v>1.6150799999999998</v>
          </cell>
          <cell r="DP130"/>
          <cell r="DQ130"/>
          <cell r="DR130"/>
          <cell r="DS130"/>
          <cell r="DT130"/>
          <cell r="DU130"/>
          <cell r="DV130"/>
          <cell r="DW130">
            <v>42125</v>
          </cell>
          <cell r="DX130">
            <v>1445</v>
          </cell>
          <cell r="DY130"/>
          <cell r="DZ130" t="str">
            <v xml:space="preserve">1353, 4357, 4359, </v>
          </cell>
          <cell r="EA130">
            <v>5</v>
          </cell>
          <cell r="EB130"/>
          <cell r="EC130">
            <v>14.020838807014519</v>
          </cell>
          <cell r="ED130">
            <v>28.3</v>
          </cell>
          <cell r="EE130">
            <v>5.686838807014519</v>
          </cell>
          <cell r="EF130">
            <v>-14.279161192985482</v>
          </cell>
          <cell r="EG130">
            <v>54.510975562736235</v>
          </cell>
          <cell r="EH130">
            <v>449</v>
          </cell>
          <cell r="EI130">
            <v>0.9304</v>
          </cell>
          <cell r="EK130"/>
          <cell r="EL130"/>
          <cell r="EM130"/>
          <cell r="EN130"/>
          <cell r="EO130"/>
          <cell r="EP130"/>
          <cell r="EQ130"/>
          <cell r="ER130"/>
          <cell r="ES130"/>
          <cell r="ET130"/>
          <cell r="EU130"/>
          <cell r="EV130"/>
          <cell r="EW130"/>
          <cell r="EX130"/>
          <cell r="FB130"/>
          <cell r="FC130"/>
          <cell r="FD130">
            <v>43909</v>
          </cell>
          <cell r="FE130" t="str">
            <v>уст.</v>
          </cell>
          <cell r="FF130" t="str">
            <v>ВПП 2024</v>
          </cell>
          <cell r="FG130">
            <v>32</v>
          </cell>
          <cell r="FH130">
            <v>1.2019199999999999</v>
          </cell>
          <cell r="FI130">
            <v>96</v>
          </cell>
          <cell r="FJ130">
            <v>11</v>
          </cell>
          <cell r="FK130">
            <v>0.41315999999999997</v>
          </cell>
          <cell r="FL130">
            <v>0</v>
          </cell>
          <cell r="FN130"/>
          <cell r="FP130" t="str">
            <v>Влияние ВПП</v>
          </cell>
          <cell r="FQ130" t="str">
            <v>ВПП 2021</v>
          </cell>
          <cell r="FR130">
            <v>22</v>
          </cell>
          <cell r="FS130"/>
          <cell r="FT130"/>
          <cell r="FV130">
            <v>31778</v>
          </cell>
        </row>
        <row r="131">
          <cell r="D131">
            <v>1446</v>
          </cell>
          <cell r="E131" t="str">
            <v>ск</v>
          </cell>
          <cell r="F131" t="str">
            <v>Г</v>
          </cell>
          <cell r="G131">
            <v>38</v>
          </cell>
          <cell r="H131">
            <v>1.4272799999999999</v>
          </cell>
          <cell r="I131">
            <v>96</v>
          </cell>
          <cell r="J131" t="str">
            <v>ЧРФ</v>
          </cell>
          <cell r="K131" t="e">
            <v>#VALUE!</v>
          </cell>
          <cell r="L131">
            <v>46292</v>
          </cell>
          <cell r="M131">
            <v>35</v>
          </cell>
          <cell r="N131">
            <v>1.6432499999999999</v>
          </cell>
          <cell r="O131">
            <v>95</v>
          </cell>
          <cell r="P131" t="e">
            <v>#VALUE!</v>
          </cell>
          <cell r="Q131">
            <v>46283</v>
          </cell>
          <cell r="R131"/>
          <cell r="S131"/>
          <cell r="T131"/>
          <cell r="U131"/>
          <cell r="V131">
            <v>46282</v>
          </cell>
          <cell r="W131">
            <v>36</v>
          </cell>
          <cell r="X131" t="e">
            <v>#VALUE!</v>
          </cell>
          <cell r="Y131" t="str">
            <v>СК работает</v>
          </cell>
          <cell r="Z131">
            <v>24</v>
          </cell>
          <cell r="AA131">
            <v>35</v>
          </cell>
          <cell r="AB131">
            <v>46292</v>
          </cell>
          <cell r="AC131" t="str">
            <v>15атм/10с</v>
          </cell>
          <cell r="AD131"/>
          <cell r="AE131"/>
          <cell r="AF131"/>
          <cell r="AG131">
            <v>2.7</v>
          </cell>
          <cell r="AH131">
            <v>2.7</v>
          </cell>
          <cell r="AI131"/>
          <cell r="AJ131"/>
          <cell r="AK131"/>
          <cell r="AL131"/>
          <cell r="AM131">
            <v>46231</v>
          </cell>
          <cell r="AN131" t="str">
            <v>огв</v>
          </cell>
          <cell r="AO131" t="str">
            <v>скд-6иж</v>
          </cell>
          <cell r="AP131">
            <v>3</v>
          </cell>
          <cell r="AQ131" t="e">
            <v>#VALUE!</v>
          </cell>
          <cell r="AR131">
            <v>7.5</v>
          </cell>
          <cell r="AS131">
            <v>82.635065999999995</v>
          </cell>
          <cell r="AT131">
            <v>0.42354900521287175</v>
          </cell>
          <cell r="AU131">
            <v>170</v>
          </cell>
          <cell r="AV131">
            <v>1500</v>
          </cell>
          <cell r="AW131">
            <v>46230</v>
          </cell>
          <cell r="AX131">
            <v>46235</v>
          </cell>
          <cell r="AY131" t="str">
            <v>(кл.70)ShL-57</v>
          </cell>
          <cell r="AZ131">
            <v>299.72999999999996</v>
          </cell>
          <cell r="BA131">
            <v>9.7299999999999613</v>
          </cell>
          <cell r="BB131" t="str">
            <v>СКЖ-60</v>
          </cell>
          <cell r="BC131"/>
          <cell r="BD131"/>
          <cell r="BE131">
            <v>46279</v>
          </cell>
          <cell r="BF131">
            <v>290</v>
          </cell>
          <cell r="BG131">
            <v>2.5</v>
          </cell>
          <cell r="BH131">
            <v>5.0352999999999994</v>
          </cell>
          <cell r="BI131" t="e">
            <v>#VALUE!</v>
          </cell>
          <cell r="BJ131">
            <v>45648</v>
          </cell>
          <cell r="BK131">
            <v>250</v>
          </cell>
          <cell r="BL131">
            <v>0.7</v>
          </cell>
          <cell r="BM131">
            <v>6.9912999999999998</v>
          </cell>
          <cell r="BN131" t="e">
            <v>#VALUE!</v>
          </cell>
          <cell r="BO131"/>
          <cell r="BP131"/>
          <cell r="BQ131">
            <v>23</v>
          </cell>
          <cell r="BR131">
            <v>317</v>
          </cell>
          <cell r="BS131"/>
          <cell r="BT131"/>
          <cell r="BU131"/>
          <cell r="BV131"/>
          <cell r="BW131"/>
          <cell r="BX131"/>
          <cell r="BY131"/>
          <cell r="BZ131">
            <v>46100</v>
          </cell>
          <cell r="CA131">
            <v>0</v>
          </cell>
          <cell r="CB131"/>
          <cell r="CC131" t="str">
            <v>理рацион-ый</v>
          </cell>
          <cell r="CD131" t="str">
            <v>理рацион-ый</v>
          </cell>
          <cell r="CE131">
            <v>36.472427286163331</v>
          </cell>
          <cell r="CF131">
            <v>-13.950258128554772</v>
          </cell>
          <cell r="CG131">
            <v>31.219525189138469</v>
          </cell>
          <cell r="CH131" t="str">
            <v>理рацион-ый</v>
          </cell>
          <cell r="CI131">
            <v>12.164443351085776</v>
          </cell>
          <cell r="CJ131">
            <v>-8.8281767959367414</v>
          </cell>
          <cell r="CK131">
            <v>41749</v>
          </cell>
          <cell r="CL131" t="e">
            <v>#VALUE!</v>
          </cell>
          <cell r="CM131">
            <v>46175</v>
          </cell>
          <cell r="CN131" t="str">
            <v>х/к</v>
          </cell>
          <cell r="CO131"/>
          <cell r="CP131"/>
          <cell r="CQ131" t="str">
            <v>40104</v>
          </cell>
          <cell r="CR131" t="str">
            <v>п/ст ППГ-2</v>
          </cell>
          <cell r="CS131">
            <v>21</v>
          </cell>
          <cell r="CT131">
            <v>1</v>
          </cell>
          <cell r="CU131" t="str">
            <v>NIPI_Centre_PTV-3_Part</v>
          </cell>
          <cell r="CV131">
            <v>46122</v>
          </cell>
          <cell r="CW131">
            <v>321.5</v>
          </cell>
          <cell r="CX131"/>
          <cell r="CY131"/>
          <cell r="CZ131"/>
          <cell r="DA131"/>
          <cell r="DB131"/>
          <cell r="DC131"/>
          <cell r="DD131"/>
          <cell r="DE131"/>
          <cell r="DF131"/>
          <cell r="DG131" t="str">
            <v>большой</v>
          </cell>
          <cell r="DH131" t="str">
            <v>нет</v>
          </cell>
          <cell r="DI131"/>
          <cell r="DJ131"/>
          <cell r="DK131"/>
          <cell r="DL131">
            <v>-3</v>
          </cell>
          <cell r="DM131">
            <v>0.21597</v>
          </cell>
          <cell r="DN131">
            <v>-1</v>
          </cell>
          <cell r="DO131">
            <v>1.6432499999999999</v>
          </cell>
          <cell r="DP131"/>
          <cell r="DQ131"/>
          <cell r="DR131"/>
          <cell r="DS131"/>
          <cell r="DT131"/>
          <cell r="DU131"/>
          <cell r="DV131"/>
          <cell r="DW131">
            <v>42125</v>
          </cell>
          <cell r="DX131">
            <v>1446</v>
          </cell>
          <cell r="DY131"/>
          <cell r="DZ131" t="str">
            <v xml:space="preserve">1353, 4359, 4361, </v>
          </cell>
          <cell r="EA131">
            <v>4</v>
          </cell>
          <cell r="EB131"/>
          <cell r="EC131">
            <v>14</v>
          </cell>
          <cell r="ED131">
            <v>28.3</v>
          </cell>
          <cell r="EE131">
            <v>8.9647000000000006</v>
          </cell>
          <cell r="EF131">
            <v>-14.3</v>
          </cell>
          <cell r="EG131">
            <v>54.510975583645276</v>
          </cell>
          <cell r="EH131">
            <v>449</v>
          </cell>
          <cell r="EI131">
            <v>0.9304</v>
          </cell>
          <cell r="EK131"/>
          <cell r="EL131"/>
          <cell r="EM131"/>
          <cell r="EN131"/>
          <cell r="EO131"/>
          <cell r="EP131"/>
          <cell r="EQ131"/>
          <cell r="ER131"/>
          <cell r="ES131"/>
          <cell r="ET131"/>
          <cell r="EU131"/>
          <cell r="EV131"/>
          <cell r="EW131"/>
          <cell r="EX131"/>
          <cell r="EY131"/>
          <cell r="FB131"/>
          <cell r="FC131">
            <v>2</v>
          </cell>
          <cell r="FD131"/>
          <cell r="FE131"/>
          <cell r="FF131" t="str">
            <v>ВПП 2024</v>
          </cell>
          <cell r="FG131"/>
          <cell r="FH131"/>
          <cell r="FI131"/>
          <cell r="FJ131"/>
          <cell r="FK131"/>
          <cell r="FL131"/>
          <cell r="FN131"/>
          <cell r="FP131" t="str">
            <v>Влияние ВНС с недостаточной компенсацией</v>
          </cell>
          <cell r="FQ131" t="str">
            <v>ВПП 2021</v>
          </cell>
          <cell r="FR131"/>
          <cell r="FS131"/>
          <cell r="FT131"/>
          <cell r="FV131">
            <v>32067</v>
          </cell>
        </row>
        <row r="132">
          <cell r="D132">
            <v>1447</v>
          </cell>
          <cell r="E132" t="str">
            <v>вн</v>
          </cell>
          <cell r="F132" t="str">
            <v>Г</v>
          </cell>
          <cell r="G132">
            <v>22</v>
          </cell>
          <cell r="H132">
            <v>1.0328999999999999</v>
          </cell>
          <cell r="I132">
            <v>95</v>
          </cell>
          <cell r="J132" t="str">
            <v>Уменьшение отбора</v>
          </cell>
          <cell r="K132" t="e">
            <v>#VALUE!</v>
          </cell>
          <cell r="L132">
            <v>46288</v>
          </cell>
          <cell r="M132">
            <v>33</v>
          </cell>
          <cell r="N132">
            <v>1.54935</v>
          </cell>
          <cell r="O132">
            <v>95</v>
          </cell>
          <cell r="P132" t="e">
            <v>#VALUE!</v>
          </cell>
          <cell r="Q132">
            <v>46283</v>
          </cell>
          <cell r="R132"/>
          <cell r="S132"/>
          <cell r="T132"/>
          <cell r="U132"/>
          <cell r="V132">
            <v>46282</v>
          </cell>
          <cell r="W132">
            <v>41</v>
          </cell>
          <cell r="X132" t="e">
            <v>#VALUE!</v>
          </cell>
          <cell r="Y132" t="str">
            <v>винтовой</v>
          </cell>
          <cell r="Z132">
            <v>24</v>
          </cell>
          <cell r="AA132">
            <v>33</v>
          </cell>
          <cell r="AB132">
            <v>46292</v>
          </cell>
          <cell r="AC132" t="str">
            <v>20/5с</v>
          </cell>
          <cell r="AD132"/>
          <cell r="AE132"/>
          <cell r="AF132"/>
          <cell r="AG132">
            <v>2.4</v>
          </cell>
          <cell r="AH132">
            <v>2.4</v>
          </cell>
          <cell r="AI132"/>
          <cell r="AJ132"/>
          <cell r="AK132"/>
          <cell r="AL132"/>
          <cell r="AM132">
            <v>46241</v>
          </cell>
          <cell r="AN132" t="str">
            <v>огв</v>
          </cell>
          <cell r="AO132" t="str">
            <v>Netzsch</v>
          </cell>
          <cell r="AP132">
            <v>2.5</v>
          </cell>
          <cell r="AQ132" t="e">
            <v>#VALUE!</v>
          </cell>
          <cell r="AR132">
            <v>250</v>
          </cell>
          <cell r="AS132">
            <v>40</v>
          </cell>
          <cell r="AT132">
            <v>0.82499999999999996</v>
          </cell>
          <cell r="AU132"/>
          <cell r="AV132"/>
          <cell r="AW132">
            <v>46239</v>
          </cell>
          <cell r="AX132">
            <v>46082</v>
          </cell>
          <cell r="AY132" t="str">
            <v>Netzsch-16</v>
          </cell>
          <cell r="AZ132">
            <v>298.31</v>
          </cell>
          <cell r="BA132">
            <v>28.310000000000002</v>
          </cell>
          <cell r="BB132" t="str">
            <v>СКЖ-60</v>
          </cell>
          <cell r="BC132"/>
          <cell r="BD132"/>
          <cell r="BE132">
            <v>46282</v>
          </cell>
          <cell r="BF132">
            <v>270</v>
          </cell>
          <cell r="BG132">
            <v>2.5</v>
          </cell>
          <cell r="BH132">
            <v>6.4437999999999995</v>
          </cell>
          <cell r="BI132" t="e">
            <v>#VALUE!</v>
          </cell>
          <cell r="BJ132">
            <v>46068</v>
          </cell>
          <cell r="BK132">
            <v>258</v>
          </cell>
          <cell r="BL132">
            <v>2.8</v>
          </cell>
          <cell r="BM132">
            <v>7.8705999999999996</v>
          </cell>
          <cell r="BN132" t="str">
            <v>2015,M,2016,Я,Ф,М,73,И,Н,2017.Я,М,И,А,О,Н,Д,2018,Я,Ф,M,A,A,2021,Д,215,2022,Я,М,И,219,крс,И,220,А,C,О,Н,Д,2023,Я,219,Ф,215,М,А,М,213,И,А,218,C,О,Н,2024,Я,79,Ф,М,А,М,И,И,С,О,Н,293,Д,287,2025,Я,287,Ф,М,254,250,А,247,М,И,A,О,Н,Д,2026,Я,Ф,258,М,А,М,И,А,С,</v>
          </cell>
          <cell r="BO132"/>
          <cell r="BP132"/>
          <cell r="BQ132">
            <v>37</v>
          </cell>
          <cell r="BR132">
            <v>312</v>
          </cell>
          <cell r="BS132">
            <v>43294</v>
          </cell>
          <cell r="BT132">
            <v>22.1</v>
          </cell>
          <cell r="BU132">
            <v>356</v>
          </cell>
          <cell r="BV132">
            <v>318.5</v>
          </cell>
          <cell r="BW132">
            <v>50.2</v>
          </cell>
          <cell r="BX132"/>
          <cell r="BY132"/>
          <cell r="BZ132">
            <v>46100</v>
          </cell>
          <cell r="CA132">
            <v>0</v>
          </cell>
          <cell r="CB132"/>
          <cell r="CC132" t="str">
            <v>查сверка данных</v>
          </cell>
          <cell r="CD132" t="str">
            <v>查сверка данных</v>
          </cell>
          <cell r="CE132">
            <v>39.855173125000007</v>
          </cell>
          <cell r="CF132">
            <v>11.382832499999985</v>
          </cell>
          <cell r="CG132">
            <v>37.803327560106375</v>
          </cell>
          <cell r="CH132" t="str">
            <v>查сверка данных</v>
          </cell>
          <cell r="CI132">
            <v>29.587989999999998</v>
          </cell>
          <cell r="CJ132">
            <v>9.1671125000000302</v>
          </cell>
          <cell r="CK132">
            <v>41747</v>
          </cell>
          <cell r="CL132" t="e">
            <v>#VALUE!</v>
          </cell>
          <cell r="CM132">
            <v>46170</v>
          </cell>
          <cell r="CN132" t="str">
            <v>х/к</v>
          </cell>
          <cell r="CO132"/>
          <cell r="CP132"/>
          <cell r="CQ132" t="str">
            <v>40161</v>
          </cell>
          <cell r="CR132" t="str">
            <v>п/ст ППГ-2</v>
          </cell>
          <cell r="CS132">
            <v>21</v>
          </cell>
          <cell r="CT132">
            <v>1</v>
          </cell>
          <cell r="CU132" t="str">
            <v>NIPI_Centre_PTV-3_Part</v>
          </cell>
          <cell r="CV132">
            <v>45832</v>
          </cell>
          <cell r="CW132">
            <v>318</v>
          </cell>
          <cell r="CX132"/>
          <cell r="CY132"/>
          <cell r="CZ132"/>
          <cell r="DA132"/>
          <cell r="DB132"/>
          <cell r="DC132"/>
          <cell r="DD132"/>
          <cell r="DE132"/>
          <cell r="DF132"/>
          <cell r="DG132" t="str">
            <v>малый</v>
          </cell>
          <cell r="DH132" t="str">
            <v>есть</v>
          </cell>
          <cell r="DI132"/>
          <cell r="DJ132"/>
          <cell r="DK132"/>
          <cell r="DL132">
            <v>11</v>
          </cell>
          <cell r="DM132">
            <v>0.51645000000000008</v>
          </cell>
          <cell r="DN132">
            <v>0</v>
          </cell>
          <cell r="DO132">
            <v>1.54935</v>
          </cell>
          <cell r="DP132"/>
          <cell r="DQ132"/>
          <cell r="DR132"/>
          <cell r="DS132"/>
          <cell r="DT132"/>
          <cell r="DU132"/>
          <cell r="DV132"/>
          <cell r="DW132">
            <v>42125</v>
          </cell>
          <cell r="DX132">
            <v>1447</v>
          </cell>
          <cell r="DY132"/>
          <cell r="DZ132" t="str">
            <v xml:space="preserve">4361, 4362, </v>
          </cell>
          <cell r="EA132">
            <v>1</v>
          </cell>
          <cell r="EB132"/>
          <cell r="EC132">
            <v>12.459123099319999</v>
          </cell>
          <cell r="ED132">
            <v>18</v>
          </cell>
          <cell r="EE132">
            <v>6.0153230993199998</v>
          </cell>
          <cell r="EF132">
            <v>-5.5408769006800007</v>
          </cell>
          <cell r="EG132">
            <v>54.510975560563566</v>
          </cell>
          <cell r="EH132">
            <v>449</v>
          </cell>
          <cell r="EI132">
            <v>0.9304</v>
          </cell>
          <cell r="EK132"/>
          <cell r="EL132"/>
          <cell r="EM132"/>
          <cell r="EN132"/>
          <cell r="EO132"/>
          <cell r="EP132"/>
          <cell r="EQ132"/>
          <cell r="ER132"/>
          <cell r="ES132"/>
          <cell r="ET132"/>
          <cell r="EU132"/>
          <cell r="EV132"/>
          <cell r="EW132"/>
          <cell r="EX132"/>
          <cell r="FB132"/>
          <cell r="FC132">
            <v>4</v>
          </cell>
          <cell r="FD132">
            <v>43909</v>
          </cell>
          <cell r="FE132" t="str">
            <v>уст.</v>
          </cell>
          <cell r="FF132" t="str">
            <v>ВПП 2022</v>
          </cell>
          <cell r="FG132"/>
          <cell r="FH132"/>
          <cell r="FI132"/>
          <cell r="FJ132"/>
          <cell r="FK132"/>
          <cell r="FL132"/>
          <cell r="FN132"/>
          <cell r="FP132" t="str">
            <v>Влияние ВНС с недостаточной компенсацией</v>
          </cell>
          <cell r="FQ132" t="str">
            <v>ВПП 2021</v>
          </cell>
          <cell r="FR132">
            <v>22</v>
          </cell>
          <cell r="FS132"/>
          <cell r="FT132"/>
          <cell r="FV132">
            <v>32262</v>
          </cell>
        </row>
        <row r="133">
          <cell r="D133">
            <v>1448</v>
          </cell>
          <cell r="E133" t="str">
            <v>вн</v>
          </cell>
          <cell r="F133" t="str">
            <v>Г</v>
          </cell>
          <cell r="G133">
            <v>68</v>
          </cell>
          <cell r="H133">
            <v>1.27704</v>
          </cell>
          <cell r="I133">
            <v>98</v>
          </cell>
          <cell r="J133">
            <v>0</v>
          </cell>
          <cell r="K133" t="e">
            <v>#VALUE!</v>
          </cell>
          <cell r="L133">
            <v>46292</v>
          </cell>
          <cell r="M133">
            <v>75</v>
          </cell>
          <cell r="N133">
            <v>2.8169999999999997</v>
          </cell>
          <cell r="O133">
            <v>96</v>
          </cell>
          <cell r="P133" t="e">
            <v>#VALUE!</v>
          </cell>
          <cell r="Q133">
            <v>46283</v>
          </cell>
          <cell r="R133"/>
          <cell r="S133"/>
          <cell r="T133"/>
          <cell r="U133"/>
          <cell r="V133">
            <v>46282</v>
          </cell>
          <cell r="W133">
            <v>30</v>
          </cell>
          <cell r="X133" t="e">
            <v>#VALUE!</v>
          </cell>
          <cell r="Y133" t="str">
            <v>винтовой</v>
          </cell>
          <cell r="Z133">
            <v>24</v>
          </cell>
          <cell r="AA133">
            <v>75</v>
          </cell>
          <cell r="AB133">
            <v>46292</v>
          </cell>
          <cell r="AC133" t="str">
            <v>15/15с</v>
          </cell>
          <cell r="AD133"/>
          <cell r="AE133"/>
          <cell r="AF133"/>
          <cell r="AG133">
            <v>2.5</v>
          </cell>
          <cell r="AH133">
            <v>1</v>
          </cell>
          <cell r="AI133"/>
          <cell r="AJ133"/>
          <cell r="AK133"/>
          <cell r="AL133"/>
          <cell r="AM133"/>
          <cell r="AN133"/>
          <cell r="AO133" t="str">
            <v>ZL4-22</v>
          </cell>
          <cell r="AP133">
            <v>0</v>
          </cell>
          <cell r="AQ133" t="e">
            <v>#VALUE!</v>
          </cell>
          <cell r="AR133">
            <v>220</v>
          </cell>
          <cell r="AS133">
            <v>92.399999999999991</v>
          </cell>
          <cell r="AT133">
            <v>0.81168831168831179</v>
          </cell>
          <cell r="AU133"/>
          <cell r="AV133"/>
          <cell r="AW133">
            <v>46275</v>
          </cell>
          <cell r="AX133">
            <v>46270</v>
          </cell>
          <cell r="AY133" t="str">
            <v>ТР-42</v>
          </cell>
          <cell r="AZ133">
            <v>286.75</v>
          </cell>
          <cell r="BA133">
            <v>40.75</v>
          </cell>
          <cell r="BB133" t="str">
            <v>СКЖ-60</v>
          </cell>
          <cell r="BC133"/>
          <cell r="BD133"/>
          <cell r="BE133">
            <v>46279</v>
          </cell>
          <cell r="BF133">
            <v>246</v>
          </cell>
          <cell r="BG133">
            <v>0.4</v>
          </cell>
          <cell r="BH133">
            <v>6.6913</v>
          </cell>
          <cell r="BI133" t="e">
            <v>#VALUE!</v>
          </cell>
          <cell r="BJ133">
            <v>45843</v>
          </cell>
          <cell r="BK133">
            <v>280</v>
          </cell>
          <cell r="BL133">
            <v>6.1</v>
          </cell>
          <cell r="BM133">
            <v>9.1986999999999988</v>
          </cell>
          <cell r="BN133" t="str">
            <v>2023,С,216,О,Н,2024,Я,Ф,М,А,М,И,С,Н,2025,Я,Ф,М,А,И,И,280,A,О,Н,Д,2026,Я,Ф,М,А,М,И,А,С,</v>
          </cell>
          <cell r="BO133"/>
          <cell r="BP133"/>
          <cell r="BQ133">
            <v>53</v>
          </cell>
          <cell r="BR133">
            <v>313</v>
          </cell>
          <cell r="BS133"/>
          <cell r="BT133"/>
          <cell r="BU133"/>
          <cell r="BV133"/>
          <cell r="BW133"/>
          <cell r="BX133"/>
          <cell r="BY133"/>
          <cell r="BZ133">
            <v>46100</v>
          </cell>
          <cell r="CA133">
            <v>0</v>
          </cell>
          <cell r="CB133"/>
          <cell r="CC133" t="str">
            <v>查сверка данных</v>
          </cell>
          <cell r="CD133" t="str">
            <v>查сверка данных</v>
          </cell>
          <cell r="CE133">
            <v>40.206088708045201</v>
          </cell>
          <cell r="CF133">
            <v>10.85908365660314</v>
          </cell>
          <cell r="CG133">
            <v>37.642691207025642</v>
          </cell>
          <cell r="CH133" t="str">
            <v>查сверка данных</v>
          </cell>
          <cell r="CI133">
            <v>28.82589266318098</v>
          </cell>
          <cell r="CJ133">
            <v>7.4687449822904739</v>
          </cell>
          <cell r="CK133"/>
          <cell r="CL133" t="str">
            <v xml:space="preserve"> </v>
          </cell>
          <cell r="CM133">
            <v>46104</v>
          </cell>
          <cell r="CN133" t="str">
            <v>х/к</v>
          </cell>
          <cell r="CO133"/>
          <cell r="CP133"/>
          <cell r="CQ133" t="str">
            <v>21576</v>
          </cell>
          <cell r="CR133" t="str">
            <v>п/ст ППГ-2</v>
          </cell>
          <cell r="CS133">
            <v>21</v>
          </cell>
          <cell r="CT133">
            <v>1</v>
          </cell>
          <cell r="CU133" t="str">
            <v>NIPI_Centre_PTV-3_Part</v>
          </cell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 t="str">
            <v>большой</v>
          </cell>
          <cell r="DH133" t="str">
            <v>нет</v>
          </cell>
          <cell r="DI133"/>
          <cell r="DJ133"/>
          <cell r="DK133"/>
          <cell r="DL133">
            <v>7</v>
          </cell>
          <cell r="DM133">
            <v>1.5399599999999998</v>
          </cell>
          <cell r="DN133">
            <v>-2</v>
          </cell>
          <cell r="DO133">
            <v>2.8169999999999997</v>
          </cell>
          <cell r="DP133" t="str">
            <v>восстановить режим после ПРС</v>
          </cell>
          <cell r="DQ133"/>
          <cell r="DR133"/>
          <cell r="DS133"/>
          <cell r="DT133"/>
          <cell r="DU133"/>
          <cell r="DV133"/>
          <cell r="DW133">
            <v>42125</v>
          </cell>
          <cell r="DX133">
            <v>1448</v>
          </cell>
          <cell r="DY133"/>
          <cell r="DZ133" t="str">
            <v xml:space="preserve">4362, 4363, </v>
          </cell>
          <cell r="EA133">
            <v>2</v>
          </cell>
          <cell r="EB133"/>
          <cell r="EC133">
            <v>12.729337676220155</v>
          </cell>
          <cell r="ED133">
            <v>18</v>
          </cell>
          <cell r="EE133">
            <v>6.0380376762201546</v>
          </cell>
          <cell r="EF133">
            <v>-5.2706623237798453</v>
          </cell>
          <cell r="EG133">
            <v>54.510975565046955</v>
          </cell>
          <cell r="EH133">
            <v>449</v>
          </cell>
          <cell r="EI133">
            <v>0.9304</v>
          </cell>
          <cell r="EK133"/>
          <cell r="EL133"/>
          <cell r="EM133"/>
          <cell r="EN133"/>
          <cell r="EO133"/>
          <cell r="EP133"/>
          <cell r="EQ133"/>
          <cell r="ER133"/>
          <cell r="ES133"/>
          <cell r="ET133"/>
          <cell r="EU133"/>
          <cell r="EV133"/>
          <cell r="EW133"/>
          <cell r="EX133"/>
          <cell r="EY133">
            <v>98</v>
          </cell>
          <cell r="FB133"/>
          <cell r="FC133"/>
          <cell r="FD133">
            <v>43909</v>
          </cell>
          <cell r="FE133" t="str">
            <v>уст.</v>
          </cell>
          <cell r="FF133" t="str">
            <v>ВПП 2024</v>
          </cell>
          <cell r="FG133">
            <v>23</v>
          </cell>
          <cell r="FH133">
            <v>0.64790999999999987</v>
          </cell>
          <cell r="FI133">
            <v>97</v>
          </cell>
          <cell r="FJ133">
            <v>52</v>
          </cell>
          <cell r="FK133">
            <v>2.1690899999999997</v>
          </cell>
          <cell r="FL133">
            <v>-1</v>
          </cell>
          <cell r="FN133"/>
          <cell r="FP133" t="str">
            <v>Влияние ВПП</v>
          </cell>
          <cell r="FQ133" t="str">
            <v>ВПП 2021</v>
          </cell>
          <cell r="FR133">
            <v>22</v>
          </cell>
          <cell r="FS133"/>
          <cell r="FT133"/>
          <cell r="FV133">
            <v>32283</v>
          </cell>
        </row>
        <row r="134">
          <cell r="D134">
            <v>1449</v>
          </cell>
          <cell r="E134" t="str">
            <v>вн</v>
          </cell>
          <cell r="F134" t="str">
            <v>Г</v>
          </cell>
          <cell r="G134"/>
          <cell r="H134"/>
          <cell r="I134"/>
          <cell r="J134" t="str">
            <v>ЧРФ</v>
          </cell>
          <cell r="K134" t="e">
            <v>#VALUE!</v>
          </cell>
          <cell r="L134"/>
          <cell r="M134"/>
          <cell r="N134">
            <v>0</v>
          </cell>
          <cell r="O134">
            <v>0</v>
          </cell>
          <cell r="P134" t="e">
            <v>#VALUE!</v>
          </cell>
          <cell r="Q134"/>
          <cell r="R134"/>
          <cell r="S134"/>
          <cell r="T134"/>
          <cell r="U134"/>
          <cell r="V134"/>
          <cell r="W134">
            <v>0</v>
          </cell>
          <cell r="X134" t="e">
            <v>#VALUE!</v>
          </cell>
          <cell r="Y134" t="str">
            <v>Бездействие</v>
          </cell>
          <cell r="Z134">
            <v>0</v>
          </cell>
          <cell r="AA134">
            <v>0</v>
          </cell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 t="str">
            <v>нет</v>
          </cell>
          <cell r="AP134">
            <v>0</v>
          </cell>
          <cell r="AQ134" t="e">
            <v>#VALUE!</v>
          </cell>
          <cell r="AR134"/>
          <cell r="AS134">
            <v>0</v>
          </cell>
          <cell r="AT134" t="e">
            <v>#DIV/0!</v>
          </cell>
          <cell r="AU134"/>
          <cell r="AV134"/>
          <cell r="AW134"/>
          <cell r="AX134">
            <v>45933</v>
          </cell>
          <cell r="AY134" t="str">
            <v>Netzsch-16</v>
          </cell>
          <cell r="AZ134">
            <v>280.46999999999997</v>
          </cell>
          <cell r="BA134"/>
          <cell r="BB134" t="str">
            <v>СКЖ-60</v>
          </cell>
          <cell r="BC134"/>
          <cell r="BD134"/>
          <cell r="BE134">
            <v>45935</v>
          </cell>
          <cell r="BF134">
            <v>257</v>
          </cell>
          <cell r="BG134">
            <v>5.7</v>
          </cell>
          <cell r="BH134">
            <v>10.91145</v>
          </cell>
          <cell r="BI134" t="e">
            <v>#VALUE!</v>
          </cell>
          <cell r="BJ134">
            <v>46026</v>
          </cell>
          <cell r="BK134">
            <v>281</v>
          </cell>
          <cell r="BL134">
            <v>5.6</v>
          </cell>
          <cell r="BM134">
            <v>8.5578499999999984</v>
          </cell>
          <cell r="BN134" t="str">
            <v>2015,M,И,Рпл-85,86,А,О,Д,И,Н,2017.Я,М,45,И,А,О,Н,Д,2018,Я,Ф,M,A,A,2022,Я,М,И,А,C,О,Н,Д,2023,Я,Ф,М,А,М,И,А,C,О,248,242,Н,220,219,2024,Я,245,Ф,М,231,А,М,И,С,Н,2025,Я,Ф,М,А,И,A,253,С,224,256,О,254,Н,253,Д,251,276,пуск пнс6618(ЧЗПВ),2026,Я,281,Ф,М,А,М,И,И,С,</v>
          </cell>
          <cell r="BO134">
            <v>45949</v>
          </cell>
          <cell r="BP134" t="str">
            <v>Сораптың жұмыс істеуі жақсы. Кері тоспа ұстап тұр. ҰЖЖ-ден кейін.</v>
          </cell>
          <cell r="BQ134">
            <v>43</v>
          </cell>
          <cell r="BR134">
            <v>312.5</v>
          </cell>
          <cell r="BS134">
            <v>43991</v>
          </cell>
          <cell r="BT134">
            <v>16.3</v>
          </cell>
          <cell r="BU134">
            <v>312.5</v>
          </cell>
          <cell r="BV134">
            <v>312.5</v>
          </cell>
          <cell r="BW134">
            <v>33.5</v>
          </cell>
          <cell r="BX134"/>
          <cell r="BY134"/>
          <cell r="BZ134">
            <v>45931</v>
          </cell>
          <cell r="CA134">
            <v>0</v>
          </cell>
          <cell r="CB134"/>
          <cell r="CC134" t="str">
            <v/>
          </cell>
          <cell r="CD134" t="e">
            <v>#DIV/0!</v>
          </cell>
          <cell r="CE134" t="e">
            <v>#DIV/0!</v>
          </cell>
          <cell r="CF134" t="e">
            <v>#DIV/0!</v>
          </cell>
          <cell r="CG134" t="e">
            <v>#DIV/0!</v>
          </cell>
          <cell r="CH134" t="e">
            <v>#DIV/0!</v>
          </cell>
          <cell r="CI134" t="e">
            <v>#DIV/0!</v>
          </cell>
          <cell r="CJ134" t="e">
            <v>#DIV/0!</v>
          </cell>
          <cell r="CK134">
            <v>41599</v>
          </cell>
          <cell r="CL134" t="e">
            <v>#VALUE!</v>
          </cell>
          <cell r="CM134">
            <v>45779</v>
          </cell>
          <cell r="CN134" t="str">
            <v>х/к</v>
          </cell>
          <cell r="CO134"/>
          <cell r="CP134"/>
          <cell r="CQ134"/>
          <cell r="CR134" t="str">
            <v>п/ст ППГ-2</v>
          </cell>
          <cell r="CS134">
            <v>21</v>
          </cell>
          <cell r="CT134">
            <v>1</v>
          </cell>
          <cell r="CU134" t="str">
            <v>NIPI_Centre_PTV-3_Part</v>
          </cell>
          <cell r="CV134">
            <v>45913</v>
          </cell>
          <cell r="CW134">
            <v>305</v>
          </cell>
          <cell r="CX134"/>
          <cell r="CY134"/>
          <cell r="CZ134"/>
          <cell r="DA134"/>
          <cell r="DB134"/>
          <cell r="DC134"/>
          <cell r="DD134"/>
          <cell r="DE134"/>
          <cell r="DF134"/>
          <cell r="DG134" t="str">
            <v>большой</v>
          </cell>
          <cell r="DH134" t="str">
            <v>нет</v>
          </cell>
          <cell r="DI134"/>
          <cell r="DJ134"/>
          <cell r="DK134"/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/>
          <cell r="DQ134"/>
          <cell r="DR134"/>
          <cell r="DS134"/>
          <cell r="DT134"/>
          <cell r="DU134"/>
          <cell r="DV134"/>
          <cell r="DW134">
            <v>42125</v>
          </cell>
          <cell r="DX134">
            <v>1449</v>
          </cell>
          <cell r="DY134"/>
          <cell r="DZ134">
            <v>4363</v>
          </cell>
          <cell r="EA134"/>
          <cell r="EB134"/>
          <cell r="EC134">
            <v>11.78332621002</v>
          </cell>
          <cell r="ED134">
            <v>18</v>
          </cell>
          <cell r="EE134">
            <v>0.87187621001999993</v>
          </cell>
          <cell r="EF134">
            <v>-6.2166737899799998</v>
          </cell>
          <cell r="EG134" t="e">
            <v>#N/A</v>
          </cell>
          <cell r="EH134">
            <v>449</v>
          </cell>
          <cell r="EI134">
            <v>0.9304</v>
          </cell>
          <cell r="EJ134"/>
          <cell r="EK134"/>
          <cell r="EL134"/>
          <cell r="EM134"/>
          <cell r="EN134"/>
          <cell r="EO134"/>
          <cell r="EP134"/>
          <cell r="EQ134"/>
          <cell r="ER134"/>
          <cell r="ES134"/>
          <cell r="ET134"/>
          <cell r="EU134"/>
          <cell r="EV134"/>
          <cell r="EW134"/>
          <cell r="EX134"/>
          <cell r="EY134"/>
          <cell r="EZ134"/>
          <cell r="FA134"/>
          <cell r="FB134"/>
          <cell r="FC134"/>
          <cell r="FD134">
            <v>43909</v>
          </cell>
          <cell r="FE134" t="str">
            <v>уст.</v>
          </cell>
          <cell r="FF134" t="str">
            <v>ВПП 2024</v>
          </cell>
          <cell r="FG134">
            <v>39</v>
          </cell>
          <cell r="FH134">
            <v>1.0986299999999998</v>
          </cell>
          <cell r="FI134">
            <v>97</v>
          </cell>
          <cell r="FJ134">
            <v>-39</v>
          </cell>
          <cell r="FK134">
            <v>-1.0986299999999998</v>
          </cell>
          <cell r="FL134">
            <v>-97</v>
          </cell>
          <cell r="FN134"/>
          <cell r="FP134" t="str">
            <v>Влияние ВПП</v>
          </cell>
          <cell r="FQ134" t="str">
            <v>ВПП 2021</v>
          </cell>
          <cell r="FR134"/>
          <cell r="FS134"/>
          <cell r="FV134">
            <v>32292</v>
          </cell>
        </row>
        <row r="135">
          <cell r="D135">
            <v>1488</v>
          </cell>
          <cell r="E135" t="str">
            <v>ск</v>
          </cell>
          <cell r="F135" t="str">
            <v>А1 В</v>
          </cell>
          <cell r="G135">
            <v>5</v>
          </cell>
          <cell r="H135">
            <v>0.79815000000000003</v>
          </cell>
          <cell r="I135">
            <v>83</v>
          </cell>
          <cell r="J135">
            <v>0</v>
          </cell>
          <cell r="K135" t="e">
            <v>#VALUE!</v>
          </cell>
          <cell r="L135"/>
          <cell r="M135"/>
          <cell r="N135">
            <v>0</v>
          </cell>
          <cell r="O135">
            <v>0</v>
          </cell>
          <cell r="P135" t="e">
            <v>#VALUE!</v>
          </cell>
          <cell r="Q135"/>
          <cell r="R135"/>
          <cell r="S135"/>
          <cell r="T135"/>
          <cell r="U135"/>
          <cell r="V135">
            <v>46273</v>
          </cell>
          <cell r="W135">
            <v>28</v>
          </cell>
          <cell r="X135" t="e">
            <v>#VALUE!</v>
          </cell>
          <cell r="Y135" t="str">
            <v>ОПРС</v>
          </cell>
          <cell r="Z135">
            <v>0</v>
          </cell>
          <cell r="AA135">
            <v>0</v>
          </cell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>
            <v>46279</v>
          </cell>
          <cell r="AN135" t="str">
            <v>огв</v>
          </cell>
          <cell r="AO135" t="str">
            <v xml:space="preserve"> ИСУ НГСА/скд-6иж</v>
          </cell>
          <cell r="AP135">
            <v>3</v>
          </cell>
          <cell r="AQ135" t="e">
            <v>#VALUE!</v>
          </cell>
          <cell r="AR135"/>
          <cell r="AS135">
            <v>0</v>
          </cell>
          <cell r="AT135" t="e">
            <v>#DIV/0!</v>
          </cell>
          <cell r="AU135">
            <v>170</v>
          </cell>
          <cell r="AV135">
            <v>1000</v>
          </cell>
          <cell r="AW135"/>
          <cell r="AX135">
            <v>46278</v>
          </cell>
          <cell r="AY135" t="str">
            <v>(кл.70)WM-44</v>
          </cell>
          <cell r="AZ135">
            <v>281.04000000000002</v>
          </cell>
          <cell r="BA135">
            <v>17.04000000000002</v>
          </cell>
          <cell r="BB135" t="str">
            <v>СКЖ-60</v>
          </cell>
          <cell r="BC135"/>
          <cell r="BD135"/>
          <cell r="BE135">
            <v>46265</v>
          </cell>
          <cell r="BF135">
            <v>264</v>
          </cell>
          <cell r="BG135">
            <v>2.6</v>
          </cell>
          <cell r="BH135">
            <v>4.2901999999999996</v>
          </cell>
          <cell r="BI135" t="e">
            <v>#VALUE!</v>
          </cell>
          <cell r="BJ135">
            <v>46281</v>
          </cell>
          <cell r="BK135">
            <v>277</v>
          </cell>
          <cell r="BL135">
            <v>6.4</v>
          </cell>
          <cell r="BM135">
            <v>6.8695000000000004</v>
          </cell>
          <cell r="BN135" t="str">
            <v>2017,Я,Ф,М,А,М,И,И,А,91,О,Н,Д,2018,Я,Ф,M,A,2019.Я,261,2020,Я,Ф,М,А,М,276,И,И,А,275,A,2022,Я,М,275,И,А,C,О,Н,Д,2023,Я,Ф,М,А,М,И,А,C,215,О,Н,274,Д,276,2024,Я,275,Ф,М,А,М,186,И,С,Н,Д,270,2025,Я,Ф,233,М,А,172,М,И,И,A,104,О,Н,Д,2026,Я,Ф,М,277,А,М,И,А,С,277,</v>
          </cell>
          <cell r="BO135">
            <v>46279</v>
          </cell>
          <cell r="BP135" t="str">
            <v>Клапандар ақауы. Сорап тықылға қойылды. Сораптың жұмыс істеуі жақсы.</v>
          </cell>
          <cell r="BQ135">
            <v>1</v>
          </cell>
          <cell r="BR135">
            <v>282</v>
          </cell>
          <cell r="BS135">
            <v>44874</v>
          </cell>
          <cell r="BT135">
            <v>5.2</v>
          </cell>
          <cell r="BU135">
            <v>318</v>
          </cell>
          <cell r="BV135">
            <v>282</v>
          </cell>
          <cell r="BW135">
            <v>35.5</v>
          </cell>
          <cell r="BX135"/>
          <cell r="BY135"/>
          <cell r="BZ135">
            <v>46100</v>
          </cell>
          <cell r="CA135">
            <v>0</v>
          </cell>
          <cell r="CB135"/>
          <cell r="CC135" t="str">
            <v/>
          </cell>
          <cell r="CD135" t="e">
            <v>#DIV/0!</v>
          </cell>
          <cell r="CE135" t="e">
            <v>#DIV/0!</v>
          </cell>
          <cell r="CF135" t="e">
            <v>#DIV/0!</v>
          </cell>
          <cell r="CG135" t="e">
            <v>#DIV/0!</v>
          </cell>
          <cell r="CH135" t="e">
            <v>#DIV/0!</v>
          </cell>
          <cell r="CI135" t="e">
            <v>#DIV/0!</v>
          </cell>
          <cell r="CJ135" t="e">
            <v>#DIV/0!</v>
          </cell>
          <cell r="CK135"/>
          <cell r="CL135"/>
          <cell r="CM135"/>
          <cell r="CN135"/>
          <cell r="CO135"/>
          <cell r="CP135"/>
          <cell r="CQ135"/>
          <cell r="CR135" t="str">
            <v>п/ст ППГ-2</v>
          </cell>
          <cell r="CS135">
            <v>21</v>
          </cell>
          <cell r="CT135">
            <v>1</v>
          </cell>
          <cell r="CU135" t="str">
            <v>NIPI_Centre_PTV-3_Part</v>
          </cell>
          <cell r="CV135">
            <v>45512</v>
          </cell>
          <cell r="CW135">
            <v>321</v>
          </cell>
          <cell r="CX135"/>
          <cell r="CY135"/>
          <cell r="CZ135"/>
          <cell r="DA135"/>
          <cell r="DB135"/>
          <cell r="DC135"/>
          <cell r="DD135"/>
          <cell r="DE135"/>
          <cell r="DF135"/>
          <cell r="DG135" t="str">
            <v>малый</v>
          </cell>
          <cell r="DH135" t="str">
            <v>есть</v>
          </cell>
          <cell r="DI135"/>
          <cell r="DJ135"/>
          <cell r="DK135"/>
          <cell r="DL135">
            <v>-5</v>
          </cell>
          <cell r="DM135">
            <v>-0.79815000000000003</v>
          </cell>
          <cell r="DN135">
            <v>-83</v>
          </cell>
          <cell r="DO135">
            <v>0</v>
          </cell>
          <cell r="DP135"/>
          <cell r="DQ135"/>
          <cell r="DR135"/>
          <cell r="DS135"/>
          <cell r="DT135"/>
          <cell r="DU135"/>
          <cell r="DV135"/>
          <cell r="DW135">
            <v>42125</v>
          </cell>
          <cell r="DX135">
            <v>1488</v>
          </cell>
          <cell r="DY135"/>
          <cell r="DZ135" t="str">
            <v>4433, 1396, 4360,</v>
          </cell>
          <cell r="EA135">
            <v>3</v>
          </cell>
          <cell r="EB135"/>
          <cell r="EC135">
            <v>20.251422409400003</v>
          </cell>
          <cell r="ED135">
            <v>11.7</v>
          </cell>
          <cell r="EE135">
            <v>15.961222409400005</v>
          </cell>
          <cell r="EF135">
            <v>8.5514224094000042</v>
          </cell>
          <cell r="EG135">
            <v>54.510975572653471</v>
          </cell>
          <cell r="EH135">
            <v>378</v>
          </cell>
          <cell r="EI135">
            <v>0.92820000000000003</v>
          </cell>
          <cell r="EK135"/>
          <cell r="EL135"/>
          <cell r="EM135"/>
          <cell r="EN135"/>
          <cell r="EO135"/>
          <cell r="EP135"/>
          <cell r="EQ135"/>
          <cell r="ER135"/>
          <cell r="ES135"/>
          <cell r="ET135"/>
          <cell r="EU135"/>
          <cell r="EV135"/>
          <cell r="EW135"/>
          <cell r="EX135"/>
          <cell r="FB135"/>
          <cell r="FC135">
            <v>4</v>
          </cell>
          <cell r="FD135"/>
          <cell r="FE135"/>
          <cell r="FF135"/>
          <cell r="FG135"/>
          <cell r="FH135"/>
          <cell r="FI135"/>
          <cell r="FJ135"/>
          <cell r="FK135"/>
          <cell r="FL135"/>
          <cell r="FN135">
            <v>1</v>
          </cell>
          <cell r="FP135" t="str">
            <v xml:space="preserve"> Влияние ВНС с перекомпенсацией</v>
          </cell>
          <cell r="FR135">
            <v>15</v>
          </cell>
          <cell r="FS135"/>
          <cell r="FT135"/>
          <cell r="FV135">
            <v>32319</v>
          </cell>
        </row>
        <row r="136">
          <cell r="D136">
            <v>1489</v>
          </cell>
          <cell r="E136" t="str">
            <v>вн</v>
          </cell>
          <cell r="F136" t="str">
            <v>А1 В</v>
          </cell>
          <cell r="G136">
            <v>5</v>
          </cell>
          <cell r="H136">
            <v>1.1737499999999998</v>
          </cell>
          <cell r="I136">
            <v>75</v>
          </cell>
          <cell r="J136" t="str">
            <v>ПВЛГ</v>
          </cell>
          <cell r="K136" t="e">
            <v>#VALUE!</v>
          </cell>
          <cell r="L136"/>
          <cell r="M136"/>
          <cell r="N136">
            <v>0</v>
          </cell>
          <cell r="O136">
            <v>0</v>
          </cell>
          <cell r="P136" t="e">
            <v>#VALUE!</v>
          </cell>
          <cell r="Q136"/>
          <cell r="R136"/>
          <cell r="S136"/>
          <cell r="T136"/>
          <cell r="U136"/>
          <cell r="V136"/>
          <cell r="W136">
            <v>0</v>
          </cell>
          <cell r="X136" t="e">
            <v>#VALUE!</v>
          </cell>
          <cell r="Y136" t="str">
            <v>ОКРС</v>
          </cell>
          <cell r="Z136">
            <v>0</v>
          </cell>
          <cell r="AA136">
            <v>0</v>
          </cell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 t="str">
            <v>Netzsch</v>
          </cell>
          <cell r="AP136">
            <v>0</v>
          </cell>
          <cell r="AQ136" t="str">
            <v>из бд-прс-8-прс-8-прс-8-прс(ск/вн,)-90-100-120-140-80-110-130-120-прс(K100)-100-прс-100-120-прс-100-120-140-прс-60-100-130-прс-80-ажж-100-110-140-150-170-ажж-100-130-150-(29.11)-90-100-прс-100-120-140-160-180-200-230-260-290-350-прс-окрс(гтм)-</v>
          </cell>
          <cell r="AR136"/>
          <cell r="AS136">
            <v>0</v>
          </cell>
          <cell r="AT136" t="e">
            <v>#DIV/0!</v>
          </cell>
          <cell r="AU136"/>
          <cell r="AV136"/>
          <cell r="AW136"/>
          <cell r="AX136">
            <v>44257</v>
          </cell>
          <cell r="AY136" t="str">
            <v>ТР-16</v>
          </cell>
          <cell r="AZ136">
            <v>262.70999999999998</v>
          </cell>
          <cell r="BA136">
            <v>122.70999999999998</v>
          </cell>
          <cell r="BB136" t="str">
            <v>СКЖ-60</v>
          </cell>
          <cell r="BC136"/>
          <cell r="BD136"/>
          <cell r="BE136">
            <v>45815</v>
          </cell>
          <cell r="BF136">
            <v>232</v>
          </cell>
          <cell r="BG136">
            <v>2.5</v>
          </cell>
          <cell r="BH136">
            <v>7.1480499999999996</v>
          </cell>
          <cell r="BI136" t="e">
            <v>#VALUE!</v>
          </cell>
          <cell r="BJ136">
            <v>46147</v>
          </cell>
          <cell r="BK136">
            <v>140</v>
          </cell>
          <cell r="BL136">
            <v>1.9</v>
          </cell>
          <cell r="BM136">
            <v>15.186849999999998</v>
          </cell>
          <cell r="BN136" t="str">
            <v>2012,Я,168,М,А,82,0,С,Н,Д,И,Н,Д,241,2015,M,А,О,Д,И,Н,2016,Д,140,2017.Я,М,И,А,О,Н,Д,2018,Я,Ф,M,A,2020,Я,Ф,М,А,М,И,246,A,2022,Я,М,И,А,C,О,Н,Д,2023,Я,Ф,М,А,М,И,А,C,О,Н,2024,Я,Ф,М,А,М,И,С,Н,2025,Я,Ф,М,А,М,И,И,225,A,О,121,Н,Д,2026,Я,Ф,138,М,А,М,140,И,А,С,</v>
          </cell>
          <cell r="BO136">
            <v>45822</v>
          </cell>
          <cell r="BP136" t="str">
            <v>Сораптың жұмыс істеуі жақсы. Кері тоспа ұстап тұр. ҰЖЖ-ден кейін.</v>
          </cell>
          <cell r="BQ136">
            <v>32</v>
          </cell>
          <cell r="BR136">
            <v>281.5</v>
          </cell>
          <cell r="BS136">
            <v>42559</v>
          </cell>
          <cell r="BT136">
            <v>14</v>
          </cell>
          <cell r="BU136">
            <v>321</v>
          </cell>
          <cell r="BV136">
            <v>281.5</v>
          </cell>
          <cell r="BW136">
            <v>35.5</v>
          </cell>
          <cell r="BX136"/>
          <cell r="BY136"/>
          <cell r="BZ136">
            <v>45931</v>
          </cell>
          <cell r="CA136">
            <v>0</v>
          </cell>
          <cell r="CB136"/>
          <cell r="CC136" t="str">
            <v/>
          </cell>
          <cell r="CD136" t="e">
            <v>#DIV/0!</v>
          </cell>
          <cell r="CE136" t="e">
            <v>#DIV/0!</v>
          </cell>
          <cell r="CF136" t="e">
            <v>#DIV/0!</v>
          </cell>
          <cell r="CG136" t="e">
            <v>#DIV/0!</v>
          </cell>
          <cell r="CH136" t="e">
            <v>#DIV/0!</v>
          </cell>
          <cell r="CI136" t="e">
            <v>#DIV/0!</v>
          </cell>
          <cell r="CJ136" t="e">
            <v>#DIV/0!</v>
          </cell>
          <cell r="CK136">
            <v>41581</v>
          </cell>
          <cell r="CL136" t="e">
            <v>#VALUE!</v>
          </cell>
          <cell r="CM136"/>
          <cell r="CN136"/>
          <cell r="CO136"/>
          <cell r="CP136"/>
          <cell r="CQ136"/>
          <cell r="CR136" t="str">
            <v>п/ст ППГ-2</v>
          </cell>
          <cell r="CS136">
            <v>21</v>
          </cell>
          <cell r="CT136">
            <v>1</v>
          </cell>
          <cell r="CU136" t="str">
            <v>NIPI_Centre_PTV-3_Part</v>
          </cell>
          <cell r="CV136">
            <v>44256</v>
          </cell>
          <cell r="CW136">
            <v>321</v>
          </cell>
          <cell r="CX136"/>
          <cell r="CY136"/>
          <cell r="CZ136"/>
          <cell r="DA136"/>
          <cell r="DB136"/>
          <cell r="DC136"/>
          <cell r="DD136"/>
          <cell r="DE136"/>
          <cell r="DF136"/>
          <cell r="DG136" t="str">
            <v>большой</v>
          </cell>
          <cell r="DH136" t="str">
            <v>есть</v>
          </cell>
          <cell r="DI136"/>
          <cell r="DJ136"/>
          <cell r="DK136"/>
          <cell r="DL136">
            <v>-5</v>
          </cell>
          <cell r="DM136">
            <v>-1.1737499999999998</v>
          </cell>
          <cell r="DN136">
            <v>-75</v>
          </cell>
          <cell r="DO136">
            <v>0</v>
          </cell>
          <cell r="DP136"/>
          <cell r="DQ136"/>
          <cell r="DR136"/>
          <cell r="DS136"/>
          <cell r="DT136"/>
          <cell r="DU136"/>
          <cell r="DV136"/>
          <cell r="DW136">
            <v>42127</v>
          </cell>
          <cell r="DX136">
            <v>1489</v>
          </cell>
          <cell r="DY136"/>
          <cell r="DZ136" t="str">
            <v xml:space="preserve">4433, 4434, 1396, </v>
          </cell>
          <cell r="EA136"/>
          <cell r="EB136"/>
          <cell r="EC136">
            <v>15.857772880900001</v>
          </cell>
          <cell r="ED136">
            <v>11.7</v>
          </cell>
          <cell r="EE136">
            <v>8.7097228809000011</v>
          </cell>
          <cell r="EF136">
            <v>4.1577728809000014</v>
          </cell>
          <cell r="EG136" t="e">
            <v>#N/A</v>
          </cell>
          <cell r="EH136">
            <v>378</v>
          </cell>
          <cell r="EI136">
            <v>0.92820000000000003</v>
          </cell>
          <cell r="EK136"/>
          <cell r="EL136"/>
          <cell r="EM136"/>
          <cell r="EN136"/>
          <cell r="EO136"/>
          <cell r="EP136"/>
          <cell r="EQ136"/>
          <cell r="ER136"/>
          <cell r="ES136"/>
          <cell r="ET136"/>
          <cell r="EU136"/>
          <cell r="EV136"/>
          <cell r="EW136"/>
          <cell r="EX136"/>
          <cell r="FB136"/>
          <cell r="FC136"/>
          <cell r="FD136"/>
          <cell r="FE136"/>
          <cell r="FF136"/>
          <cell r="FG136"/>
          <cell r="FH136"/>
          <cell r="FI136"/>
          <cell r="FJ136"/>
          <cell r="FK136"/>
          <cell r="FL136"/>
          <cell r="FN136">
            <v>1</v>
          </cell>
          <cell r="FP136" t="str">
            <v xml:space="preserve"> Влияние ВНС с перекомпенсацией</v>
          </cell>
          <cell r="FR136">
            <v>15</v>
          </cell>
          <cell r="FS136"/>
          <cell r="FV136">
            <v>32321</v>
          </cell>
        </row>
        <row r="137">
          <cell r="D137">
            <v>1490</v>
          </cell>
          <cell r="E137" t="str">
            <v>вн</v>
          </cell>
          <cell r="F137" t="str">
            <v>А1 Б В</v>
          </cell>
          <cell r="G137">
            <v>9</v>
          </cell>
          <cell r="H137">
            <v>1.0141199999999999</v>
          </cell>
          <cell r="I137">
            <v>88</v>
          </cell>
          <cell r="J137" t="str">
            <v>ПТОС</v>
          </cell>
          <cell r="K137" t="e">
            <v>#VALUE!</v>
          </cell>
          <cell r="L137"/>
          <cell r="M137"/>
          <cell r="N137">
            <v>0</v>
          </cell>
          <cell r="O137">
            <v>0</v>
          </cell>
          <cell r="P137" t="e">
            <v>#VALUE!</v>
          </cell>
          <cell r="Q137"/>
          <cell r="R137"/>
          <cell r="S137"/>
          <cell r="T137"/>
          <cell r="U137"/>
          <cell r="V137"/>
          <cell r="W137">
            <v>25</v>
          </cell>
          <cell r="X137" t="e">
            <v>#VALUE!</v>
          </cell>
          <cell r="Y137" t="str">
            <v>п.э ВН</v>
          </cell>
          <cell r="Z137">
            <v>0</v>
          </cell>
          <cell r="AA137">
            <v>0</v>
          </cell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 t="str">
            <v>BD-1</v>
          </cell>
          <cell r="AP137">
            <v>0</v>
          </cell>
          <cell r="AQ137" t="e">
            <v>#VALUE!</v>
          </cell>
          <cell r="AR137"/>
          <cell r="AS137">
            <v>0</v>
          </cell>
          <cell r="AT137" t="e">
            <v>#DIV/0!</v>
          </cell>
          <cell r="AU137"/>
          <cell r="AV137"/>
          <cell r="AW137"/>
          <cell r="AX137">
            <v>45295</v>
          </cell>
          <cell r="AY137" t="str">
            <v>Netzsch-10</v>
          </cell>
          <cell r="AZ137">
            <v>254.86</v>
          </cell>
          <cell r="BA137">
            <v>50.860000000000014</v>
          </cell>
          <cell r="BB137" t="str">
            <v>СКЖ-60</v>
          </cell>
          <cell r="BC137"/>
          <cell r="BD137"/>
          <cell r="BE137">
            <v>46156</v>
          </cell>
          <cell r="BF137">
            <v>243</v>
          </cell>
          <cell r="BG137">
            <v>1.5</v>
          </cell>
          <cell r="BH137">
            <v>4.6456499999999998</v>
          </cell>
          <cell r="BI137" t="e">
            <v>#VALUE!</v>
          </cell>
          <cell r="BJ137">
            <v>46171</v>
          </cell>
          <cell r="BK137">
            <v>204</v>
          </cell>
          <cell r="BL137">
            <v>2.1</v>
          </cell>
          <cell r="BM137">
            <v>8.9077500000000001</v>
          </cell>
          <cell r="BN137" t="str">
            <v>2015,M,И,2017.Я,236,М,И,А,173,О,Н,Д,2018,Я,Ф,M,A,2020,Я,Ф,М,А,М,И,229,A,2022,Я,186,М,И,220,И,А,C,О,Н,Д,2023,Я,238,Ф,М,А,М,И,А,C,О,Н,232,2024,Я,Ф,М,А,222,М,И,С,Н,2025,Я,Ф,М,А,М,И,И,224,224,A,О,Н,Д,2026,Я,Ф,М,А,М,204,И,И,А,С,</v>
          </cell>
          <cell r="BO137">
            <v>46158</v>
          </cell>
          <cell r="BP137" t="str">
            <v>Cорап ақауы. Тоқтатылды. Жоғарғы Жетек ескі подшипниктері тозған ауыстыру керек ВD-1 20hp.</v>
          </cell>
          <cell r="BQ137">
            <v>19</v>
          </cell>
          <cell r="BR137">
            <v>276.5</v>
          </cell>
          <cell r="BS137"/>
          <cell r="BT137"/>
          <cell r="BU137"/>
          <cell r="BV137"/>
          <cell r="BW137"/>
          <cell r="BX137"/>
          <cell r="BY137"/>
          <cell r="BZ137">
            <v>46100</v>
          </cell>
          <cell r="CA137">
            <v>0</v>
          </cell>
          <cell r="CB137"/>
          <cell r="CC137" t="str">
            <v/>
          </cell>
          <cell r="CD137" t="e">
            <v>#DIV/0!</v>
          </cell>
          <cell r="CE137" t="e">
            <v>#DIV/0!</v>
          </cell>
          <cell r="CF137" t="e">
            <v>#DIV/0!</v>
          </cell>
          <cell r="CG137" t="e">
            <v>#DIV/0!</v>
          </cell>
          <cell r="CH137" t="e">
            <v>#DIV/0!</v>
          </cell>
          <cell r="CI137" t="e">
            <v>#DIV/0!</v>
          </cell>
          <cell r="CJ137" t="e">
            <v>#DIV/0!</v>
          </cell>
          <cell r="CK137">
            <v>41770</v>
          </cell>
          <cell r="CL137" t="e">
            <v>#VALUE!</v>
          </cell>
          <cell r="CM137"/>
          <cell r="CN137"/>
          <cell r="CO137"/>
          <cell r="CP137"/>
          <cell r="CQ137"/>
          <cell r="CR137" t="str">
            <v>п/ст ППГ-2</v>
          </cell>
          <cell r="CS137">
            <v>21</v>
          </cell>
          <cell r="CT137">
            <v>1</v>
          </cell>
          <cell r="CU137" t="str">
            <v>NIPI_Centre_PTV-3_Part</v>
          </cell>
          <cell r="CV137">
            <v>44968</v>
          </cell>
          <cell r="CW137">
            <v>316</v>
          </cell>
          <cell r="CX137"/>
          <cell r="CY137"/>
          <cell r="CZ137"/>
          <cell r="DA137"/>
          <cell r="DB137"/>
          <cell r="DC137"/>
          <cell r="DD137"/>
          <cell r="DE137"/>
          <cell r="DF137"/>
          <cell r="DG137" t="str">
            <v>большой</v>
          </cell>
          <cell r="DH137" t="str">
            <v>есть</v>
          </cell>
          <cell r="DI137"/>
          <cell r="DJ137"/>
          <cell r="DK137"/>
          <cell r="DL137">
            <v>-9</v>
          </cell>
          <cell r="DM137">
            <v>-1.0141199999999999</v>
          </cell>
          <cell r="DN137">
            <v>-88</v>
          </cell>
          <cell r="DO137">
            <v>0</v>
          </cell>
          <cell r="DP137"/>
          <cell r="DQ137"/>
          <cell r="DR137"/>
          <cell r="DS137"/>
          <cell r="DT137"/>
          <cell r="DU137"/>
          <cell r="DV137"/>
          <cell r="DW137">
            <v>42127</v>
          </cell>
          <cell r="DX137">
            <v>1490</v>
          </cell>
          <cell r="DY137"/>
          <cell r="DZ137">
            <v>4434</v>
          </cell>
          <cell r="EA137"/>
          <cell r="EB137"/>
          <cell r="EC137">
            <v>11.13127391999282</v>
          </cell>
          <cell r="ED137">
            <v>11.7</v>
          </cell>
          <cell r="EE137">
            <v>6.4856239199928201</v>
          </cell>
          <cell r="EF137">
            <v>-0.56872608000717939</v>
          </cell>
          <cell r="EG137" t="e">
            <v>#N/A</v>
          </cell>
          <cell r="EH137">
            <v>378</v>
          </cell>
          <cell r="EI137">
            <v>0.92820000000000003</v>
          </cell>
          <cell r="EK137"/>
          <cell r="EL137"/>
          <cell r="EM137"/>
          <cell r="EN137"/>
          <cell r="EO137"/>
          <cell r="EP137"/>
          <cell r="EQ137"/>
          <cell r="ER137"/>
          <cell r="ES137"/>
          <cell r="ET137"/>
          <cell r="EU137"/>
          <cell r="EV137"/>
          <cell r="EW137"/>
          <cell r="EX137"/>
          <cell r="FB137"/>
          <cell r="FC137"/>
          <cell r="FD137"/>
          <cell r="FE137"/>
          <cell r="FF137" t="str">
            <v>ВПП 2024</v>
          </cell>
          <cell r="FG137"/>
          <cell r="FH137"/>
          <cell r="FI137"/>
          <cell r="FJ137"/>
          <cell r="FK137"/>
          <cell r="FL137"/>
          <cell r="FN137">
            <v>1</v>
          </cell>
          <cell r="FP137" t="str">
            <v xml:space="preserve"> Влияние ВНС с перекомпенсацией</v>
          </cell>
          <cell r="FR137">
            <v>25</v>
          </cell>
          <cell r="FS137"/>
          <cell r="FT137"/>
          <cell r="FV137">
            <v>32721</v>
          </cell>
        </row>
        <row r="138">
          <cell r="D138">
            <v>1537</v>
          </cell>
          <cell r="E138" t="str">
            <v>ск</v>
          </cell>
          <cell r="F138" t="str">
            <v>Г</v>
          </cell>
          <cell r="G138">
            <v>45</v>
          </cell>
          <cell r="H138">
            <v>0.84509999999999996</v>
          </cell>
          <cell r="I138">
            <v>98</v>
          </cell>
          <cell r="J138" t="str">
            <v>Ревизия ГНО</v>
          </cell>
          <cell r="K138" t="e">
            <v>#VALUE!</v>
          </cell>
          <cell r="L138">
            <v>46292</v>
          </cell>
          <cell r="M138">
            <v>52</v>
          </cell>
          <cell r="N138">
            <v>1.4648399999999999</v>
          </cell>
          <cell r="O138">
            <v>97</v>
          </cell>
          <cell r="P138" t="e">
            <v>#VALUE!</v>
          </cell>
          <cell r="Q138">
            <v>46293</v>
          </cell>
          <cell r="R138"/>
          <cell r="S138"/>
          <cell r="T138"/>
          <cell r="U138"/>
          <cell r="V138">
            <v>46282</v>
          </cell>
          <cell r="W138">
            <v>32</v>
          </cell>
          <cell r="X138" t="e">
            <v>#VALUE!</v>
          </cell>
          <cell r="Y138" t="str">
            <v>СК работает</v>
          </cell>
          <cell r="Z138">
            <v>24</v>
          </cell>
          <cell r="AA138">
            <v>52</v>
          </cell>
          <cell r="AB138">
            <v>46292</v>
          </cell>
          <cell r="AC138" t="str">
            <v>15/5с</v>
          </cell>
          <cell r="AD138"/>
          <cell r="AE138"/>
          <cell r="AF138"/>
          <cell r="AG138">
            <v>3.3</v>
          </cell>
          <cell r="AH138">
            <v>3.3</v>
          </cell>
          <cell r="AI138"/>
          <cell r="AJ138"/>
          <cell r="AK138"/>
          <cell r="AL138"/>
          <cell r="AM138"/>
          <cell r="AN138"/>
          <cell r="AO138" t="str">
            <v>скд-6иж</v>
          </cell>
          <cell r="AP138">
            <v>2.5</v>
          </cell>
          <cell r="AQ138" t="e">
            <v>#VALUE!</v>
          </cell>
          <cell r="AR138">
            <v>8.5</v>
          </cell>
          <cell r="AS138">
            <v>78.044229000000001</v>
          </cell>
          <cell r="AT138">
            <v>0.6662888552592402</v>
          </cell>
          <cell r="AU138">
            <v>210</v>
          </cell>
          <cell r="AV138">
            <v>1000</v>
          </cell>
          <cell r="AW138">
            <v>46282</v>
          </cell>
          <cell r="AX138">
            <v>46271</v>
          </cell>
          <cell r="AY138" t="str">
            <v>(кл.70)ShL-57</v>
          </cell>
          <cell r="AZ138">
            <v>295.67</v>
          </cell>
          <cell r="BA138">
            <v>103.67000000000002</v>
          </cell>
          <cell r="BB138" t="str">
            <v>СКЖ-60</v>
          </cell>
          <cell r="BC138"/>
          <cell r="BD138"/>
          <cell r="BE138">
            <v>46279</v>
          </cell>
          <cell r="BF138">
            <v>192</v>
          </cell>
          <cell r="BG138">
            <v>3.3</v>
          </cell>
          <cell r="BH138">
            <v>15.319199999999999</v>
          </cell>
          <cell r="BI138" t="e">
            <v>#VALUE!</v>
          </cell>
          <cell r="BJ138"/>
          <cell r="BK138"/>
          <cell r="BL138"/>
          <cell r="BM138"/>
          <cell r="BN138"/>
          <cell r="BO138"/>
          <cell r="BP138"/>
          <cell r="BQ138">
            <v>119</v>
          </cell>
          <cell r="BR138">
            <v>320</v>
          </cell>
          <cell r="BS138">
            <v>42330</v>
          </cell>
          <cell r="BT138">
            <v>25.27</v>
          </cell>
          <cell r="BU138">
            <v>355</v>
          </cell>
          <cell r="BV138">
            <v>320</v>
          </cell>
          <cell r="BW138">
            <v>42</v>
          </cell>
          <cell r="BX138"/>
          <cell r="BY138"/>
          <cell r="BZ138">
            <v>46100</v>
          </cell>
          <cell r="CA138">
            <v>0</v>
          </cell>
          <cell r="CB138"/>
          <cell r="CC138" t="str">
            <v>理рацион-ый</v>
          </cell>
          <cell r="CD138" t="str">
            <v>潜потенц-ый</v>
          </cell>
          <cell r="CE138">
            <v>41.970752408317892</v>
          </cell>
          <cell r="CF138">
            <v>3.7257773593267487</v>
          </cell>
          <cell r="CG138">
            <v>35.693434139591595</v>
          </cell>
          <cell r="CH138" t="str">
            <v>理рацион-ый</v>
          </cell>
          <cell r="CI138">
            <v>21.325109063559125</v>
          </cell>
          <cell r="CJ138">
            <v>-6.161624050453355</v>
          </cell>
          <cell r="CK138">
            <v>41607</v>
          </cell>
          <cell r="CL138" t="e">
            <v>#VALUE!</v>
          </cell>
          <cell r="CM138"/>
          <cell r="CN138"/>
          <cell r="CO138"/>
          <cell r="CP138"/>
          <cell r="CQ138"/>
          <cell r="CR138" t="str">
            <v>п/ст ППГ-2</v>
          </cell>
          <cell r="CS138">
            <v>43</v>
          </cell>
          <cell r="CT138">
            <v>2</v>
          </cell>
          <cell r="CU138" t="str">
            <v>NIPI_Centre_PTV-3_Part</v>
          </cell>
          <cell r="CV138">
            <v>45431</v>
          </cell>
          <cell r="CW138">
            <v>320</v>
          </cell>
          <cell r="CX138"/>
          <cell r="CY138"/>
          <cell r="CZ138"/>
          <cell r="DA138"/>
          <cell r="DB138"/>
          <cell r="DC138"/>
          <cell r="DD138"/>
          <cell r="DE138"/>
          <cell r="DF138"/>
          <cell r="DG138" t="str">
            <v>большой</v>
          </cell>
          <cell r="DH138" t="str">
            <v>нет</v>
          </cell>
          <cell r="DI138"/>
          <cell r="DJ138"/>
          <cell r="DK138"/>
          <cell r="DL138">
            <v>7</v>
          </cell>
          <cell r="DM138">
            <v>0.61973999999999996</v>
          </cell>
          <cell r="DN138">
            <v>-1</v>
          </cell>
          <cell r="DO138">
            <v>1.4648399999999999</v>
          </cell>
          <cell r="DP138"/>
          <cell r="DQ138"/>
          <cell r="DR138"/>
          <cell r="DS138"/>
          <cell r="DT138"/>
          <cell r="DU138"/>
          <cell r="DV138"/>
          <cell r="DW138">
            <v>42117</v>
          </cell>
          <cell r="DX138">
            <v>1537</v>
          </cell>
          <cell r="DY138"/>
          <cell r="DZ138" t="str">
            <v xml:space="preserve">4353, 4355, </v>
          </cell>
          <cell r="EA138">
            <v>2</v>
          </cell>
          <cell r="EB138"/>
          <cell r="EC138">
            <v>19</v>
          </cell>
          <cell r="ED138">
            <v>28.3</v>
          </cell>
          <cell r="EE138">
            <v>3.6808000000000014</v>
          </cell>
          <cell r="EF138">
            <v>-9.3000000000000007</v>
          </cell>
          <cell r="EG138">
            <v>54.510975559843814</v>
          </cell>
          <cell r="EH138">
            <v>449</v>
          </cell>
          <cell r="EI138">
            <v>0.9304</v>
          </cell>
          <cell r="EK138"/>
          <cell r="EL138"/>
          <cell r="EM138"/>
          <cell r="EN138"/>
          <cell r="EO138"/>
          <cell r="EP138"/>
          <cell r="EQ138"/>
          <cell r="ER138"/>
          <cell r="ES138"/>
          <cell r="ET138"/>
          <cell r="EU138"/>
          <cell r="EV138"/>
          <cell r="EW138"/>
          <cell r="EX138"/>
          <cell r="FB138"/>
          <cell r="FC138">
            <v>4</v>
          </cell>
          <cell r="FD138">
            <v>43908</v>
          </cell>
          <cell r="FE138" t="str">
            <v>уст.</v>
          </cell>
          <cell r="FF138" t="str">
            <v>ВПП 2019</v>
          </cell>
          <cell r="FG138">
            <v>57</v>
          </cell>
          <cell r="FH138">
            <v>2.1409199999999999</v>
          </cell>
          <cell r="FI138">
            <v>96</v>
          </cell>
          <cell r="FJ138">
            <v>-5</v>
          </cell>
          <cell r="FK138">
            <v>-0.67608000000000001</v>
          </cell>
          <cell r="FL138">
            <v>1</v>
          </cell>
          <cell r="FN138"/>
          <cell r="FP138" t="str">
            <v>Влияние ВПП</v>
          </cell>
          <cell r="FQ138" t="str">
            <v>ВПП 2021</v>
          </cell>
          <cell r="FR138">
            <v>18.5</v>
          </cell>
          <cell r="FS138"/>
          <cell r="FT138"/>
          <cell r="FV138">
            <v>31778</v>
          </cell>
        </row>
        <row r="139">
          <cell r="D139">
            <v>1538</v>
          </cell>
          <cell r="E139" t="str">
            <v>вн</v>
          </cell>
          <cell r="F139" t="str">
            <v>Г</v>
          </cell>
          <cell r="G139">
            <v>90</v>
          </cell>
          <cell r="H139">
            <v>3.3803999999999998</v>
          </cell>
          <cell r="I139">
            <v>96</v>
          </cell>
          <cell r="J139" t="str">
            <v>Ревизия ГНО</v>
          </cell>
          <cell r="K139" t="e">
            <v>#VALUE!</v>
          </cell>
          <cell r="L139">
            <v>46292</v>
          </cell>
          <cell r="M139">
            <v>74</v>
          </cell>
          <cell r="N139">
            <v>2.0845799999999994</v>
          </cell>
          <cell r="O139">
            <v>97</v>
          </cell>
          <cell r="P139" t="e">
            <v>#VALUE!</v>
          </cell>
          <cell r="Q139">
            <v>46292</v>
          </cell>
          <cell r="R139"/>
          <cell r="S139"/>
          <cell r="T139"/>
          <cell r="U139"/>
          <cell r="V139">
            <v>46273</v>
          </cell>
          <cell r="W139">
            <v>31</v>
          </cell>
          <cell r="X139" t="e">
            <v>#VALUE!</v>
          </cell>
          <cell r="Y139" t="str">
            <v>винтовой</v>
          </cell>
          <cell r="Z139">
            <v>24</v>
          </cell>
          <cell r="AA139">
            <v>74</v>
          </cell>
          <cell r="AB139">
            <v>46292</v>
          </cell>
          <cell r="AC139" t="str">
            <v>15/15c</v>
          </cell>
          <cell r="AD139"/>
          <cell r="AE139"/>
          <cell r="AF139"/>
          <cell r="AG139">
            <v>3.3</v>
          </cell>
          <cell r="AH139">
            <v>3.3</v>
          </cell>
          <cell r="AI139"/>
          <cell r="AJ139"/>
          <cell r="AK139"/>
          <cell r="AL139"/>
          <cell r="AM139"/>
          <cell r="AN139"/>
          <cell r="AO139" t="str">
            <v>ZL3-15</v>
          </cell>
          <cell r="AP139">
            <v>0</v>
          </cell>
          <cell r="AQ139" t="e">
            <v>#VALUE!</v>
          </cell>
          <cell r="AR139">
            <v>180</v>
          </cell>
          <cell r="AS139">
            <v>149.4</v>
          </cell>
          <cell r="AT139">
            <v>0.49531459170013387</v>
          </cell>
          <cell r="AU139"/>
          <cell r="AV139"/>
          <cell r="AW139">
            <v>46290</v>
          </cell>
          <cell r="AX139">
            <v>46282</v>
          </cell>
          <cell r="AY139" t="str">
            <v>TP-83</v>
          </cell>
          <cell r="AZ139">
            <v>278.18</v>
          </cell>
          <cell r="BA139">
            <v>46.180000000000007</v>
          </cell>
          <cell r="BB139" t="str">
            <v>СКЖ-60</v>
          </cell>
          <cell r="BC139"/>
          <cell r="BD139"/>
          <cell r="BE139">
            <v>46284</v>
          </cell>
          <cell r="BF139">
            <v>232</v>
          </cell>
          <cell r="BG139">
            <v>3.2</v>
          </cell>
          <cell r="BH139">
            <v>11.416249999999998</v>
          </cell>
          <cell r="BI139" t="e">
            <v>#VALUE!</v>
          </cell>
          <cell r="BJ139">
            <v>43141</v>
          </cell>
          <cell r="BK139">
            <v>47</v>
          </cell>
          <cell r="BL139">
            <v>0</v>
          </cell>
          <cell r="BM139">
            <v>25.58775</v>
          </cell>
          <cell r="BN139" t="str">
            <v>2015,И,68,А,О,Д,И,Н,2017.Я,М,И,А,О,Н,Д,2018,Я,Ф,47,M,A,A,2022,Я,М,И,А,C,О,Н,Д,2023,Я,Ф,М,А,М,И,А,C,О,Н,2024,Я,Ф,М,А,М,И,С,Н,2025,Я,Ф,М,А,И,A,О,Н,Д,2026,Я,Ф,М,А,М,И,А,С,</v>
          </cell>
          <cell r="BO139"/>
          <cell r="BP139"/>
          <cell r="BQ139">
            <v>79</v>
          </cell>
          <cell r="BR139">
            <v>319.5</v>
          </cell>
          <cell r="BS139">
            <v>42206</v>
          </cell>
          <cell r="BT139">
            <v>25</v>
          </cell>
          <cell r="BU139">
            <v>340.5</v>
          </cell>
          <cell r="BV139">
            <v>319.5</v>
          </cell>
          <cell r="BW139">
            <v>37</v>
          </cell>
          <cell r="BX139"/>
          <cell r="BY139"/>
          <cell r="BZ139">
            <v>46100</v>
          </cell>
          <cell r="CA139">
            <v>0</v>
          </cell>
          <cell r="CB139"/>
          <cell r="CC139" t="str">
            <v>理рацион-ый</v>
          </cell>
          <cell r="CD139" t="str">
            <v>理рацион-ый</v>
          </cell>
          <cell r="CE139">
            <v>39.197726322872931</v>
          </cell>
          <cell r="CF139">
            <v>-7.9732955973828439</v>
          </cell>
          <cell r="CG139">
            <v>32.765198477491353</v>
          </cell>
          <cell r="CH139" t="str">
            <v>理рацион-ый</v>
          </cell>
          <cell r="CI139">
            <v>14.434981142956474</v>
          </cell>
          <cell r="CJ139">
            <v>-10.656039384669413</v>
          </cell>
          <cell r="CK139"/>
          <cell r="CL139"/>
          <cell r="CM139"/>
          <cell r="CN139"/>
          <cell r="CO139"/>
          <cell r="CP139"/>
          <cell r="CQ139"/>
          <cell r="CR139" t="str">
            <v>п/ст ППГ-2</v>
          </cell>
          <cell r="CS139">
            <v>43</v>
          </cell>
          <cell r="CT139">
            <v>2</v>
          </cell>
          <cell r="CU139" t="str">
            <v>NIPI_Centre_PTV-3_Part</v>
          </cell>
          <cell r="CV139">
            <v>45503</v>
          </cell>
          <cell r="CW139">
            <v>318</v>
          </cell>
          <cell r="CX139"/>
          <cell r="CY139"/>
          <cell r="CZ139"/>
          <cell r="DA139"/>
          <cell r="DB139"/>
          <cell r="DC139"/>
          <cell r="DD139"/>
          <cell r="DE139"/>
          <cell r="DF139"/>
          <cell r="DG139" t="str">
            <v>большой</v>
          </cell>
          <cell r="DH139" t="str">
            <v>нет</v>
          </cell>
          <cell r="DI139"/>
          <cell r="DJ139"/>
          <cell r="DK139"/>
          <cell r="DL139">
            <v>-16</v>
          </cell>
          <cell r="DM139">
            <v>-1.2958200000000004</v>
          </cell>
          <cell r="DN139">
            <v>1</v>
          </cell>
          <cell r="DO139">
            <v>2.0845799999999994</v>
          </cell>
          <cell r="DP139"/>
          <cell r="DQ139"/>
          <cell r="DR139"/>
          <cell r="DS139"/>
          <cell r="DT139"/>
          <cell r="DU139"/>
          <cell r="DV139"/>
          <cell r="DW139">
            <v>42117</v>
          </cell>
          <cell r="DX139">
            <v>1538</v>
          </cell>
          <cell r="DY139"/>
          <cell r="DZ139" t="str">
            <v xml:space="preserve">1635, 4355, 4357, </v>
          </cell>
          <cell r="EA139">
            <v>3</v>
          </cell>
          <cell r="EB139"/>
          <cell r="EC139">
            <v>25.58775</v>
          </cell>
          <cell r="ED139">
            <v>28.3</v>
          </cell>
          <cell r="EE139">
            <v>14.171500000000002</v>
          </cell>
          <cell r="EF139">
            <v>-2.7122500000000009</v>
          </cell>
          <cell r="EG139">
            <v>54.51097557449858</v>
          </cell>
          <cell r="EH139">
            <v>449</v>
          </cell>
          <cell r="EI139">
            <v>0.9304</v>
          </cell>
          <cell r="EK139"/>
          <cell r="EL139"/>
          <cell r="EM139"/>
          <cell r="EN139"/>
          <cell r="EO139"/>
          <cell r="EP139"/>
          <cell r="EQ139"/>
          <cell r="ER139"/>
          <cell r="ES139"/>
          <cell r="ET139"/>
          <cell r="EU139"/>
          <cell r="EV139"/>
          <cell r="EW139"/>
          <cell r="EX139"/>
          <cell r="EY139">
            <v>98</v>
          </cell>
          <cell r="FB139"/>
          <cell r="FC139"/>
          <cell r="FD139">
            <v>43908</v>
          </cell>
          <cell r="FE139" t="str">
            <v>уст.</v>
          </cell>
          <cell r="FF139" t="str">
            <v>ВПП 2019</v>
          </cell>
          <cell r="FG139">
            <v>74</v>
          </cell>
          <cell r="FH139">
            <v>2.7794399999999997</v>
          </cell>
          <cell r="FI139">
            <v>96</v>
          </cell>
          <cell r="FJ139">
            <v>0</v>
          </cell>
          <cell r="FK139">
            <v>-0.69486000000000026</v>
          </cell>
          <cell r="FL139">
            <v>1</v>
          </cell>
          <cell r="FN139"/>
          <cell r="FP139" t="str">
            <v>Влияние ВПП</v>
          </cell>
          <cell r="FQ139" t="str">
            <v>ВПП 2021</v>
          </cell>
          <cell r="FR139">
            <v>15</v>
          </cell>
          <cell r="FS139"/>
          <cell r="FT139"/>
          <cell r="FV139">
            <v>31778</v>
          </cell>
        </row>
        <row r="140">
          <cell r="D140">
            <v>1539</v>
          </cell>
          <cell r="E140" t="str">
            <v>вн</v>
          </cell>
          <cell r="F140" t="str">
            <v>ГД</v>
          </cell>
          <cell r="G140">
            <v>31</v>
          </cell>
          <cell r="H140">
            <v>1.1643599999999998</v>
          </cell>
          <cell r="I140">
            <v>96</v>
          </cell>
          <cell r="J140" t="str">
            <v>Ревизия ГНО</v>
          </cell>
          <cell r="K140" t="e">
            <v>#VALUE!</v>
          </cell>
          <cell r="L140">
            <v>46292</v>
          </cell>
          <cell r="M140">
            <v>41</v>
          </cell>
          <cell r="N140">
            <v>1.53996</v>
          </cell>
          <cell r="O140">
            <v>96</v>
          </cell>
          <cell r="P140" t="e">
            <v>#VALUE!</v>
          </cell>
          <cell r="Q140">
            <v>46292</v>
          </cell>
          <cell r="R140"/>
          <cell r="S140"/>
          <cell r="T140"/>
          <cell r="U140"/>
          <cell r="V140">
            <v>46282</v>
          </cell>
          <cell r="W140">
            <v>31</v>
          </cell>
          <cell r="X140" t="e">
            <v>#VALUE!</v>
          </cell>
          <cell r="Y140" t="str">
            <v>винтовой</v>
          </cell>
          <cell r="Z140">
            <v>24</v>
          </cell>
          <cell r="AA140">
            <v>41</v>
          </cell>
          <cell r="AB140">
            <v>46292</v>
          </cell>
          <cell r="AC140" t="str">
            <v>15/2м</v>
          </cell>
          <cell r="AD140"/>
          <cell r="AE140"/>
          <cell r="AF140"/>
          <cell r="AG140">
            <v>3.2</v>
          </cell>
          <cell r="AH140">
            <v>3.2</v>
          </cell>
          <cell r="AI140"/>
          <cell r="AJ140"/>
          <cell r="AK140"/>
          <cell r="AL140"/>
          <cell r="AM140"/>
          <cell r="AN140"/>
          <cell r="AO140" t="str">
            <v>ZL3-15</v>
          </cell>
          <cell r="AP140">
            <v>0</v>
          </cell>
          <cell r="AQ140" t="e">
            <v>#VALUE!</v>
          </cell>
          <cell r="AR140">
            <v>240</v>
          </cell>
          <cell r="AS140">
            <v>96</v>
          </cell>
          <cell r="AT140">
            <v>0.42708333333333331</v>
          </cell>
          <cell r="AU140"/>
          <cell r="AV140"/>
          <cell r="AW140">
            <v>46239</v>
          </cell>
          <cell r="AX140">
            <v>45831</v>
          </cell>
          <cell r="AY140" t="str">
            <v>Netzsch-40</v>
          </cell>
          <cell r="AZ140">
            <v>284.71999999999997</v>
          </cell>
          <cell r="BA140"/>
          <cell r="BB140" t="str">
            <v>СКЖ-60</v>
          </cell>
          <cell r="BC140"/>
          <cell r="BD140"/>
          <cell r="BE140"/>
          <cell r="BF140" t="str">
            <v>пакер</v>
          </cell>
          <cell r="BG140">
            <v>3.2</v>
          </cell>
          <cell r="BH140">
            <v>14.3</v>
          </cell>
          <cell r="BI140" t="e">
            <v>#VALUE!</v>
          </cell>
          <cell r="BJ140"/>
          <cell r="BK140" t="str">
            <v>пакер</v>
          </cell>
          <cell r="BL140"/>
          <cell r="BM140">
            <v>0</v>
          </cell>
          <cell r="BN140" t="str">
            <v>2015,M,Н,113,114,Д,75,И,Н,2017.Я,18,М,И,46,А,ум.об,О,Н,Д,2018,Я,Ф,M,A,A,2022,Я,М,И,А,C,О,Н,Д,2023,Я,Ф,М,А,М,И,А,C,О,Н,2024,Я,Ф,М,А,М,И,С,О,Н,Д,2025,Я,Ф,М,А,М,И,A,О,Н,Д,2026,Я,Ф,М,А,М,И,А,С,</v>
          </cell>
          <cell r="BO140"/>
          <cell r="BP140"/>
          <cell r="BQ140"/>
          <cell r="BR140">
            <v>327.5</v>
          </cell>
          <cell r="BS140"/>
          <cell r="BT140"/>
          <cell r="BU140"/>
          <cell r="BV140"/>
          <cell r="BW140"/>
          <cell r="BX140"/>
          <cell r="BY140"/>
          <cell r="BZ140">
            <v>46100</v>
          </cell>
          <cell r="CA140">
            <v>0</v>
          </cell>
          <cell r="CB140"/>
          <cell r="CC140" t="str">
            <v>理рацион-ый</v>
          </cell>
          <cell r="CD140" t="str">
            <v>理рацион-ый</v>
          </cell>
          <cell r="CE140">
            <v>36.628257139756947</v>
          </cell>
          <cell r="CF140">
            <v>-13.641141927083339</v>
          </cell>
          <cell r="CG140">
            <v>31.301585767960159</v>
          </cell>
          <cell r="CH140" t="str">
            <v>漏поломки и пропуски</v>
          </cell>
          <cell r="CI140">
            <v>12.267659027777778</v>
          </cell>
          <cell r="CJ140">
            <v>-8.9696141493055421</v>
          </cell>
          <cell r="CK140">
            <v>41585</v>
          </cell>
          <cell r="CL140" t="e">
            <v>#VALUE!</v>
          </cell>
          <cell r="CM140"/>
          <cell r="CN140"/>
          <cell r="CO140"/>
          <cell r="CP140"/>
          <cell r="CQ140"/>
          <cell r="CR140" t="str">
            <v>п/ст ППГ-2</v>
          </cell>
          <cell r="CS140">
            <v>21</v>
          </cell>
          <cell r="CT140">
            <v>1</v>
          </cell>
          <cell r="CU140" t="str">
            <v>NIPI_Centre_PTV-3_Part</v>
          </cell>
          <cell r="CV140">
            <v>45563</v>
          </cell>
          <cell r="CW140">
            <v>335</v>
          </cell>
          <cell r="CX140"/>
          <cell r="CY140"/>
          <cell r="CZ140"/>
          <cell r="DA140"/>
          <cell r="DB140"/>
          <cell r="DC140"/>
          <cell r="DD140"/>
          <cell r="DE140"/>
          <cell r="DF140"/>
          <cell r="DG140" t="str">
            <v>большой</v>
          </cell>
          <cell r="DH140" t="str">
            <v>есть</v>
          </cell>
          <cell r="DI140"/>
          <cell r="DJ140"/>
          <cell r="DK140"/>
          <cell r="DL140">
            <v>10</v>
          </cell>
          <cell r="DM140">
            <v>0.37560000000000016</v>
          </cell>
          <cell r="DN140">
            <v>0</v>
          </cell>
          <cell r="DO140">
            <v>1.53996</v>
          </cell>
          <cell r="DP140"/>
          <cell r="DQ140"/>
          <cell r="DR140"/>
          <cell r="DS140"/>
          <cell r="DT140"/>
          <cell r="DU140"/>
          <cell r="DV140"/>
          <cell r="DW140">
            <v>42117</v>
          </cell>
          <cell r="DX140">
            <v>1539</v>
          </cell>
          <cell r="DY140"/>
          <cell r="DZ140" t="str">
            <v>1635, 4357, 4358, 4359, 4360</v>
          </cell>
          <cell r="EA140"/>
          <cell r="EB140"/>
          <cell r="EC140">
            <v>21</v>
          </cell>
          <cell r="ED140">
            <v>28.3</v>
          </cell>
          <cell r="EE140">
            <v>6.6999999999999993</v>
          </cell>
          <cell r="EF140">
            <v>-7.3000000000000007</v>
          </cell>
          <cell r="EG140">
            <v>54.510975579515772</v>
          </cell>
          <cell r="EH140">
            <v>413.5</v>
          </cell>
          <cell r="EI140">
            <v>0.92930000000000001</v>
          </cell>
          <cell r="EK140"/>
          <cell r="EL140"/>
          <cell r="EM140"/>
          <cell r="EN140"/>
          <cell r="EO140"/>
          <cell r="EP140"/>
          <cell r="EQ140"/>
          <cell r="ER140"/>
          <cell r="ES140"/>
          <cell r="ET140"/>
          <cell r="EU140"/>
          <cell r="EV140"/>
          <cell r="EW140"/>
          <cell r="EX140"/>
          <cell r="FB140"/>
          <cell r="FC140"/>
          <cell r="FD140">
            <v>43908</v>
          </cell>
          <cell r="FE140" t="str">
            <v>уст.</v>
          </cell>
          <cell r="FF140" t="str">
            <v>ВПП 2024</v>
          </cell>
          <cell r="FG140">
            <v>30</v>
          </cell>
          <cell r="FH140">
            <v>1.1267999999999998</v>
          </cell>
          <cell r="FI140">
            <v>96</v>
          </cell>
          <cell r="FJ140">
            <v>11</v>
          </cell>
          <cell r="FK140">
            <v>0.41316000000000019</v>
          </cell>
          <cell r="FL140">
            <v>0</v>
          </cell>
          <cell r="FN140"/>
          <cell r="FP140" t="str">
            <v>Влияние ВПП</v>
          </cell>
          <cell r="FQ140" t="str">
            <v>ВПП 2021</v>
          </cell>
          <cell r="FR140">
            <v>40</v>
          </cell>
          <cell r="FS140"/>
          <cell r="FT140"/>
          <cell r="FV140">
            <v>32055</v>
          </cell>
        </row>
        <row r="141">
          <cell r="D141">
            <v>1540</v>
          </cell>
          <cell r="E141" t="str">
            <v>вн</v>
          </cell>
          <cell r="F141" t="str">
            <v>Г</v>
          </cell>
          <cell r="G141">
            <v>75</v>
          </cell>
          <cell r="H141">
            <v>2.1127499999999997</v>
          </cell>
          <cell r="I141">
            <v>97</v>
          </cell>
          <cell r="J141" t="str">
            <v>Ревизия ГНО</v>
          </cell>
          <cell r="K141" t="e">
            <v>#VALUE!</v>
          </cell>
          <cell r="L141">
            <v>46292</v>
          </cell>
          <cell r="M141">
            <v>68</v>
          </cell>
          <cell r="N141">
            <v>3.1926000000000001</v>
          </cell>
          <cell r="O141">
            <v>95</v>
          </cell>
          <cell r="P141" t="e">
            <v>#VALUE!</v>
          </cell>
          <cell r="Q141">
            <v>46292</v>
          </cell>
          <cell r="R141"/>
          <cell r="S141"/>
          <cell r="T141"/>
          <cell r="U141"/>
          <cell r="V141">
            <v>46282</v>
          </cell>
          <cell r="W141">
            <v>32</v>
          </cell>
          <cell r="X141" t="e">
            <v>#VALUE!</v>
          </cell>
          <cell r="Y141" t="str">
            <v>винтовой</v>
          </cell>
          <cell r="Z141">
            <v>24</v>
          </cell>
          <cell r="AA141">
            <v>68</v>
          </cell>
          <cell r="AB141">
            <v>46292</v>
          </cell>
          <cell r="AC141" t="str">
            <v>15/20с</v>
          </cell>
          <cell r="AD141"/>
          <cell r="AE141"/>
          <cell r="AF141"/>
          <cell r="AG141">
            <v>3.2</v>
          </cell>
          <cell r="AH141">
            <v>2.5</v>
          </cell>
          <cell r="AI141"/>
          <cell r="AJ141"/>
          <cell r="AK141"/>
          <cell r="AL141"/>
          <cell r="AM141"/>
          <cell r="AN141"/>
          <cell r="AO141" t="str">
            <v>Костад 15hp</v>
          </cell>
          <cell r="AP141">
            <v>0</v>
          </cell>
          <cell r="AQ141" t="e">
            <v>#VALUE!</v>
          </cell>
          <cell r="AR141">
            <v>260</v>
          </cell>
          <cell r="AS141">
            <v>215.79999999999998</v>
          </cell>
          <cell r="AT141">
            <v>0.31510658016682114</v>
          </cell>
          <cell r="AU141"/>
          <cell r="AV141"/>
          <cell r="AW141">
            <v>46275</v>
          </cell>
          <cell r="AX141">
            <v>46250</v>
          </cell>
          <cell r="AY141" t="str">
            <v>ТР-83</v>
          </cell>
          <cell r="AZ141">
            <v>291.06</v>
          </cell>
          <cell r="BA141"/>
          <cell r="BB141" t="str">
            <v>СКЖ-60</v>
          </cell>
          <cell r="BC141"/>
          <cell r="BD141"/>
          <cell r="BE141"/>
          <cell r="BF141" t="str">
            <v>пакер</v>
          </cell>
          <cell r="BG141"/>
          <cell r="BH141">
            <v>0</v>
          </cell>
          <cell r="BI141" t="e">
            <v>#VALUE!</v>
          </cell>
          <cell r="BJ141"/>
          <cell r="BK141"/>
          <cell r="BL141"/>
          <cell r="BM141"/>
          <cell r="BN141"/>
          <cell r="BO141"/>
          <cell r="BP141"/>
          <cell r="BQ141"/>
          <cell r="BR141">
            <v>316</v>
          </cell>
          <cell r="BS141"/>
          <cell r="BT141"/>
          <cell r="BU141"/>
          <cell r="BV141"/>
          <cell r="BW141"/>
          <cell r="BX141"/>
          <cell r="BY141"/>
          <cell r="BZ141">
            <v>46100</v>
          </cell>
          <cell r="CA141">
            <v>0</v>
          </cell>
          <cell r="CB141"/>
          <cell r="CC141" t="str">
            <v>差недост.подача</v>
          </cell>
          <cell r="CD141" t="str">
            <v>差недост.подача</v>
          </cell>
          <cell r="CE141">
            <v>30.602816648185385</v>
          </cell>
          <cell r="CF141">
            <v>-24.178050375308885</v>
          </cell>
          <cell r="CG141">
            <v>28.298912066976719</v>
          </cell>
          <cell r="CH141" t="str">
            <v>差недост.подача</v>
          </cell>
          <cell r="CI141">
            <v>9.4307799307875264</v>
          </cell>
          <cell r="CJ141">
            <v>-1.8993720964989222</v>
          </cell>
          <cell r="CK141"/>
          <cell r="CL141"/>
          <cell r="CM141"/>
          <cell r="CN141"/>
          <cell r="CO141"/>
          <cell r="CP141"/>
          <cell r="CQ141"/>
          <cell r="CR141" t="str">
            <v>п/ст ППГ-2</v>
          </cell>
          <cell r="CS141">
            <v>21</v>
          </cell>
          <cell r="CT141">
            <v>1</v>
          </cell>
          <cell r="CU141" t="str">
            <v>NIPI_Centre_PTV-3_Part</v>
          </cell>
          <cell r="CV141">
            <v>44703</v>
          </cell>
          <cell r="CW141">
            <v>317</v>
          </cell>
          <cell r="CX141"/>
          <cell r="CY141"/>
          <cell r="CZ141"/>
          <cell r="DA141"/>
          <cell r="DB141"/>
          <cell r="DC141"/>
          <cell r="DD141"/>
          <cell r="DE141"/>
          <cell r="DF141"/>
          <cell r="DG141" t="str">
            <v>большой</v>
          </cell>
          <cell r="DH141" t="str">
            <v>нет</v>
          </cell>
          <cell r="DI141"/>
          <cell r="DJ141"/>
          <cell r="DK141"/>
          <cell r="DL141">
            <v>-7</v>
          </cell>
          <cell r="DM141">
            <v>1.0798500000000004</v>
          </cell>
          <cell r="DN141">
            <v>-2</v>
          </cell>
          <cell r="DO141">
            <v>3.1926000000000001</v>
          </cell>
          <cell r="DP141" t="e">
            <v>#VALUE!</v>
          </cell>
          <cell r="DQ141"/>
          <cell r="DR141"/>
          <cell r="DS141"/>
          <cell r="DT141"/>
          <cell r="DU141"/>
          <cell r="DV141"/>
          <cell r="DW141">
            <v>42117</v>
          </cell>
          <cell r="DX141">
            <v>1540</v>
          </cell>
          <cell r="DY141"/>
          <cell r="DZ141" t="str">
            <v xml:space="preserve">1635, 4359, 4360, 4361, </v>
          </cell>
          <cell r="EA141">
            <v>2</v>
          </cell>
          <cell r="EB141"/>
          <cell r="EC141">
            <v>21</v>
          </cell>
          <cell r="ED141">
            <v>28.3</v>
          </cell>
          <cell r="EE141">
            <v>21</v>
          </cell>
          <cell r="EF141">
            <v>-7.3000000000000007</v>
          </cell>
          <cell r="EG141">
            <v>54.510975575149239</v>
          </cell>
          <cell r="EH141">
            <v>449</v>
          </cell>
          <cell r="EI141">
            <v>0.9304</v>
          </cell>
          <cell r="EK141"/>
          <cell r="EL141"/>
          <cell r="EM141"/>
          <cell r="EN141"/>
          <cell r="EO141"/>
          <cell r="EP141"/>
          <cell r="EQ141"/>
          <cell r="ER141"/>
          <cell r="ES141"/>
          <cell r="ET141"/>
          <cell r="EU141"/>
          <cell r="EV141"/>
          <cell r="EW141"/>
          <cell r="EX141"/>
          <cell r="EZ141"/>
          <cell r="FB141"/>
          <cell r="FC141"/>
          <cell r="FD141">
            <v>43908</v>
          </cell>
          <cell r="FE141" t="str">
            <v>уст.</v>
          </cell>
          <cell r="FF141" t="str">
            <v>ВПП 2024</v>
          </cell>
          <cell r="FG141">
            <v>60</v>
          </cell>
          <cell r="FH141">
            <v>2.2535999999999996</v>
          </cell>
          <cell r="FI141">
            <v>96</v>
          </cell>
          <cell r="FJ141">
            <v>8</v>
          </cell>
          <cell r="FK141">
            <v>0.9390000000000005</v>
          </cell>
          <cell r="FL141">
            <v>-1</v>
          </cell>
          <cell r="FN141"/>
          <cell r="FP141" t="str">
            <v>Влияние ВПП</v>
          </cell>
          <cell r="FQ141" t="str">
            <v>ВПП 2021</v>
          </cell>
          <cell r="FR141">
            <v>15</v>
          </cell>
          <cell r="FS141"/>
          <cell r="FT141"/>
          <cell r="FV141">
            <v>32056</v>
          </cell>
        </row>
        <row r="142">
          <cell r="D142">
            <v>1541</v>
          </cell>
          <cell r="E142" t="str">
            <v>вн</v>
          </cell>
          <cell r="F142" t="str">
            <v>Г</v>
          </cell>
          <cell r="G142">
            <v>55</v>
          </cell>
          <cell r="H142">
            <v>6.1973999999999991</v>
          </cell>
          <cell r="I142">
            <v>88</v>
          </cell>
          <cell r="J142" t="str">
            <v>Уменьшили закачку ВНС 4361,контроль Ндин,</v>
          </cell>
          <cell r="K142" t="e">
            <v>#VALUE!</v>
          </cell>
          <cell r="L142">
            <v>46292</v>
          </cell>
          <cell r="M142">
            <v>52</v>
          </cell>
          <cell r="N142">
            <v>10.253879999999999</v>
          </cell>
          <cell r="O142">
            <v>79</v>
          </cell>
          <cell r="P142" t="e">
            <v>#VALUE!</v>
          </cell>
          <cell r="Q142">
            <v>46292</v>
          </cell>
          <cell r="R142"/>
          <cell r="S142"/>
          <cell r="T142"/>
          <cell r="U142"/>
          <cell r="V142">
            <v>46282</v>
          </cell>
          <cell r="W142">
            <v>37</v>
          </cell>
          <cell r="X142" t="e">
            <v>#VALUE!</v>
          </cell>
          <cell r="Y142" t="str">
            <v>винтовой</v>
          </cell>
          <cell r="Z142">
            <v>24</v>
          </cell>
          <cell r="AA142">
            <v>52</v>
          </cell>
          <cell r="AB142">
            <v>46292</v>
          </cell>
          <cell r="AC142" t="str">
            <v>15/1м10с</v>
          </cell>
          <cell r="AD142"/>
          <cell r="AE142"/>
          <cell r="AF142"/>
          <cell r="AG142">
            <v>3.4</v>
          </cell>
          <cell r="AH142">
            <v>3.4</v>
          </cell>
          <cell r="AI142"/>
          <cell r="AJ142"/>
          <cell r="AK142"/>
          <cell r="AL142"/>
          <cell r="AM142"/>
          <cell r="AN142"/>
          <cell r="AO142" t="str">
            <v>BD-1</v>
          </cell>
          <cell r="AP142">
            <v>0</v>
          </cell>
          <cell r="AQ142" t="e">
            <v>#VALUE!</v>
          </cell>
          <cell r="AR142">
            <v>210</v>
          </cell>
          <cell r="AS142">
            <v>88.2</v>
          </cell>
          <cell r="AT142">
            <v>0.58956916099773238</v>
          </cell>
          <cell r="AU142"/>
          <cell r="AV142"/>
          <cell r="AW142">
            <v>46192</v>
          </cell>
          <cell r="AX142">
            <v>46007</v>
          </cell>
          <cell r="AY142" t="str">
            <v>ТР-42</v>
          </cell>
          <cell r="AZ142">
            <v>302.33</v>
          </cell>
          <cell r="BA142">
            <v>17.329999999999984</v>
          </cell>
          <cell r="BB142" t="str">
            <v>СКЖ-60</v>
          </cell>
          <cell r="BC142"/>
          <cell r="BD142"/>
          <cell r="BE142">
            <v>46260</v>
          </cell>
          <cell r="BF142">
            <v>285</v>
          </cell>
          <cell r="BG142">
            <v>3.3</v>
          </cell>
          <cell r="BH142">
            <v>6.1639499999999998</v>
          </cell>
          <cell r="BI142" t="e">
            <v>#VALUE!</v>
          </cell>
          <cell r="BJ142">
            <v>45141</v>
          </cell>
          <cell r="BK142">
            <v>201</v>
          </cell>
          <cell r="BL142">
            <v>0</v>
          </cell>
          <cell r="BM142">
            <v>10.751549999999998</v>
          </cell>
          <cell r="BN142" t="str">
            <v>2015,M,А,О,Д,2016,М,56,И,Н,2017.Я,М,И,А,О,Н,Д,2018,Я,Ф,М,63,A,2019,А,63,М,прс,70,A,2022,Я,М,И,А,C,О,Н,Д,2023,Я,Ф,М,А,М,И,А,201,C,О,Н,2024,Я,Ф,М,А,М,И,С,Н,2025,Я,Ф,М,А,И,A,О,Н,Д,2026,Я,Ф,М,А,М,И,А,С,</v>
          </cell>
          <cell r="BO142">
            <v>46104</v>
          </cell>
          <cell r="BP142" t="str">
            <v>Жоғарғы жетек ауысқаннан кейін іске қосу.</v>
          </cell>
          <cell r="BQ142">
            <v>23</v>
          </cell>
          <cell r="BR142">
            <v>315.5</v>
          </cell>
          <cell r="BS142">
            <v>42178</v>
          </cell>
          <cell r="BT142">
            <v>23.9</v>
          </cell>
          <cell r="BU142">
            <v>331.4</v>
          </cell>
          <cell r="BV142">
            <v>315.5</v>
          </cell>
          <cell r="BW142">
            <v>36.1</v>
          </cell>
          <cell r="BX142"/>
          <cell r="BY142"/>
          <cell r="BZ142">
            <v>46100</v>
          </cell>
          <cell r="CA142">
            <v>0</v>
          </cell>
          <cell r="CB142"/>
          <cell r="CC142" t="str">
            <v>理рацион-ый</v>
          </cell>
          <cell r="CD142" t="str">
            <v>理рацион-ый</v>
          </cell>
          <cell r="CE142">
            <v>41.374547278654468</v>
          </cell>
          <cell r="CF142">
            <v>-1.0812039582272845</v>
          </cell>
          <cell r="CG142">
            <v>34.485412961240733</v>
          </cell>
          <cell r="CH142" t="str">
            <v>理рацион-ый</v>
          </cell>
          <cell r="CI142">
            <v>17.975357353160462</v>
          </cell>
          <cell r="CJ142">
            <v>-9.7201938955476237</v>
          </cell>
          <cell r="CK142">
            <v>41458</v>
          </cell>
          <cell r="CL142" t="e">
            <v>#VALUE!</v>
          </cell>
          <cell r="CM142"/>
          <cell r="CN142"/>
          <cell r="CO142"/>
          <cell r="CP142"/>
          <cell r="CQ142"/>
          <cell r="CR142" t="str">
            <v>п/ст ППГ-2</v>
          </cell>
          <cell r="CS142">
            <v>43</v>
          </cell>
          <cell r="CT142">
            <v>2</v>
          </cell>
          <cell r="CU142" t="str">
            <v>NIPI_Centre_PTV-3_Part</v>
          </cell>
          <cell r="CV142">
            <v>46006</v>
          </cell>
          <cell r="CW142">
            <v>325</v>
          </cell>
          <cell r="CX142"/>
          <cell r="CY142"/>
          <cell r="CZ142"/>
          <cell r="DA142"/>
          <cell r="DB142"/>
          <cell r="DC142"/>
          <cell r="DD142"/>
          <cell r="DE142"/>
          <cell r="DF142"/>
          <cell r="DG142" t="str">
            <v>большой</v>
          </cell>
          <cell r="DH142" t="str">
            <v>нет</v>
          </cell>
          <cell r="DI142"/>
          <cell r="DJ142"/>
          <cell r="DK142"/>
          <cell r="DL142">
            <v>-3</v>
          </cell>
          <cell r="DM142">
            <v>4.0564799999999996</v>
          </cell>
          <cell r="DN142">
            <v>-9</v>
          </cell>
          <cell r="DO142">
            <v>10.253879999999999</v>
          </cell>
          <cell r="DP142"/>
          <cell r="DQ142"/>
          <cell r="DR142"/>
          <cell r="DS142"/>
          <cell r="DT142"/>
          <cell r="DU142"/>
          <cell r="DV142"/>
          <cell r="DW142">
            <v>42117</v>
          </cell>
          <cell r="DX142">
            <v>1541</v>
          </cell>
          <cell r="DY142"/>
          <cell r="DZ142" t="str">
            <v>4361, 4362</v>
          </cell>
          <cell r="EA142">
            <v>2</v>
          </cell>
          <cell r="EB142"/>
          <cell r="EC142">
            <v>10.751549999999998</v>
          </cell>
          <cell r="ED142">
            <v>28.3</v>
          </cell>
          <cell r="EE142">
            <v>4.5875999999999983</v>
          </cell>
          <cell r="EF142">
            <v>-17.548450000000003</v>
          </cell>
          <cell r="EG142">
            <v>54.510975582347669</v>
          </cell>
          <cell r="EH142">
            <v>449</v>
          </cell>
          <cell r="EI142">
            <v>0.9304</v>
          </cell>
          <cell r="EK142"/>
          <cell r="EL142"/>
          <cell r="EM142"/>
          <cell r="EN142"/>
          <cell r="EO142"/>
          <cell r="EP142"/>
          <cell r="EQ142"/>
          <cell r="ER142"/>
          <cell r="ES142"/>
          <cell r="ET142"/>
          <cell r="EU142"/>
          <cell r="EV142"/>
          <cell r="EW142"/>
          <cell r="EX142"/>
          <cell r="FB142"/>
          <cell r="FC142"/>
          <cell r="FD142">
            <v>43908</v>
          </cell>
          <cell r="FE142" t="str">
            <v>уст.</v>
          </cell>
          <cell r="FF142" t="str">
            <v>ВПП 2022</v>
          </cell>
          <cell r="FG142">
            <v>14</v>
          </cell>
          <cell r="FH142">
            <v>0.39437999999999995</v>
          </cell>
          <cell r="FI142">
            <v>97</v>
          </cell>
          <cell r="FJ142">
            <v>38</v>
          </cell>
          <cell r="FK142">
            <v>9.8594999999999988</v>
          </cell>
          <cell r="FL142">
            <v>-18</v>
          </cell>
          <cell r="FN142"/>
          <cell r="FP142" t="str">
            <v>Влияние ВПП</v>
          </cell>
          <cell r="FQ142" t="str">
            <v>ВПП 2021</v>
          </cell>
          <cell r="FR142">
            <v>20</v>
          </cell>
          <cell r="FS142"/>
          <cell r="FT142"/>
          <cell r="FV142">
            <v>32196</v>
          </cell>
        </row>
        <row r="143">
          <cell r="D143">
            <v>1542</v>
          </cell>
          <cell r="E143" t="str">
            <v>ск</v>
          </cell>
          <cell r="F143" t="str">
            <v>Г</v>
          </cell>
          <cell r="G143">
            <v>38</v>
          </cell>
          <cell r="H143">
            <v>1.0704599999999997</v>
          </cell>
          <cell r="I143">
            <v>97</v>
          </cell>
          <cell r="J143">
            <v>0</v>
          </cell>
          <cell r="K143" t="e">
            <v>#VALUE!</v>
          </cell>
          <cell r="L143">
            <v>46292</v>
          </cell>
          <cell r="M143">
            <v>28</v>
          </cell>
          <cell r="N143">
            <v>0.78875999999999991</v>
          </cell>
          <cell r="O143">
            <v>97</v>
          </cell>
          <cell r="P143" t="e">
            <v>#VALUE!</v>
          </cell>
          <cell r="Q143">
            <v>46292</v>
          </cell>
          <cell r="R143"/>
          <cell r="S143"/>
          <cell r="T143"/>
          <cell r="U143"/>
          <cell r="V143"/>
          <cell r="W143">
            <v>0</v>
          </cell>
          <cell r="X143" t="e">
            <v>#VALUE!</v>
          </cell>
          <cell r="Y143" t="str">
            <v>СК работает</v>
          </cell>
          <cell r="Z143">
            <v>24</v>
          </cell>
          <cell r="AA143">
            <v>28</v>
          </cell>
          <cell r="AB143">
            <v>46292</v>
          </cell>
          <cell r="AC143" t="str">
            <v>15атм/5с</v>
          </cell>
          <cell r="AD143"/>
          <cell r="AE143"/>
          <cell r="AF143"/>
          <cell r="AG143">
            <v>3.2</v>
          </cell>
          <cell r="AH143">
            <v>0</v>
          </cell>
          <cell r="AI143"/>
          <cell r="AJ143"/>
          <cell r="AK143"/>
          <cell r="AL143"/>
          <cell r="AM143">
            <v>46288</v>
          </cell>
          <cell r="AN143" t="str">
            <v>огв</v>
          </cell>
          <cell r="AO143" t="str">
            <v>пншт-60-3</v>
          </cell>
          <cell r="AP143">
            <v>3</v>
          </cell>
          <cell r="AQ143" t="e">
            <v>#VALUE!</v>
          </cell>
          <cell r="AR143">
            <v>3</v>
          </cell>
          <cell r="AS143">
            <v>33.054026399999998</v>
          </cell>
          <cell r="AT143">
            <v>0.84709801042574351</v>
          </cell>
          <cell r="AU143">
            <v>200</v>
          </cell>
          <cell r="AV143">
            <v>1000</v>
          </cell>
          <cell r="AW143"/>
          <cell r="AX143">
            <v>46292</v>
          </cell>
          <cell r="AY143" t="str">
            <v>(кл.70)WM-57</v>
          </cell>
          <cell r="AZ143">
            <v>291.06</v>
          </cell>
          <cell r="BA143">
            <v>16.060000000000002</v>
          </cell>
          <cell r="BB143" t="str">
            <v>СКЖ-60</v>
          </cell>
          <cell r="BC143"/>
          <cell r="BD143"/>
          <cell r="BE143">
            <v>46265</v>
          </cell>
          <cell r="BF143">
            <v>275</v>
          </cell>
          <cell r="BG143">
            <v>3</v>
          </cell>
          <cell r="BH143">
            <v>6.6527099999999972</v>
          </cell>
          <cell r="BI143" t="e">
            <v>#VALUE!</v>
          </cell>
          <cell r="BJ143">
            <v>45386</v>
          </cell>
          <cell r="BK143">
            <v>222</v>
          </cell>
          <cell r="BL143">
            <v>3.5</v>
          </cell>
          <cell r="BM143">
            <v>12.129409999999996</v>
          </cell>
          <cell r="BN143" t="str">
            <v>2015,M,И,2017.Я,72,М,И,А,О,Н,Д,2018,Я,Ф,М,55,A,49,М,И,И,47,А,С,49,2019.Я,Ф,50,М,А,М,И,55,О,65,Н,Д,2020,Я,Ф,88,М,А,90,М,Д,101,A,2022,Я,М,И,А,C,О,Н,Д,2023,Я,Ф,170,М,А,М,И,А,C,О,Н,2024,Я,Ф,М,А,222,М,И,С,Н,2025,Я,Ф,М,А,И,A,О,Н,Д,2026,Я,Ф,М,А,М,И,А,С,</v>
          </cell>
          <cell r="BO143"/>
          <cell r="BP143"/>
          <cell r="BQ143">
            <v>26</v>
          </cell>
          <cell r="BR143">
            <v>313.89999999999998</v>
          </cell>
          <cell r="BS143"/>
          <cell r="BT143"/>
          <cell r="BU143"/>
          <cell r="BV143"/>
          <cell r="BW143"/>
          <cell r="BX143"/>
          <cell r="BY143"/>
          <cell r="BZ143">
            <v>46100</v>
          </cell>
          <cell r="CA143">
            <v>0</v>
          </cell>
          <cell r="CB143"/>
          <cell r="CC143" t="str">
            <v>理рацион-ый</v>
          </cell>
          <cell r="CD143" t="str">
            <v>查сверка данных</v>
          </cell>
          <cell r="CE143">
            <v>39.202505550123611</v>
          </cell>
          <cell r="CF143">
            <v>12.204382091076901</v>
          </cell>
          <cell r="CG143">
            <v>38.06435359716793</v>
          </cell>
          <cell r="CH143" t="str">
            <v>理рацион-ый</v>
          </cell>
          <cell r="CI143">
            <v>30.881025402699343</v>
          </cell>
          <cell r="CJ143">
            <v>12.153321344408369</v>
          </cell>
          <cell r="CK143"/>
          <cell r="CL143"/>
          <cell r="CM143"/>
          <cell r="CN143"/>
          <cell r="CO143"/>
          <cell r="CP143"/>
          <cell r="CQ143"/>
          <cell r="CR143" t="str">
            <v>п/ст ППГ-2</v>
          </cell>
          <cell r="CS143">
            <v>43</v>
          </cell>
          <cell r="CT143">
            <v>2</v>
          </cell>
          <cell r="CU143" t="str">
            <v>NIPI_Centre_PTV-3_Part</v>
          </cell>
          <cell r="CV143">
            <v>46119</v>
          </cell>
          <cell r="CW143">
            <v>333</v>
          </cell>
          <cell r="CX143"/>
          <cell r="CY143"/>
          <cell r="CZ143"/>
          <cell r="DA143"/>
          <cell r="DB143"/>
          <cell r="DC143"/>
          <cell r="DD143"/>
          <cell r="DE143"/>
          <cell r="DF143"/>
          <cell r="DG143" t="str">
            <v>большой</v>
          </cell>
          <cell r="DH143" t="str">
            <v>нет</v>
          </cell>
          <cell r="DI143"/>
          <cell r="DJ143"/>
          <cell r="DK143"/>
          <cell r="DL143">
            <v>-10</v>
          </cell>
          <cell r="DM143">
            <v>-0.28169999999999984</v>
          </cell>
          <cell r="DN143">
            <v>0</v>
          </cell>
          <cell r="DO143">
            <v>0.78875999999999991</v>
          </cell>
          <cell r="DP143"/>
          <cell r="DQ143"/>
          <cell r="DR143"/>
          <cell r="DS143"/>
          <cell r="DT143"/>
          <cell r="DU143"/>
          <cell r="DV143"/>
          <cell r="DW143">
            <v>42117</v>
          </cell>
          <cell r="DX143">
            <v>1542</v>
          </cell>
          <cell r="DY143"/>
          <cell r="DZ143" t="str">
            <v>4362, 4363</v>
          </cell>
          <cell r="EA143">
            <v>2</v>
          </cell>
          <cell r="EB143"/>
          <cell r="EC143">
            <v>15.809282193614616</v>
          </cell>
          <cell r="ED143">
            <v>18</v>
          </cell>
          <cell r="EE143">
            <v>9.1565721936146183</v>
          </cell>
          <cell r="EF143">
            <v>-2.1907178063853845</v>
          </cell>
          <cell r="EG143">
            <v>54.510975585562001</v>
          </cell>
          <cell r="EH143">
            <v>449</v>
          </cell>
          <cell r="EI143">
            <v>0.9304</v>
          </cell>
          <cell r="EK143"/>
          <cell r="EL143"/>
          <cell r="EM143"/>
          <cell r="EN143"/>
          <cell r="EO143"/>
          <cell r="EP143"/>
          <cell r="EQ143"/>
          <cell r="ER143"/>
          <cell r="ES143"/>
          <cell r="ET143"/>
          <cell r="EU143"/>
          <cell r="EV143"/>
          <cell r="EW143"/>
          <cell r="EX143"/>
          <cell r="FB143"/>
          <cell r="FC143"/>
          <cell r="FD143"/>
          <cell r="FE143"/>
          <cell r="FF143" t="str">
            <v>ВПП 2024</v>
          </cell>
          <cell r="FG143"/>
          <cell r="FH143"/>
          <cell r="FI143"/>
          <cell r="FJ143"/>
          <cell r="FK143"/>
          <cell r="FL143"/>
          <cell r="FN143"/>
          <cell r="FP143" t="str">
            <v>Влияние ВНС с недостаточной компенсацией</v>
          </cell>
          <cell r="FQ143" t="str">
            <v>ВПП 2021</v>
          </cell>
          <cell r="FR143">
            <v>25</v>
          </cell>
          <cell r="FS143"/>
          <cell r="FT143"/>
          <cell r="FV143">
            <v>32214</v>
          </cell>
        </row>
        <row r="144">
          <cell r="D144">
            <v>1543</v>
          </cell>
          <cell r="E144" t="str">
            <v>вн</v>
          </cell>
          <cell r="F144" t="str">
            <v>Г</v>
          </cell>
          <cell r="G144">
            <v>70</v>
          </cell>
          <cell r="H144">
            <v>6.5729999999999995</v>
          </cell>
          <cell r="I144">
            <v>90</v>
          </cell>
          <cell r="J144" t="str">
            <v>ЧРФ</v>
          </cell>
          <cell r="K144" t="e">
            <v>#VALUE!</v>
          </cell>
          <cell r="L144">
            <v>46292</v>
          </cell>
          <cell r="M144">
            <v>87</v>
          </cell>
          <cell r="N144">
            <v>2.4507899999999996</v>
          </cell>
          <cell r="O144">
            <v>97</v>
          </cell>
          <cell r="P144" t="e">
            <v>#VALUE!</v>
          </cell>
          <cell r="Q144">
            <v>46292</v>
          </cell>
          <cell r="R144"/>
          <cell r="S144"/>
          <cell r="T144"/>
          <cell r="U144"/>
          <cell r="V144">
            <v>46282</v>
          </cell>
          <cell r="W144">
            <v>24</v>
          </cell>
          <cell r="X144" t="e">
            <v>#VALUE!</v>
          </cell>
          <cell r="Y144" t="str">
            <v>винтовой</v>
          </cell>
          <cell r="Z144">
            <v>24</v>
          </cell>
          <cell r="AA144">
            <v>87</v>
          </cell>
          <cell r="AB144">
            <v>46292</v>
          </cell>
          <cell r="AC144" t="str">
            <v>15атм/2м</v>
          </cell>
          <cell r="AD144"/>
          <cell r="AE144"/>
          <cell r="AF144"/>
          <cell r="AG144">
            <v>3.4</v>
          </cell>
          <cell r="AH144">
            <v>3.4</v>
          </cell>
          <cell r="AI144"/>
          <cell r="AJ144"/>
          <cell r="AK144"/>
          <cell r="AL144"/>
          <cell r="AM144"/>
          <cell r="AN144"/>
          <cell r="AO144" t="str">
            <v>ZL4-22</v>
          </cell>
          <cell r="AP144">
            <v>0</v>
          </cell>
          <cell r="AQ144" t="e">
            <v>#VALUE!</v>
          </cell>
          <cell r="AR144">
            <v>270</v>
          </cell>
          <cell r="AS144">
            <v>178.20000000000002</v>
          </cell>
          <cell r="AT144">
            <v>0.48821548821548816</v>
          </cell>
          <cell r="AU144"/>
          <cell r="AV144"/>
          <cell r="AW144">
            <v>46284</v>
          </cell>
          <cell r="AX144">
            <v>46153</v>
          </cell>
          <cell r="AY144" t="str">
            <v>Netzsch-66</v>
          </cell>
          <cell r="AZ144">
            <v>297.60000000000002</v>
          </cell>
          <cell r="BA144">
            <v>36.600000000000023</v>
          </cell>
          <cell r="BB144" t="str">
            <v>СКЖ-60</v>
          </cell>
          <cell r="BC144"/>
          <cell r="BD144"/>
          <cell r="BE144">
            <v>46284</v>
          </cell>
          <cell r="BF144">
            <v>261</v>
          </cell>
          <cell r="BG144">
            <v>3.2</v>
          </cell>
          <cell r="BH144">
            <v>8.50535</v>
          </cell>
          <cell r="BI144" t="e">
            <v>#VALUE!</v>
          </cell>
          <cell r="BJ144"/>
          <cell r="BK144"/>
          <cell r="BL144"/>
          <cell r="BM144"/>
          <cell r="BN144"/>
          <cell r="BO144">
            <v>46279</v>
          </cell>
          <cell r="BP144" t="str">
            <v>Сорап іші құм. Депрессия жасалды. Сорапты ыссы сумен жуу керек. Кері тоспа ұстап тұр.</v>
          </cell>
          <cell r="BQ144">
            <v>49</v>
          </cell>
          <cell r="BR144">
            <v>317.5</v>
          </cell>
          <cell r="BS144">
            <v>43292</v>
          </cell>
          <cell r="BT144">
            <v>25.8</v>
          </cell>
          <cell r="BU144">
            <v>353</v>
          </cell>
          <cell r="BV144">
            <v>317.5</v>
          </cell>
          <cell r="BW144">
            <v>20.399999999999999</v>
          </cell>
          <cell r="BX144"/>
          <cell r="BY144"/>
          <cell r="BZ144">
            <v>46100</v>
          </cell>
          <cell r="CA144">
            <v>0</v>
          </cell>
          <cell r="CB144"/>
          <cell r="CC144" t="str">
            <v>理рацион-ый</v>
          </cell>
          <cell r="CD144" t="str">
            <v>理рацион-ый</v>
          </cell>
          <cell r="CE144">
            <v>38.969283210330012</v>
          </cell>
          <cell r="CF144">
            <v>-8.5364401931775618</v>
          </cell>
          <cell r="CG144">
            <v>32.622640835726514</v>
          </cell>
          <cell r="CH144" t="str">
            <v>理рацион-ый</v>
          </cell>
          <cell r="CI144">
            <v>14.193998147581311</v>
          </cell>
          <cell r="CJ144">
            <v>-10.57310967134871</v>
          </cell>
          <cell r="CK144"/>
          <cell r="CL144"/>
          <cell r="CM144">
            <v>45841</v>
          </cell>
          <cell r="CN144" t="str">
            <v>х/к</v>
          </cell>
          <cell r="CO144"/>
          <cell r="CP144"/>
          <cell r="CQ144"/>
          <cell r="CR144" t="str">
            <v>п/ст ППГ-2</v>
          </cell>
          <cell r="CS144">
            <v>43</v>
          </cell>
          <cell r="CT144">
            <v>2</v>
          </cell>
          <cell r="CU144" t="str">
            <v>NIPI_Centre_PTV-3_Part</v>
          </cell>
          <cell r="CV144">
            <v>46152</v>
          </cell>
          <cell r="CW144">
            <v>317.42</v>
          </cell>
          <cell r="CX144"/>
          <cell r="CY144"/>
          <cell r="CZ144"/>
          <cell r="DA144"/>
          <cell r="DB144"/>
          <cell r="DC144"/>
          <cell r="DD144"/>
          <cell r="DE144"/>
          <cell r="DF144"/>
          <cell r="DG144" t="str">
            <v>большой</v>
          </cell>
          <cell r="DH144" t="str">
            <v>нет</v>
          </cell>
          <cell r="DI144"/>
          <cell r="DJ144"/>
          <cell r="DK144"/>
          <cell r="DL144">
            <v>17</v>
          </cell>
          <cell r="DM144">
            <v>-4.1222099999999999</v>
          </cell>
          <cell r="DN144">
            <v>7</v>
          </cell>
          <cell r="DO144">
            <v>2.4507899999999996</v>
          </cell>
          <cell r="DP144"/>
          <cell r="DQ144"/>
          <cell r="DR144"/>
          <cell r="DS144"/>
          <cell r="DT144"/>
          <cell r="DU144"/>
          <cell r="DV144"/>
          <cell r="DW144">
            <v>42117</v>
          </cell>
          <cell r="DX144">
            <v>1543</v>
          </cell>
          <cell r="DY144"/>
          <cell r="DZ144">
            <v>4363</v>
          </cell>
          <cell r="EA144">
            <v>3</v>
          </cell>
          <cell r="EB144"/>
          <cell r="EC144">
            <v>21</v>
          </cell>
          <cell r="ED144">
            <v>28.3</v>
          </cell>
          <cell r="EE144">
            <v>12.49465</v>
          </cell>
          <cell r="EF144">
            <v>-7.3000000000000007</v>
          </cell>
          <cell r="EG144">
            <v>54.510975549323987</v>
          </cell>
          <cell r="EH144">
            <v>449</v>
          </cell>
          <cell r="EI144">
            <v>0.9304</v>
          </cell>
          <cell r="EK144"/>
          <cell r="EL144"/>
          <cell r="EM144"/>
          <cell r="EN144"/>
          <cell r="EO144"/>
          <cell r="EP144"/>
          <cell r="EQ144"/>
          <cell r="ER144"/>
          <cell r="ES144"/>
          <cell r="ET144"/>
          <cell r="EU144"/>
          <cell r="EV144"/>
          <cell r="EW144"/>
          <cell r="EX144"/>
          <cell r="FB144"/>
          <cell r="FC144"/>
          <cell r="FD144"/>
          <cell r="FE144"/>
          <cell r="FF144" t="str">
            <v>ВПП 2024</v>
          </cell>
          <cell r="FG144">
            <v>24</v>
          </cell>
          <cell r="FH144">
            <v>0.90143999999999991</v>
          </cell>
          <cell r="FI144">
            <v>96</v>
          </cell>
          <cell r="FJ144">
            <v>63</v>
          </cell>
          <cell r="FK144">
            <v>1.5493499999999996</v>
          </cell>
          <cell r="FL144">
            <v>1</v>
          </cell>
          <cell r="FN144"/>
          <cell r="FP144" t="str">
            <v>Влияние ВПП</v>
          </cell>
          <cell r="FQ144" t="str">
            <v>ВПП 2021</v>
          </cell>
          <cell r="FR144">
            <v>18.5</v>
          </cell>
          <cell r="FS144"/>
          <cell r="FT144"/>
          <cell r="FV144">
            <v>32217</v>
          </cell>
        </row>
        <row r="145">
          <cell r="D145">
            <v>1583</v>
          </cell>
          <cell r="E145" t="str">
            <v>ск</v>
          </cell>
          <cell r="F145" t="str">
            <v>Г</v>
          </cell>
          <cell r="G145">
            <v>13</v>
          </cell>
          <cell r="H145">
            <v>1.2206999999999999</v>
          </cell>
          <cell r="I145">
            <v>90</v>
          </cell>
          <cell r="J145" t="str">
            <v>ЧРФ</v>
          </cell>
          <cell r="K145" t="e">
            <v>#VALUE!</v>
          </cell>
          <cell r="L145">
            <v>46292</v>
          </cell>
          <cell r="M145">
            <v>9</v>
          </cell>
          <cell r="N145">
            <v>0.33803999999999995</v>
          </cell>
          <cell r="O145">
            <v>96</v>
          </cell>
          <cell r="P145" t="e">
            <v>#VALUE!</v>
          </cell>
          <cell r="Q145">
            <v>46292</v>
          </cell>
          <cell r="R145"/>
          <cell r="S145"/>
          <cell r="T145"/>
          <cell r="U145"/>
          <cell r="V145">
            <v>46282</v>
          </cell>
          <cell r="W145">
            <v>25</v>
          </cell>
          <cell r="X145" t="e">
            <v>#VALUE!</v>
          </cell>
          <cell r="Y145" t="str">
            <v>СК работает</v>
          </cell>
          <cell r="Z145">
            <v>24</v>
          </cell>
          <cell r="AA145">
            <v>9</v>
          </cell>
          <cell r="AB145">
            <v>46292</v>
          </cell>
          <cell r="AC145" t="str">
            <v>15атм/5с</v>
          </cell>
          <cell r="AD145"/>
          <cell r="AE145"/>
          <cell r="AF145"/>
          <cell r="AG145">
            <v>3.2</v>
          </cell>
          <cell r="AH145">
            <v>3</v>
          </cell>
          <cell r="AI145"/>
          <cell r="AJ145"/>
          <cell r="AK145"/>
          <cell r="AL145"/>
          <cell r="AM145">
            <v>46036</v>
          </cell>
          <cell r="AN145" t="str">
            <v>огв</v>
          </cell>
          <cell r="AO145" t="str">
            <v>скд-6иж</v>
          </cell>
          <cell r="AP145">
            <v>3</v>
          </cell>
          <cell r="AQ145" t="e">
            <v>#VALUE!</v>
          </cell>
          <cell r="AR145">
            <v>5</v>
          </cell>
          <cell r="AS145">
            <v>55.090043999999992</v>
          </cell>
          <cell r="AT145">
            <v>0.16336890201067913</v>
          </cell>
          <cell r="AU145">
            <v>180</v>
          </cell>
          <cell r="AV145">
            <v>1000</v>
          </cell>
          <cell r="AW145">
            <v>46283</v>
          </cell>
          <cell r="AX145">
            <v>46218</v>
          </cell>
          <cell r="AY145" t="str">
            <v>(кл.70)WM-57</v>
          </cell>
          <cell r="AZ145">
            <v>295.92</v>
          </cell>
          <cell r="BA145">
            <v>17.920000000000016</v>
          </cell>
          <cell r="BB145" t="str">
            <v>СКЖ-60</v>
          </cell>
          <cell r="BC145"/>
          <cell r="BD145"/>
          <cell r="BE145">
            <v>46260</v>
          </cell>
          <cell r="BF145">
            <v>278</v>
          </cell>
          <cell r="BG145">
            <v>3</v>
          </cell>
          <cell r="BH145">
            <v>5.8545599999999975</v>
          </cell>
          <cell r="BI145" t="e">
            <v>#VALUE!</v>
          </cell>
          <cell r="BJ145">
            <v>46042</v>
          </cell>
          <cell r="BK145">
            <v>288</v>
          </cell>
          <cell r="BL145">
            <v>5.7</v>
          </cell>
          <cell r="BM145">
            <v>7.6155599999999986</v>
          </cell>
          <cell r="BN145" t="e">
            <v>#VALUE!</v>
          </cell>
          <cell r="BO145"/>
          <cell r="BP145"/>
          <cell r="BQ145">
            <v>26</v>
          </cell>
          <cell r="BR145">
            <v>308.39999999999998</v>
          </cell>
          <cell r="BS145">
            <v>44775</v>
          </cell>
          <cell r="BT145">
            <v>21.5</v>
          </cell>
          <cell r="BU145">
            <v>296</v>
          </cell>
          <cell r="BV145">
            <v>273.5</v>
          </cell>
          <cell r="BW145">
            <v>28</v>
          </cell>
          <cell r="BX145"/>
          <cell r="BY145"/>
          <cell r="BZ145">
            <v>46100</v>
          </cell>
          <cell r="CA145">
            <v>0</v>
          </cell>
          <cell r="CB145"/>
          <cell r="CC145" t="str">
            <v>差недост.подача</v>
          </cell>
          <cell r="CD145" t="str">
            <v>差недост.подача</v>
          </cell>
          <cell r="CE145">
            <v>18.851389291477059</v>
          </cell>
          <cell r="CF145">
            <v>-40.905848541651167</v>
          </cell>
          <cell r="CG145">
            <v>21.812023725693802</v>
          </cell>
          <cell r="CH145" t="str">
            <v>差недост.подача</v>
          </cell>
          <cell r="CI145">
            <v>7.0143262689583121</v>
          </cell>
          <cell r="CJ145">
            <v>16.213472256156717</v>
          </cell>
          <cell r="CK145">
            <v>41813</v>
          </cell>
          <cell r="CL145" t="e">
            <v>#VALUE!</v>
          </cell>
          <cell r="CM145"/>
          <cell r="CN145"/>
          <cell r="CO145"/>
          <cell r="CP145"/>
          <cell r="CQ145"/>
          <cell r="CR145" t="str">
            <v>п/ст ППГ-2</v>
          </cell>
          <cell r="CS145">
            <v>43</v>
          </cell>
          <cell r="CT145">
            <v>2</v>
          </cell>
          <cell r="CU145" t="str">
            <v>NIPI_Centre_PTV-3_Part</v>
          </cell>
          <cell r="CV145">
            <v>46040</v>
          </cell>
          <cell r="CW145">
            <v>314</v>
          </cell>
          <cell r="CX145"/>
          <cell r="CY145"/>
          <cell r="CZ145"/>
          <cell r="DA145"/>
          <cell r="DB145"/>
          <cell r="DC145"/>
          <cell r="DD145"/>
          <cell r="DE145"/>
          <cell r="DF145"/>
          <cell r="DG145" t="str">
            <v>большой</v>
          </cell>
          <cell r="DH145" t="str">
            <v>есть</v>
          </cell>
          <cell r="DI145"/>
          <cell r="DJ145"/>
          <cell r="DK145"/>
          <cell r="DL145">
            <v>-4</v>
          </cell>
          <cell r="DM145">
            <v>-0.88266</v>
          </cell>
          <cell r="DN145">
            <v>6</v>
          </cell>
          <cell r="DO145">
            <v>0.33803999999999995</v>
          </cell>
          <cell r="DP145"/>
          <cell r="DQ145"/>
          <cell r="DR145"/>
          <cell r="DS145"/>
          <cell r="DT145"/>
          <cell r="DU145"/>
          <cell r="DV145"/>
          <cell r="DW145">
            <v>42155</v>
          </cell>
          <cell r="DX145">
            <v>1583</v>
          </cell>
          <cell r="DY145"/>
          <cell r="DZ145" t="str">
            <v>4433, 1687</v>
          </cell>
          <cell r="EA145">
            <v>4</v>
          </cell>
          <cell r="EB145"/>
          <cell r="EC145">
            <v>14.897054023458709</v>
          </cell>
          <cell r="ED145">
            <v>18</v>
          </cell>
          <cell r="EE145">
            <v>9.0424940234587119</v>
          </cell>
          <cell r="EF145">
            <v>-3.1029459765412906</v>
          </cell>
          <cell r="EG145">
            <v>54.510975551290457</v>
          </cell>
          <cell r="EH145">
            <v>378</v>
          </cell>
          <cell r="EI145">
            <v>0.92820000000000003</v>
          </cell>
          <cell r="EK145"/>
          <cell r="EL145"/>
          <cell r="EM145"/>
          <cell r="EN145"/>
          <cell r="EO145"/>
          <cell r="EP145"/>
          <cell r="EQ145"/>
          <cell r="ER145"/>
          <cell r="ES145"/>
          <cell r="ET145"/>
          <cell r="EU145"/>
          <cell r="EV145"/>
          <cell r="EW145"/>
          <cell r="EX145"/>
          <cell r="FB145"/>
          <cell r="FC145"/>
          <cell r="FD145"/>
          <cell r="FE145"/>
          <cell r="FF145"/>
          <cell r="FG145"/>
          <cell r="FH145"/>
          <cell r="FI145"/>
          <cell r="FJ145"/>
          <cell r="FK145"/>
          <cell r="FL145"/>
          <cell r="FN145"/>
          <cell r="FP145" t="str">
            <v xml:space="preserve"> Влияние ВНС с перекомпенсацией</v>
          </cell>
          <cell r="FR145"/>
          <cell r="FS145"/>
          <cell r="FT145"/>
          <cell r="FV145">
            <v>33263</v>
          </cell>
        </row>
        <row r="146">
          <cell r="D146">
            <v>1584</v>
          </cell>
          <cell r="E146" t="str">
            <v>ск</v>
          </cell>
          <cell r="F146" t="str">
            <v>А1 Б</v>
          </cell>
          <cell r="G146"/>
          <cell r="H146"/>
          <cell r="I146"/>
          <cell r="J146">
            <v>0</v>
          </cell>
          <cell r="K146" t="e">
            <v>#VALUE!</v>
          </cell>
          <cell r="L146"/>
          <cell r="M146"/>
          <cell r="N146">
            <v>0</v>
          </cell>
          <cell r="O146">
            <v>0</v>
          </cell>
          <cell r="P146" t="e">
            <v>#VALUE!</v>
          </cell>
          <cell r="Q146"/>
          <cell r="R146"/>
          <cell r="S146"/>
          <cell r="T146"/>
          <cell r="U146"/>
          <cell r="V146"/>
          <cell r="W146">
            <v>0</v>
          </cell>
          <cell r="X146" t="e">
            <v>#VALUE!</v>
          </cell>
          <cell r="Y146" t="str">
            <v>контрольный фонд</v>
          </cell>
          <cell r="Z146">
            <v>0</v>
          </cell>
          <cell r="AA146">
            <v>0</v>
          </cell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>
            <v>0</v>
          </cell>
          <cell r="AQ146" t="str">
            <v>из бд-80-120-150-обв-прс(N07/ShL44)-обв-прс(ShL44/НН44)-прс(HH44/ShL44)-5-</v>
          </cell>
          <cell r="AR146"/>
          <cell r="AS146">
            <v>0</v>
          </cell>
          <cell r="AT146" t="e">
            <v>#DIV/0!</v>
          </cell>
          <cell r="AU146"/>
          <cell r="AV146"/>
          <cell r="AW146"/>
          <cell r="AX146">
            <v>41816</v>
          </cell>
          <cell r="AY146" t="str">
            <v>(кл.70)ShL-44</v>
          </cell>
          <cell r="AZ146">
            <v>220.79999999999998</v>
          </cell>
          <cell r="BA146">
            <v>28.799999999999983</v>
          </cell>
          <cell r="BB146" t="str">
            <v>нет</v>
          </cell>
          <cell r="BC146"/>
          <cell r="BD146"/>
          <cell r="BE146">
            <v>42049</v>
          </cell>
          <cell r="BF146">
            <v>95</v>
          </cell>
          <cell r="BG146">
            <v>1.4</v>
          </cell>
          <cell r="BH146">
            <v>0</v>
          </cell>
          <cell r="BI146" t="e">
            <v>#VALUE!</v>
          </cell>
          <cell r="BJ146">
            <v>46185</v>
          </cell>
          <cell r="BK146">
            <v>192</v>
          </cell>
          <cell r="BL146">
            <v>11.1</v>
          </cell>
          <cell r="BM146">
            <v>18.658950000000001</v>
          </cell>
          <cell r="BN146" t="e">
            <v>#VALUE!</v>
          </cell>
          <cell r="BO146">
            <v>42049</v>
          </cell>
          <cell r="BP146" t="str">
            <v xml:space="preserve">Айдау клапан ақауы.Тықылға қойып сорапты ыссы сумен жуып қарау.Егер нәтиже болмаса сорапты тексеру. </v>
          </cell>
          <cell r="BQ146">
            <v>166</v>
          </cell>
          <cell r="BR146">
            <v>272.5</v>
          </cell>
          <cell r="BS146"/>
          <cell r="BT146"/>
          <cell r="BU146"/>
          <cell r="BV146"/>
          <cell r="BW146"/>
          <cell r="BX146"/>
          <cell r="BY146"/>
          <cell r="BZ146">
            <v>45931</v>
          </cell>
          <cell r="CA146">
            <v>0</v>
          </cell>
          <cell r="CB146"/>
          <cell r="CC146"/>
          <cell r="CD146"/>
          <cell r="CE146"/>
          <cell r="CF146"/>
          <cell r="CG146"/>
          <cell r="CH146"/>
          <cell r="CI146"/>
          <cell r="CJ146"/>
          <cell r="CK146">
            <v>41582</v>
          </cell>
          <cell r="CL146" t="e">
            <v>#VALUE!</v>
          </cell>
          <cell r="CM146">
            <v>41476</v>
          </cell>
          <cell r="CN146" t="str">
            <v>х/к</v>
          </cell>
          <cell r="CO146"/>
          <cell r="CP146"/>
          <cell r="CQ146"/>
          <cell r="CR146" t="str">
            <v>п/ст ППГ-2</v>
          </cell>
          <cell r="CS146">
            <v>43</v>
          </cell>
          <cell r="CT146">
            <v>2</v>
          </cell>
          <cell r="CU146" t="str">
            <v>NIPI_Centre_PTV-3_Part</v>
          </cell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 t="str">
            <v>большой</v>
          </cell>
          <cell r="DH146" t="str">
            <v>есть</v>
          </cell>
          <cell r="DI146"/>
          <cell r="DJ146"/>
          <cell r="DK146"/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/>
          <cell r="DQ146"/>
          <cell r="DR146"/>
          <cell r="DS146"/>
          <cell r="DT146"/>
          <cell r="DU146"/>
          <cell r="DV146"/>
          <cell r="DW146">
            <v>42155</v>
          </cell>
          <cell r="DX146">
            <v>1584</v>
          </cell>
          <cell r="DY146"/>
          <cell r="DZ146"/>
          <cell r="EA146"/>
          <cell r="EB146"/>
          <cell r="EC146">
            <v>23.716314382280004</v>
          </cell>
          <cell r="ED146">
            <v>11.7</v>
          </cell>
          <cell r="EE146">
            <v>23.716314382280004</v>
          </cell>
          <cell r="EF146">
            <v>12.016314382280004</v>
          </cell>
          <cell r="EG146" t="e">
            <v>#N/A</v>
          </cell>
          <cell r="EH146">
            <v>378</v>
          </cell>
          <cell r="EI146">
            <v>0.92820000000000003</v>
          </cell>
          <cell r="EJ146"/>
          <cell r="EK146"/>
          <cell r="EL146"/>
          <cell r="EM146"/>
          <cell r="EN146"/>
          <cell r="EO146"/>
          <cell r="EP146"/>
          <cell r="EQ146"/>
          <cell r="ER146"/>
          <cell r="ES146"/>
          <cell r="ET146"/>
          <cell r="EU146"/>
          <cell r="EV146"/>
          <cell r="EW146"/>
          <cell r="EX146"/>
          <cell r="EY146"/>
          <cell r="EZ146"/>
          <cell r="FA146"/>
          <cell r="FB146"/>
          <cell r="FC146"/>
          <cell r="FD146"/>
          <cell r="FE146"/>
          <cell r="FF146"/>
          <cell r="FG146"/>
          <cell r="FH146"/>
          <cell r="FI146"/>
          <cell r="FJ146"/>
          <cell r="FK146"/>
          <cell r="FL146"/>
          <cell r="FN146"/>
          <cell r="FP146" t="str">
            <v xml:space="preserve"> Влияние ВНС с перекомпенсацией</v>
          </cell>
          <cell r="FR146"/>
          <cell r="FS146"/>
          <cell r="FT146"/>
          <cell r="FV146">
            <v>32509</v>
          </cell>
        </row>
        <row r="147">
          <cell r="D147">
            <v>1585</v>
          </cell>
          <cell r="E147" t="str">
            <v>вн</v>
          </cell>
          <cell r="F147" t="str">
            <v>А1 В</v>
          </cell>
          <cell r="G147">
            <v>9</v>
          </cell>
          <cell r="H147">
            <v>0.6760799999999999</v>
          </cell>
          <cell r="I147">
            <v>92</v>
          </cell>
          <cell r="J147">
            <v>0</v>
          </cell>
          <cell r="K147" t="e">
            <v>#VALUE!</v>
          </cell>
          <cell r="L147">
            <v>46292</v>
          </cell>
          <cell r="M147">
            <v>9</v>
          </cell>
          <cell r="N147">
            <v>0.84509999999999996</v>
          </cell>
          <cell r="O147">
            <v>90</v>
          </cell>
          <cell r="P147" t="e">
            <v>#VALUE!</v>
          </cell>
          <cell r="Q147">
            <v>46292</v>
          </cell>
          <cell r="R147"/>
          <cell r="S147"/>
          <cell r="T147"/>
          <cell r="U147"/>
          <cell r="V147">
            <v>46282</v>
          </cell>
          <cell r="W147">
            <v>22</v>
          </cell>
          <cell r="X147" t="e">
            <v>#VALUE!</v>
          </cell>
          <cell r="Y147" t="str">
            <v>винтовой</v>
          </cell>
          <cell r="Z147">
            <v>24</v>
          </cell>
          <cell r="AA147">
            <v>9</v>
          </cell>
          <cell r="AB147">
            <v>46292</v>
          </cell>
          <cell r="AC147" t="str">
            <v>14атм/30с</v>
          </cell>
          <cell r="AD147"/>
          <cell r="AE147"/>
          <cell r="AF147"/>
          <cell r="AG147">
            <v>3.4</v>
          </cell>
          <cell r="AH147">
            <v>3.2</v>
          </cell>
          <cell r="AI147"/>
          <cell r="AJ147"/>
          <cell r="AK147"/>
          <cell r="AL147"/>
          <cell r="AM147"/>
          <cell r="AN147"/>
          <cell r="AO147" t="str">
            <v>ZL3-15</v>
          </cell>
          <cell r="AP147">
            <v>0</v>
          </cell>
          <cell r="AQ147" t="e">
            <v>#VALUE!</v>
          </cell>
          <cell r="AR147">
            <v>200</v>
          </cell>
          <cell r="AS147">
            <v>20</v>
          </cell>
          <cell r="AT147">
            <v>0.45</v>
          </cell>
          <cell r="AU147"/>
          <cell r="AV147"/>
          <cell r="AW147">
            <v>46257</v>
          </cell>
          <cell r="AX147">
            <v>45950</v>
          </cell>
          <cell r="AY147" t="str">
            <v>Netzsch-10</v>
          </cell>
          <cell r="AZ147">
            <v>256.72000000000003</v>
          </cell>
          <cell r="BA147">
            <v>5.7200000000000273</v>
          </cell>
          <cell r="BB147" t="str">
            <v>СКЖ-60</v>
          </cell>
          <cell r="BC147"/>
          <cell r="BD147"/>
          <cell r="BE147">
            <v>46279</v>
          </cell>
          <cell r="BF147">
            <v>251</v>
          </cell>
          <cell r="BG147">
            <v>3.3</v>
          </cell>
          <cell r="BH147">
            <v>5.7507900000000021</v>
          </cell>
          <cell r="BI147" t="e">
            <v>#VALUE!</v>
          </cell>
          <cell r="BJ147">
            <v>46041</v>
          </cell>
          <cell r="BK147">
            <v>200</v>
          </cell>
          <cell r="BL147">
            <v>0.5</v>
          </cell>
          <cell r="BM147">
            <v>7.7396900000000013</v>
          </cell>
          <cell r="BN147" t="str">
            <v>2015,M,И,2017.Я,М,133,И,А,О,Н,Д,2018,Я,Ф,M,A,М,154,A,2022,Я,М,И,А,C,О,Н,Д,2023,Я,Ф,М,А,206,194,М,ув.зак.внс4434(60/80),И,212,А,C,О,Н,2024,Я,Ф,М,А,М,И,С,Н,2025,Я,Ф,М,А,И,A,О,Н,Д,210,2026,Я,200,Ф,М,А,М,И,А,С,</v>
          </cell>
          <cell r="BO147"/>
          <cell r="BP147"/>
          <cell r="BQ147">
            <v>10</v>
          </cell>
          <cell r="BR147">
            <v>277.10000000000002</v>
          </cell>
          <cell r="BS147"/>
          <cell r="BT147"/>
          <cell r="BU147"/>
          <cell r="BV147"/>
          <cell r="BW147"/>
          <cell r="BX147"/>
          <cell r="BY147"/>
          <cell r="BZ147">
            <v>46100</v>
          </cell>
          <cell r="CA147">
            <v>0</v>
          </cell>
          <cell r="CB147"/>
          <cell r="CC147" t="str">
            <v>理рацион-ый</v>
          </cell>
          <cell r="CD147" t="str">
            <v>理рацион-ый</v>
          </cell>
          <cell r="CE147">
            <v>37.584332499999995</v>
          </cell>
          <cell r="CF147">
            <v>-11.673930000000006</v>
          </cell>
          <cell r="CG147">
            <v>31.817736499849509</v>
          </cell>
          <cell r="CH147" t="str">
            <v>理рацион-ый</v>
          </cell>
          <cell r="CI147">
            <v>12.958539999999999</v>
          </cell>
          <cell r="CJ147">
            <v>-9.7574499999999986</v>
          </cell>
          <cell r="CK147"/>
          <cell r="CL147"/>
          <cell r="CM147"/>
          <cell r="CN147"/>
          <cell r="CO147"/>
          <cell r="CP147"/>
          <cell r="CQ147"/>
          <cell r="CR147" t="str">
            <v>п/ст ППГ-2</v>
          </cell>
          <cell r="CS147">
            <v>43</v>
          </cell>
          <cell r="CT147">
            <v>2</v>
          </cell>
          <cell r="CU147" t="str">
            <v>NIPI_Centre_PTV-3_Part</v>
          </cell>
          <cell r="CV147">
            <v>45115</v>
          </cell>
          <cell r="CW147">
            <v>310</v>
          </cell>
          <cell r="CX147"/>
          <cell r="CY147"/>
          <cell r="CZ147"/>
          <cell r="DA147"/>
          <cell r="DB147"/>
          <cell r="DC147"/>
          <cell r="DD147"/>
          <cell r="DE147"/>
          <cell r="DF147"/>
          <cell r="DG147" t="str">
            <v>большой</v>
          </cell>
          <cell r="DH147" t="str">
            <v>нет</v>
          </cell>
          <cell r="DI147"/>
          <cell r="DJ147"/>
          <cell r="DK147"/>
          <cell r="DL147">
            <v>0</v>
          </cell>
          <cell r="DM147">
            <v>0.16902000000000006</v>
          </cell>
          <cell r="DN147">
            <v>-2</v>
          </cell>
          <cell r="DO147">
            <v>0.84509999999999996</v>
          </cell>
          <cell r="DP147"/>
          <cell r="DQ147"/>
          <cell r="DR147"/>
          <cell r="DS147"/>
          <cell r="DT147"/>
          <cell r="DU147"/>
          <cell r="DV147"/>
          <cell r="DW147">
            <v>42117</v>
          </cell>
          <cell r="DX147">
            <v>1585</v>
          </cell>
          <cell r="DY147"/>
          <cell r="DZ147" t="str">
            <v>4434, 1687</v>
          </cell>
          <cell r="EA147">
            <v>1</v>
          </cell>
          <cell r="EB147"/>
          <cell r="EC147">
            <v>11.344399918080894</v>
          </cell>
          <cell r="ED147">
            <v>11.7</v>
          </cell>
          <cell r="EE147">
            <v>5.593609918080892</v>
          </cell>
          <cell r="EF147">
            <v>-0.35560008191910519</v>
          </cell>
          <cell r="EG147">
            <v>54.510975569384428</v>
          </cell>
          <cell r="EH147">
            <v>378</v>
          </cell>
          <cell r="EI147">
            <v>0.92820000000000003</v>
          </cell>
          <cell r="EJ147"/>
          <cell r="EK147"/>
          <cell r="EL147"/>
          <cell r="EM147"/>
          <cell r="EN147"/>
          <cell r="EO147"/>
          <cell r="EP147"/>
          <cell r="EQ147"/>
          <cell r="ER147"/>
          <cell r="ES147"/>
          <cell r="ET147"/>
          <cell r="EU147"/>
          <cell r="EV147"/>
          <cell r="EW147"/>
          <cell r="EX147"/>
          <cell r="EY147"/>
          <cell r="EZ147"/>
          <cell r="FA147"/>
          <cell r="FB147"/>
          <cell r="FC147"/>
          <cell r="FD147"/>
          <cell r="FE147"/>
          <cell r="FF147" t="str">
            <v>ВПП 2024</v>
          </cell>
          <cell r="FG147"/>
          <cell r="FH147"/>
          <cell r="FI147"/>
          <cell r="FJ147"/>
          <cell r="FK147"/>
          <cell r="FL147"/>
          <cell r="FN147">
            <v>1</v>
          </cell>
          <cell r="FP147" t="str">
            <v xml:space="preserve"> Влияние ВНС с перекомпенсацией</v>
          </cell>
          <cell r="FR147"/>
          <cell r="FS147"/>
          <cell r="FT147"/>
          <cell r="FV147">
            <v>33239</v>
          </cell>
        </row>
        <row r="148">
          <cell r="D148">
            <v>1633</v>
          </cell>
          <cell r="E148" t="str">
            <v>вн</v>
          </cell>
          <cell r="F148" t="str">
            <v>Г Д</v>
          </cell>
          <cell r="G148"/>
          <cell r="H148"/>
          <cell r="I148"/>
          <cell r="J148">
            <v>0</v>
          </cell>
          <cell r="K148" t="e">
            <v>#VALUE!</v>
          </cell>
          <cell r="L148"/>
          <cell r="M148"/>
          <cell r="N148">
            <v>0</v>
          </cell>
          <cell r="O148">
            <v>0</v>
          </cell>
          <cell r="P148" t="e">
            <v>#VALUE!</v>
          </cell>
          <cell r="Q148"/>
          <cell r="R148"/>
          <cell r="S148"/>
          <cell r="T148"/>
          <cell r="U148"/>
          <cell r="V148"/>
          <cell r="W148">
            <v>0</v>
          </cell>
          <cell r="X148" t="e">
            <v>#VALUE!</v>
          </cell>
          <cell r="Y148" t="str">
            <v>Бездействие</v>
          </cell>
          <cell r="Z148">
            <v>0</v>
          </cell>
          <cell r="AA148">
            <v>0</v>
          </cell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 t="str">
            <v>Костад 15hp</v>
          </cell>
          <cell r="AP148">
            <v>0</v>
          </cell>
          <cell r="AQ148" t="e">
            <v>#VALUE!</v>
          </cell>
          <cell r="AR148"/>
          <cell r="AS148" t="e">
            <v>#VALUE!</v>
          </cell>
          <cell r="AT148" t="e">
            <v>#VALUE!</v>
          </cell>
          <cell r="AU148"/>
          <cell r="AV148"/>
          <cell r="AW148"/>
          <cell r="AX148">
            <v>45879</v>
          </cell>
          <cell r="AY148">
            <v>0</v>
          </cell>
          <cell r="AZ148">
            <v>96.42</v>
          </cell>
          <cell r="BA148"/>
          <cell r="BB148" t="str">
            <v>СКЖ-60</v>
          </cell>
          <cell r="BC148"/>
          <cell r="BD148"/>
          <cell r="BE148"/>
          <cell r="BF148" t="str">
            <v>пакер</v>
          </cell>
          <cell r="BG148"/>
          <cell r="BH148">
            <v>0</v>
          </cell>
          <cell r="BI148" t="e">
            <v>#VALUE!</v>
          </cell>
          <cell r="BJ148">
            <v>46111</v>
          </cell>
          <cell r="BK148">
            <v>81</v>
          </cell>
          <cell r="BL148">
            <v>12.4</v>
          </cell>
          <cell r="BM148">
            <v>35.405499999999996</v>
          </cell>
          <cell r="BN148" t="str">
            <v>2018,Я,0,Ф,M,A,2020,Я,Ф,М,А,М,14,И,И,А,С,19,A,2022,Я,М,И,А,C,О,Н,Д,2023,Я,2023,Я,Ф,М,А,М,И,А,C,О,Н,2024,Я,Ф,М,А,М,И,С,Н,2025,Я,Ф,М,А,И,A,О,Н,Д,2026,Я,Ф,М,81,А,М,И,И,С,</v>
          </cell>
          <cell r="BO148"/>
          <cell r="BP148"/>
          <cell r="BQ148">
            <v>0</v>
          </cell>
          <cell r="BR148">
            <v>326</v>
          </cell>
          <cell r="BS148"/>
          <cell r="BT148"/>
          <cell r="BU148"/>
          <cell r="BV148"/>
          <cell r="BW148"/>
          <cell r="BX148"/>
          <cell r="BY148"/>
          <cell r="BZ148">
            <v>45931</v>
          </cell>
          <cell r="CA148">
            <v>0</v>
          </cell>
          <cell r="CB148"/>
          <cell r="CC148" t="str">
            <v/>
          </cell>
          <cell r="CD148" t="e">
            <v>#VALUE!</v>
          </cell>
          <cell r="CE148" t="e">
            <v>#VALUE!</v>
          </cell>
          <cell r="CF148" t="e">
            <v>#VALUE!</v>
          </cell>
          <cell r="CG148" t="e">
            <v>#VALUE!</v>
          </cell>
          <cell r="CH148" t="e">
            <v>#VALUE!</v>
          </cell>
          <cell r="CI148" t="e">
            <v>#VALUE!</v>
          </cell>
          <cell r="CJ148" t="e">
            <v>#VALUE!</v>
          </cell>
          <cell r="CK148"/>
          <cell r="CL148"/>
          <cell r="CM148"/>
          <cell r="CN148"/>
          <cell r="CO148"/>
          <cell r="CP148"/>
          <cell r="CQ148"/>
          <cell r="CR148" t="str">
            <v>северная</v>
          </cell>
          <cell r="CS148">
            <v>110</v>
          </cell>
          <cell r="CT148">
            <v>1</v>
          </cell>
          <cell r="CU148" t="str">
            <v>NIPI_Centre_PTV-3_Part</v>
          </cell>
          <cell r="CV148">
            <v>43788</v>
          </cell>
          <cell r="CW148">
            <v>355</v>
          </cell>
          <cell r="CX148"/>
          <cell r="CY148"/>
          <cell r="CZ148"/>
          <cell r="DA148"/>
          <cell r="DB148"/>
          <cell r="DC148"/>
          <cell r="DD148"/>
          <cell r="DE148"/>
          <cell r="DF148"/>
          <cell r="DG148" t="str">
            <v>большой</v>
          </cell>
          <cell r="DH148" t="str">
            <v>есть</v>
          </cell>
          <cell r="DI148"/>
          <cell r="DJ148"/>
          <cell r="DK148"/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/>
          <cell r="DQ148"/>
          <cell r="DR148"/>
          <cell r="DS148"/>
          <cell r="DT148"/>
          <cell r="DU148"/>
          <cell r="DV148"/>
          <cell r="DW148">
            <v>42117</v>
          </cell>
          <cell r="DX148">
            <v>1633</v>
          </cell>
          <cell r="DY148"/>
          <cell r="DZ148">
            <v>1635</v>
          </cell>
          <cell r="EA148"/>
          <cell r="EB148"/>
          <cell r="EC148">
            <v>35.405499999999996</v>
          </cell>
          <cell r="ED148">
            <v>20.3</v>
          </cell>
          <cell r="EE148">
            <v>35.405499999999996</v>
          </cell>
          <cell r="EF148">
            <v>15.105499999999996</v>
          </cell>
          <cell r="EG148" t="e">
            <v>#N/A</v>
          </cell>
          <cell r="EH148">
            <v>449</v>
          </cell>
          <cell r="EI148">
            <v>0.9304</v>
          </cell>
          <cell r="EJ148"/>
          <cell r="EK148">
            <v>48</v>
          </cell>
          <cell r="EL148">
            <v>1.8028799999999998</v>
          </cell>
          <cell r="EM148">
            <v>96</v>
          </cell>
          <cell r="EN148">
            <v>-48</v>
          </cell>
          <cell r="EO148">
            <v>-1.8028799999999998</v>
          </cell>
          <cell r="EP148">
            <v>-96</v>
          </cell>
          <cell r="EQ148">
            <v>43952</v>
          </cell>
          <cell r="ER148" t="str">
            <v>ум до 20м3</v>
          </cell>
          <cell r="ES148">
            <v>20</v>
          </cell>
          <cell r="ET148">
            <v>0.75119999999999998</v>
          </cell>
          <cell r="EU148">
            <v>96</v>
          </cell>
          <cell r="EV148">
            <v>20</v>
          </cell>
          <cell r="EW148">
            <v>0.75119999999999998</v>
          </cell>
          <cell r="EX148">
            <v>96</v>
          </cell>
          <cell r="EY148"/>
          <cell r="EZ148"/>
          <cell r="FA148"/>
          <cell r="FB148"/>
          <cell r="FC148"/>
          <cell r="FD148">
            <v>43908</v>
          </cell>
          <cell r="FE148" t="str">
            <v>уст.</v>
          </cell>
          <cell r="FF148"/>
          <cell r="FG148"/>
          <cell r="FH148"/>
          <cell r="FI148"/>
          <cell r="FJ148"/>
          <cell r="FK148"/>
          <cell r="FL148"/>
          <cell r="FN148">
            <v>1</v>
          </cell>
          <cell r="FP148" t="str">
            <v>Влияние ВНС с недостаточной компенсацией</v>
          </cell>
          <cell r="FQ148" t="str">
            <v>ВПП 2021</v>
          </cell>
          <cell r="FR148">
            <v>15</v>
          </cell>
          <cell r="FS148"/>
          <cell r="FV148">
            <v>31778</v>
          </cell>
        </row>
        <row r="149">
          <cell r="D149">
            <v>1634</v>
          </cell>
          <cell r="E149" t="str">
            <v>вн</v>
          </cell>
          <cell r="F149" t="str">
            <v>Г</v>
          </cell>
          <cell r="G149">
            <v>48</v>
          </cell>
          <cell r="H149">
            <v>1.8028799999999998</v>
          </cell>
          <cell r="I149">
            <v>96</v>
          </cell>
          <cell r="J149" t="str">
            <v>Ревизия ГНО</v>
          </cell>
          <cell r="K149" t="e">
            <v>#VALUE!</v>
          </cell>
          <cell r="L149">
            <v>46292</v>
          </cell>
          <cell r="M149">
            <v>71</v>
          </cell>
          <cell r="N149">
            <v>2.0000699999999996</v>
          </cell>
          <cell r="O149">
            <v>97</v>
          </cell>
          <cell r="P149" t="e">
            <v>#VALUE!</v>
          </cell>
          <cell r="Q149">
            <v>46293</v>
          </cell>
          <cell r="R149"/>
          <cell r="S149"/>
          <cell r="T149"/>
          <cell r="U149"/>
          <cell r="V149">
            <v>46282</v>
          </cell>
          <cell r="W149">
            <v>25</v>
          </cell>
          <cell r="X149" t="e">
            <v>#VALUE!</v>
          </cell>
          <cell r="Y149" t="str">
            <v>винтовой</v>
          </cell>
          <cell r="Z149">
            <v>24</v>
          </cell>
          <cell r="AA149">
            <v>71</v>
          </cell>
          <cell r="AB149">
            <v>46292</v>
          </cell>
          <cell r="AC149" t="str">
            <v>15атм/5с</v>
          </cell>
          <cell r="AD149"/>
          <cell r="AE149"/>
          <cell r="AF149"/>
          <cell r="AG149">
            <v>3.5</v>
          </cell>
          <cell r="AH149">
            <v>3.5</v>
          </cell>
          <cell r="AI149"/>
          <cell r="AJ149"/>
          <cell r="AK149"/>
          <cell r="AL149"/>
          <cell r="AM149"/>
          <cell r="AN149"/>
          <cell r="AO149" t="str">
            <v>Netzsch</v>
          </cell>
          <cell r="AP149">
            <v>0</v>
          </cell>
          <cell r="AQ149" t="e">
            <v>#VALUE!</v>
          </cell>
          <cell r="AR149">
            <v>220</v>
          </cell>
          <cell r="AS149">
            <v>92.399999999999991</v>
          </cell>
          <cell r="AT149">
            <v>0.76839826839826841</v>
          </cell>
          <cell r="AU149"/>
          <cell r="AV149"/>
          <cell r="AW149">
            <v>46241</v>
          </cell>
          <cell r="AX149">
            <v>46210</v>
          </cell>
          <cell r="AY149" t="str">
            <v>Nek-42</v>
          </cell>
          <cell r="AZ149">
            <v>293.76</v>
          </cell>
          <cell r="BA149">
            <v>67.759999999999991</v>
          </cell>
          <cell r="BB149" t="str">
            <v>СКЖ-60</v>
          </cell>
          <cell r="BC149"/>
          <cell r="BD149"/>
          <cell r="BE149">
            <v>46282</v>
          </cell>
          <cell r="BF149">
            <v>226</v>
          </cell>
          <cell r="BG149">
            <v>3.6</v>
          </cell>
          <cell r="BH149">
            <v>12.097949999999999</v>
          </cell>
          <cell r="BI149" t="e">
            <v>#VALUE!</v>
          </cell>
          <cell r="BJ149">
            <v>45839</v>
          </cell>
          <cell r="BK149">
            <v>176</v>
          </cell>
          <cell r="BL149">
            <v>0.6</v>
          </cell>
          <cell r="BM149">
            <v>13.792949999999999</v>
          </cell>
          <cell r="BN149" t="str">
            <v>2016,Д,22,2017.Я,М,А,0,И,А,О,Н,Д,2018,Я,Ф,M,A,A,2022,Я,М,И,А,C,О,Н,Д,Ф,М,А,М,И,А,C,О,Н,2024,Я,Ф,М,А,М,И,С,Н,2025,Я,Ф,М,А,И,И,176,A,О,Н,Д,2026,Я,Ф,М,А,М,И,А,С,</v>
          </cell>
          <cell r="BO149"/>
          <cell r="BP149"/>
          <cell r="BQ149">
            <v>82</v>
          </cell>
          <cell r="BR149">
            <v>316.5</v>
          </cell>
          <cell r="BS149"/>
          <cell r="BT149"/>
          <cell r="BU149"/>
          <cell r="BV149"/>
          <cell r="BW149"/>
          <cell r="BX149"/>
          <cell r="BY149"/>
          <cell r="BZ149">
            <v>46100</v>
          </cell>
          <cell r="CA149">
            <v>0</v>
          </cell>
          <cell r="CB149"/>
          <cell r="CC149" t="str">
            <v>理рацион-ый</v>
          </cell>
          <cell r="CD149" t="str">
            <v>理рацион-ый</v>
          </cell>
          <cell r="CE149">
            <v>41.127665327673775</v>
          </cell>
          <cell r="CF149">
            <v>9.0058481475234728</v>
          </cell>
          <cell r="CG149">
            <v>37.101459871637566</v>
          </cell>
          <cell r="CH149" t="str">
            <v>理рацион-ый</v>
          </cell>
          <cell r="CI149">
            <v>26.434953737748536</v>
          </cell>
          <cell r="CJ149">
            <v>2.4680497179588201</v>
          </cell>
          <cell r="CK149"/>
          <cell r="CL149"/>
          <cell r="CM149"/>
          <cell r="CN149"/>
          <cell r="CO149"/>
          <cell r="CP149"/>
          <cell r="CQ149"/>
          <cell r="CR149" t="str">
            <v>п/ст ППГ-2</v>
          </cell>
          <cell r="CS149">
            <v>43</v>
          </cell>
          <cell r="CT149">
            <v>2</v>
          </cell>
          <cell r="CU149" t="str">
            <v>NIPI_Centre_PTV-3_Part</v>
          </cell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 t="str">
            <v>большой</v>
          </cell>
          <cell r="DH149" t="str">
            <v>нет</v>
          </cell>
          <cell r="DI149"/>
          <cell r="DJ149"/>
          <cell r="DK149"/>
          <cell r="DL149">
            <v>23</v>
          </cell>
          <cell r="DM149">
            <v>0.19718999999999975</v>
          </cell>
          <cell r="DN149">
            <v>1</v>
          </cell>
          <cell r="DO149">
            <v>2.0000699999999996</v>
          </cell>
          <cell r="DP149"/>
          <cell r="DQ149"/>
          <cell r="DR149"/>
          <cell r="DS149"/>
          <cell r="DT149"/>
          <cell r="DU149"/>
          <cell r="DV149"/>
          <cell r="DW149">
            <v>42117</v>
          </cell>
          <cell r="DX149">
            <v>1634</v>
          </cell>
          <cell r="DY149"/>
          <cell r="DZ149">
            <v>1635</v>
          </cell>
          <cell r="EA149">
            <v>1</v>
          </cell>
          <cell r="EB149"/>
          <cell r="EC149">
            <v>17.646655582330709</v>
          </cell>
          <cell r="ED149">
            <v>18</v>
          </cell>
          <cell r="EE149">
            <v>5.5487055823307099</v>
          </cell>
          <cell r="EF149">
            <v>-0.35334441766929103</v>
          </cell>
          <cell r="EG149">
            <v>54.510975565223454</v>
          </cell>
          <cell r="EH149">
            <v>449</v>
          </cell>
          <cell r="EI149">
            <v>0.9304</v>
          </cell>
          <cell r="EJ149"/>
          <cell r="EK149"/>
          <cell r="EL149"/>
          <cell r="EM149"/>
          <cell r="EN149"/>
          <cell r="EO149"/>
          <cell r="EP149"/>
          <cell r="EQ149"/>
          <cell r="ER149"/>
          <cell r="ES149"/>
          <cell r="ET149"/>
          <cell r="EU149"/>
          <cell r="EV149"/>
          <cell r="EW149"/>
          <cell r="EX149"/>
          <cell r="EY149"/>
          <cell r="EZ149"/>
          <cell r="FA149"/>
          <cell r="FB149"/>
          <cell r="FC149"/>
          <cell r="FD149"/>
          <cell r="FE149"/>
          <cell r="FF149" t="str">
            <v>ВПП 2019</v>
          </cell>
          <cell r="FG149">
            <v>50</v>
          </cell>
          <cell r="FH149">
            <v>1.4084999999999999</v>
          </cell>
          <cell r="FI149">
            <v>97</v>
          </cell>
          <cell r="FJ149">
            <v>21</v>
          </cell>
          <cell r="FK149">
            <v>0.59156999999999971</v>
          </cell>
          <cell r="FL149">
            <v>0</v>
          </cell>
          <cell r="FN149"/>
          <cell r="FP149" t="str">
            <v>Влияние ВПП</v>
          </cell>
          <cell r="FQ149" t="str">
            <v>ВПП 2021</v>
          </cell>
          <cell r="FR149">
            <v>15</v>
          </cell>
          <cell r="FS149"/>
          <cell r="FT149"/>
          <cell r="FV149">
            <v>31778</v>
          </cell>
        </row>
        <row r="150">
          <cell r="D150">
            <v>1636</v>
          </cell>
          <cell r="E150" t="str">
            <v>вн</v>
          </cell>
          <cell r="F150" t="str">
            <v>Г</v>
          </cell>
          <cell r="G150">
            <v>90</v>
          </cell>
          <cell r="H150">
            <v>4.2254999999999994</v>
          </cell>
          <cell r="I150">
            <v>95</v>
          </cell>
          <cell r="J150" t="str">
            <v>уменьшение отбора</v>
          </cell>
          <cell r="K150" t="e">
            <v>#VALUE!</v>
          </cell>
          <cell r="L150">
            <v>46292</v>
          </cell>
          <cell r="M150">
            <v>109</v>
          </cell>
          <cell r="N150">
            <v>5.1175499999999996</v>
          </cell>
          <cell r="O150">
            <v>95</v>
          </cell>
          <cell r="P150" t="e">
            <v>#VALUE!</v>
          </cell>
          <cell r="Q150">
            <v>46292</v>
          </cell>
          <cell r="R150"/>
          <cell r="S150"/>
          <cell r="T150"/>
          <cell r="U150"/>
          <cell r="V150">
            <v>46282</v>
          </cell>
          <cell r="W150">
            <v>31</v>
          </cell>
          <cell r="X150" t="e">
            <v>#VALUE!</v>
          </cell>
          <cell r="Y150" t="str">
            <v>винтовой</v>
          </cell>
          <cell r="Z150">
            <v>24</v>
          </cell>
          <cell r="AA150">
            <v>109</v>
          </cell>
          <cell r="AB150">
            <v>46292</v>
          </cell>
          <cell r="AC150" t="str">
            <v>15/5с</v>
          </cell>
          <cell r="AD150"/>
          <cell r="AE150"/>
          <cell r="AF150"/>
          <cell r="AG150">
            <v>3.5</v>
          </cell>
          <cell r="AH150">
            <v>3.5</v>
          </cell>
          <cell r="AI150"/>
          <cell r="AJ150"/>
          <cell r="AK150"/>
          <cell r="AL150"/>
          <cell r="AM150"/>
          <cell r="AN150"/>
          <cell r="AO150" t="str">
            <v>BD-1</v>
          </cell>
          <cell r="AP150">
            <v>0</v>
          </cell>
          <cell r="AQ150" t="e">
            <v>#VALUE!</v>
          </cell>
          <cell r="AR150">
            <v>230</v>
          </cell>
          <cell r="AS150">
            <v>190.89999999999998</v>
          </cell>
          <cell r="AT150">
            <v>0.57097957045573611</v>
          </cell>
          <cell r="AU150"/>
          <cell r="AV150"/>
          <cell r="AW150">
            <v>46273</v>
          </cell>
          <cell r="AX150">
            <v>46241</v>
          </cell>
          <cell r="AY150" t="str">
            <v>Netzsch-83</v>
          </cell>
          <cell r="AZ150">
            <v>289.67</v>
          </cell>
          <cell r="BA150">
            <v>21.670000000000016</v>
          </cell>
          <cell r="BB150" t="str">
            <v>СКЖ-120</v>
          </cell>
          <cell r="BC150"/>
          <cell r="BD150"/>
          <cell r="BE150">
            <v>46279</v>
          </cell>
          <cell r="BF150">
            <v>268</v>
          </cell>
          <cell r="BG150">
            <v>6.4</v>
          </cell>
          <cell r="BH150">
            <v>10.9072</v>
          </cell>
          <cell r="BI150" t="e">
            <v>#VALUE!</v>
          </cell>
          <cell r="BJ150"/>
          <cell r="BK150"/>
          <cell r="BL150"/>
          <cell r="BM150"/>
          <cell r="BN150"/>
          <cell r="BO150"/>
          <cell r="BP150"/>
          <cell r="BQ150">
            <v>40</v>
          </cell>
          <cell r="BR150">
            <v>316</v>
          </cell>
          <cell r="BS150"/>
          <cell r="BT150"/>
          <cell r="BU150"/>
          <cell r="BV150"/>
          <cell r="BW150"/>
          <cell r="BX150"/>
          <cell r="BY150"/>
          <cell r="BZ150">
            <v>46100</v>
          </cell>
          <cell r="CA150">
            <v>0</v>
          </cell>
          <cell r="CB150"/>
          <cell r="CC150" t="str">
            <v>理рацион-ый</v>
          </cell>
          <cell r="CD150" t="str">
            <v>理рацион-ый</v>
          </cell>
          <cell r="CE150">
            <v>41.071286014799618</v>
          </cell>
          <cell r="CF150">
            <v>-2.3544141428720735</v>
          </cell>
          <cell r="CG150">
            <v>34.169031746037241</v>
          </cell>
          <cell r="CH150" t="str">
            <v>理рацион-ый</v>
          </cell>
          <cell r="CI150">
            <v>17.22691108984187</v>
          </cell>
          <cell r="CJ150">
            <v>-10.20467953184729</v>
          </cell>
          <cell r="CK150"/>
          <cell r="CL150"/>
          <cell r="CM150">
            <v>44302</v>
          </cell>
          <cell r="CN150" t="str">
            <v>х/к</v>
          </cell>
          <cell r="CO150"/>
          <cell r="CP150"/>
          <cell r="CQ150"/>
          <cell r="CR150" t="str">
            <v>п/ст ППГ-2</v>
          </cell>
          <cell r="CS150">
            <v>43</v>
          </cell>
          <cell r="CT150">
            <v>2</v>
          </cell>
          <cell r="CU150" t="str">
            <v>NIPI_Centre_PTV-3_Part</v>
          </cell>
          <cell r="CV150">
            <v>45835</v>
          </cell>
          <cell r="CW150">
            <v>326</v>
          </cell>
          <cell r="CX150"/>
          <cell r="CY150"/>
          <cell r="CZ150"/>
          <cell r="DA150"/>
          <cell r="DB150"/>
          <cell r="DC150"/>
          <cell r="DD150"/>
          <cell r="DE150"/>
          <cell r="DF150"/>
          <cell r="DG150" t="str">
            <v>большой</v>
          </cell>
          <cell r="DH150" t="str">
            <v>нет</v>
          </cell>
          <cell r="DI150"/>
          <cell r="DJ150"/>
          <cell r="DK150"/>
          <cell r="DL150">
            <v>19</v>
          </cell>
          <cell r="DM150">
            <v>0.89205000000000023</v>
          </cell>
          <cell r="DN150">
            <v>0</v>
          </cell>
          <cell r="DO150">
            <v>5.1175499999999996</v>
          </cell>
          <cell r="DP150"/>
          <cell r="DQ150"/>
          <cell r="DR150"/>
          <cell r="DS150"/>
          <cell r="DT150"/>
          <cell r="DU150"/>
          <cell r="DV150"/>
          <cell r="DW150">
            <v>42117</v>
          </cell>
          <cell r="DX150">
            <v>1636</v>
          </cell>
          <cell r="DY150"/>
          <cell r="DZ150">
            <v>1635</v>
          </cell>
          <cell r="EA150">
            <v>1</v>
          </cell>
          <cell r="EB150"/>
          <cell r="EC150">
            <v>22</v>
          </cell>
          <cell r="ED150">
            <v>28.3</v>
          </cell>
          <cell r="EE150">
            <v>11.0928</v>
          </cell>
          <cell r="EF150">
            <v>-6.3000000000000007</v>
          </cell>
          <cell r="EG150">
            <v>54.510975573604284</v>
          </cell>
          <cell r="EH150">
            <v>449</v>
          </cell>
          <cell r="EI150">
            <v>0.9304</v>
          </cell>
          <cell r="EJ150"/>
          <cell r="EK150"/>
          <cell r="EL150"/>
          <cell r="EM150"/>
          <cell r="EN150"/>
          <cell r="EO150"/>
          <cell r="EP150"/>
          <cell r="EQ150"/>
          <cell r="ER150"/>
          <cell r="ES150"/>
          <cell r="ET150"/>
          <cell r="EU150"/>
          <cell r="EV150"/>
          <cell r="EW150"/>
          <cell r="EX150"/>
          <cell r="EY150"/>
          <cell r="EZ150"/>
          <cell r="FA150"/>
          <cell r="FB150"/>
          <cell r="FC150"/>
          <cell r="FD150">
            <v>43908</v>
          </cell>
          <cell r="FE150" t="str">
            <v>уст.</v>
          </cell>
          <cell r="FF150" t="str">
            <v>ВПП 2024</v>
          </cell>
          <cell r="FG150">
            <v>50</v>
          </cell>
          <cell r="FH150">
            <v>1.4084999999999999</v>
          </cell>
          <cell r="FI150">
            <v>97</v>
          </cell>
          <cell r="FJ150">
            <v>59</v>
          </cell>
          <cell r="FK150">
            <v>3.7090499999999995</v>
          </cell>
          <cell r="FL150">
            <v>-2</v>
          </cell>
          <cell r="FN150"/>
          <cell r="FP150" t="str">
            <v>Влияние ВПП</v>
          </cell>
          <cell r="FQ150" t="str">
            <v>ВПП 2021</v>
          </cell>
          <cell r="FR150">
            <v>40</v>
          </cell>
          <cell r="FS150"/>
          <cell r="FT150"/>
          <cell r="FV150">
            <v>31920</v>
          </cell>
        </row>
        <row r="151">
          <cell r="D151">
            <v>1637</v>
          </cell>
          <cell r="E151" t="str">
            <v>ск</v>
          </cell>
          <cell r="F151" t="str">
            <v>Г</v>
          </cell>
          <cell r="G151">
            <v>51</v>
          </cell>
          <cell r="H151">
            <v>2.39445</v>
          </cell>
          <cell r="I151">
            <v>95</v>
          </cell>
          <cell r="J151">
            <v>0</v>
          </cell>
          <cell r="K151" t="e">
            <v>#VALUE!</v>
          </cell>
          <cell r="L151">
            <v>46292</v>
          </cell>
          <cell r="M151">
            <v>35</v>
          </cell>
          <cell r="N151">
            <v>1.9719</v>
          </cell>
          <cell r="O151">
            <v>94</v>
          </cell>
          <cell r="P151" t="e">
            <v>#VALUE!</v>
          </cell>
          <cell r="Q151">
            <v>46292</v>
          </cell>
          <cell r="R151"/>
          <cell r="S151"/>
          <cell r="T151"/>
          <cell r="U151"/>
          <cell r="V151">
            <v>46282</v>
          </cell>
          <cell r="W151">
            <v>26</v>
          </cell>
          <cell r="X151" t="e">
            <v>#VALUE!</v>
          </cell>
          <cell r="Y151" t="str">
            <v>СК работает</v>
          </cell>
          <cell r="Z151">
            <v>24</v>
          </cell>
          <cell r="AA151">
            <v>35</v>
          </cell>
          <cell r="AB151">
            <v>46292</v>
          </cell>
          <cell r="AC151" t="str">
            <v>15атм/5с</v>
          </cell>
          <cell r="AD151"/>
          <cell r="AE151"/>
          <cell r="AF151"/>
          <cell r="AG151">
            <v>3.2</v>
          </cell>
          <cell r="AH151">
            <v>3.2</v>
          </cell>
          <cell r="AI151"/>
          <cell r="AJ151"/>
          <cell r="AK151"/>
          <cell r="AL151"/>
          <cell r="AM151">
            <v>46175</v>
          </cell>
          <cell r="AN151" t="str">
            <v>огв</v>
          </cell>
          <cell r="AO151" t="str">
            <v>ск-6к(C228D)</v>
          </cell>
          <cell r="AP151">
            <v>3</v>
          </cell>
          <cell r="AQ151" t="str">
            <v>крс(из бд,извлеч.СФ.сп.shl57)-8-прс(рев)-7,5-прс-5-прс-ув.дл/х=1,2/2-5-ув.дл/х(2/2,5)-5-прс-6,5-7-ув.дл/х(2,5/3)-прс-7-прс-7-уст.част-7,5-8-</v>
          </cell>
          <cell r="AR151">
            <v>8.5</v>
          </cell>
          <cell r="AS151">
            <v>93.653074799999999</v>
          </cell>
          <cell r="AT151">
            <v>0.37371971048194563</v>
          </cell>
          <cell r="AU151">
            <v>195</v>
          </cell>
          <cell r="AV151">
            <v>1000</v>
          </cell>
          <cell r="AW151">
            <v>46255</v>
          </cell>
          <cell r="AX151">
            <v>46189</v>
          </cell>
          <cell r="AY151" t="str">
            <v>(кл.70)Precision-57</v>
          </cell>
          <cell r="AZ151">
            <v>303.77</v>
          </cell>
          <cell r="BA151">
            <v>29.769999999999982</v>
          </cell>
          <cell r="BB151" t="str">
            <v>СКЖ-60</v>
          </cell>
          <cell r="BC151"/>
          <cell r="BD151"/>
          <cell r="BE151">
            <v>46282</v>
          </cell>
          <cell r="BF151">
            <v>274</v>
          </cell>
          <cell r="BG151">
            <v>3.2</v>
          </cell>
          <cell r="BH151">
            <v>7.3785499999999997</v>
          </cell>
          <cell r="BI151" t="e">
            <v>#VALUE!</v>
          </cell>
          <cell r="BJ151">
            <v>45268</v>
          </cell>
          <cell r="BK151">
            <v>157</v>
          </cell>
          <cell r="BL151">
            <v>3.4</v>
          </cell>
          <cell r="BM151">
            <v>18.564849999999996</v>
          </cell>
          <cell r="BN151" t="str">
            <v>2023,Д,157,2024,Я,Ф,М,А,М,И,С,Н,2025,Я,Ф,М,А,И,A,О,Н,Д,2026,Я,Ф,М,А,М,И,А,С,</v>
          </cell>
          <cell r="BO151"/>
          <cell r="BP151"/>
          <cell r="BQ151">
            <v>40</v>
          </cell>
          <cell r="BR151">
            <v>318.5</v>
          </cell>
          <cell r="BS151"/>
          <cell r="BT151"/>
          <cell r="BU151"/>
          <cell r="BV151"/>
          <cell r="BW151"/>
          <cell r="BX151"/>
          <cell r="BY151"/>
          <cell r="BZ151">
            <v>46100</v>
          </cell>
          <cell r="CA151">
            <v>0</v>
          </cell>
          <cell r="CB151"/>
          <cell r="CC151" t="str">
            <v>理рацион-ый</v>
          </cell>
          <cell r="CD151" t="str">
            <v>差недост.подача</v>
          </cell>
          <cell r="CE151">
            <v>34.037110357455695</v>
          </cell>
          <cell r="CF151">
            <v>-18.471149820083966</v>
          </cell>
          <cell r="CG151">
            <v>29.98353915246766</v>
          </cell>
          <cell r="CH151" t="str">
            <v>理рацион-ый</v>
          </cell>
          <cell r="CI151">
            <v>10.804116173075972</v>
          </cell>
          <cell r="CJ151">
            <v>-6.2671322041802711</v>
          </cell>
          <cell r="CK151">
            <v>42183</v>
          </cell>
          <cell r="CL151" t="e">
            <v>#VALUE!</v>
          </cell>
          <cell r="CM151"/>
          <cell r="CN151"/>
          <cell r="CO151"/>
          <cell r="CP151"/>
          <cell r="CQ151"/>
          <cell r="CR151" t="str">
            <v>п/ст ППГ-2</v>
          </cell>
          <cell r="CS151">
            <v>43</v>
          </cell>
          <cell r="CT151">
            <v>2</v>
          </cell>
          <cell r="CU151" t="str">
            <v>NIPI_Centre_PTV-3_Part</v>
          </cell>
          <cell r="CV151">
            <v>45643</v>
          </cell>
          <cell r="CW151">
            <v>352</v>
          </cell>
          <cell r="CX151"/>
          <cell r="CY151"/>
          <cell r="CZ151"/>
          <cell r="DA151"/>
          <cell r="DB151"/>
          <cell r="DC151"/>
          <cell r="DD151"/>
          <cell r="DE151"/>
          <cell r="DF151"/>
          <cell r="DG151" t="str">
            <v>большой</v>
          </cell>
          <cell r="DH151" t="str">
            <v>нет</v>
          </cell>
          <cell r="DI151"/>
          <cell r="DJ151"/>
          <cell r="DK151"/>
          <cell r="DL151">
            <v>-16</v>
          </cell>
          <cell r="DM151">
            <v>-0.42254999999999998</v>
          </cell>
          <cell r="DN151">
            <v>-1</v>
          </cell>
          <cell r="DO151">
            <v>1.9719</v>
          </cell>
          <cell r="DP151"/>
          <cell r="DQ151"/>
          <cell r="DR151"/>
          <cell r="DS151"/>
          <cell r="DT151"/>
          <cell r="DU151"/>
          <cell r="DV151"/>
          <cell r="DW151">
            <v>42117</v>
          </cell>
          <cell r="DX151">
            <v>1637</v>
          </cell>
          <cell r="DY151"/>
          <cell r="DZ151" t="str">
            <v>4361,1635,</v>
          </cell>
          <cell r="EA151">
            <v>2</v>
          </cell>
          <cell r="EB151"/>
          <cell r="EC151">
            <v>22.439014045422844</v>
          </cell>
          <cell r="ED151">
            <v>18</v>
          </cell>
          <cell r="EE151">
            <v>15.060464045422844</v>
          </cell>
          <cell r="EF151">
            <v>4.4390140454228444</v>
          </cell>
          <cell r="EG151">
            <v>54.510975562428492</v>
          </cell>
          <cell r="EH151">
            <v>449</v>
          </cell>
          <cell r="EI151">
            <v>0.9304</v>
          </cell>
          <cell r="EJ151"/>
          <cell r="EK151"/>
          <cell r="EL151"/>
          <cell r="EM151"/>
          <cell r="EN151"/>
          <cell r="EO151"/>
          <cell r="EP151"/>
          <cell r="EQ151"/>
          <cell r="ER151"/>
          <cell r="ES151"/>
          <cell r="ET151"/>
          <cell r="EU151"/>
          <cell r="EV151"/>
          <cell r="EW151"/>
          <cell r="EX151"/>
          <cell r="EY151">
            <v>98</v>
          </cell>
          <cell r="EZ151"/>
          <cell r="FA151"/>
          <cell r="FB151"/>
          <cell r="FC151">
            <v>4</v>
          </cell>
          <cell r="FD151">
            <v>43908</v>
          </cell>
          <cell r="FE151" t="str">
            <v>уст.</v>
          </cell>
          <cell r="FF151" t="str">
            <v>ВПП 2022</v>
          </cell>
          <cell r="FG151">
            <v>45</v>
          </cell>
          <cell r="FH151">
            <v>1.2676499999999997</v>
          </cell>
          <cell r="FI151">
            <v>97</v>
          </cell>
          <cell r="FJ151">
            <v>-10</v>
          </cell>
          <cell r="FK151">
            <v>0.70425000000000026</v>
          </cell>
          <cell r="FL151">
            <v>-3</v>
          </cell>
          <cell r="FN151"/>
          <cell r="FP151" t="str">
            <v>Влияние ВПП</v>
          </cell>
          <cell r="FQ151" t="str">
            <v>ВПП 2021</v>
          </cell>
          <cell r="FR151">
            <v>22</v>
          </cell>
          <cell r="FS151"/>
          <cell r="FT151"/>
          <cell r="FV151">
            <v>32171</v>
          </cell>
        </row>
        <row r="152">
          <cell r="D152">
            <v>1638</v>
          </cell>
          <cell r="E152" t="str">
            <v>вн</v>
          </cell>
          <cell r="F152" t="str">
            <v>Г</v>
          </cell>
          <cell r="G152">
            <v>35</v>
          </cell>
          <cell r="H152">
            <v>3.6151499999999999</v>
          </cell>
          <cell r="I152">
            <v>89</v>
          </cell>
          <cell r="J152" t="str">
            <v>ЧРФ</v>
          </cell>
          <cell r="K152" t="e">
            <v>#VALUE!</v>
          </cell>
          <cell r="L152">
            <v>46292</v>
          </cell>
          <cell r="M152">
            <v>32</v>
          </cell>
          <cell r="N152">
            <v>4.8076799999999995</v>
          </cell>
          <cell r="O152">
            <v>84</v>
          </cell>
          <cell r="P152" t="e">
            <v>#VALUE!</v>
          </cell>
          <cell r="Q152">
            <v>46292</v>
          </cell>
          <cell r="R152"/>
          <cell r="S152"/>
          <cell r="T152"/>
          <cell r="U152"/>
          <cell r="V152">
            <v>46282</v>
          </cell>
          <cell r="W152">
            <v>27</v>
          </cell>
          <cell r="X152" t="e">
            <v>#VALUE!</v>
          </cell>
          <cell r="Y152" t="str">
            <v>винтовой</v>
          </cell>
          <cell r="Z152">
            <v>24</v>
          </cell>
          <cell r="AA152">
            <v>32</v>
          </cell>
          <cell r="AB152">
            <v>46292</v>
          </cell>
          <cell r="AC152" t="str">
            <v>15атм/15с</v>
          </cell>
          <cell r="AD152"/>
          <cell r="AE152"/>
          <cell r="AF152"/>
          <cell r="AG152">
            <v>3.4</v>
          </cell>
          <cell r="AH152">
            <v>3.4</v>
          </cell>
          <cell r="AI152"/>
          <cell r="AJ152"/>
          <cell r="AK152"/>
          <cell r="AL152"/>
          <cell r="AM152"/>
          <cell r="AN152"/>
          <cell r="AO152" t="str">
            <v>ZL4-22</v>
          </cell>
          <cell r="AP152">
            <v>0</v>
          </cell>
          <cell r="AQ152" t="e">
            <v>#VALUE!</v>
          </cell>
          <cell r="AR152">
            <v>190</v>
          </cell>
          <cell r="AS152">
            <v>79.8</v>
          </cell>
          <cell r="AT152">
            <v>0.40100250626566419</v>
          </cell>
          <cell r="AU152"/>
          <cell r="AV152"/>
          <cell r="AW152">
            <v>46257</v>
          </cell>
          <cell r="AX152">
            <v>46236</v>
          </cell>
          <cell r="AY152" t="str">
            <v>TP-42</v>
          </cell>
          <cell r="AZ152">
            <v>291.3</v>
          </cell>
          <cell r="BA152">
            <v>17.300000000000011</v>
          </cell>
          <cell r="BB152" t="str">
            <v>СКЖ-60</v>
          </cell>
          <cell r="BC152"/>
          <cell r="BD152"/>
          <cell r="BE152">
            <v>46279</v>
          </cell>
          <cell r="BF152">
            <v>274</v>
          </cell>
          <cell r="BG152">
            <v>3.2</v>
          </cell>
          <cell r="BH152">
            <v>7.0968499999999999</v>
          </cell>
          <cell r="BI152" t="e">
            <v>#VALUE!</v>
          </cell>
          <cell r="BJ152"/>
          <cell r="BK152"/>
          <cell r="BL152"/>
          <cell r="BM152"/>
          <cell r="BN152"/>
          <cell r="BO152">
            <v>46279</v>
          </cell>
          <cell r="BP152" t="str">
            <v>Сорап іші құм. Депрессия жасалды. Сорапты ыссы сумен жуу керек. Кері тоспа ұстап тұр.</v>
          </cell>
          <cell r="BQ152">
            <v>33</v>
          </cell>
          <cell r="BR152">
            <v>315.5</v>
          </cell>
          <cell r="BS152"/>
          <cell r="BT152"/>
          <cell r="BU152"/>
          <cell r="BV152"/>
          <cell r="BW152"/>
          <cell r="BX152"/>
          <cell r="BY152"/>
          <cell r="BZ152">
            <v>46100</v>
          </cell>
          <cell r="CA152">
            <v>0</v>
          </cell>
          <cell r="CB152"/>
          <cell r="CC152" t="str">
            <v>理рацион-ый</v>
          </cell>
          <cell r="CD152" t="str">
            <v>理рацион-ый</v>
          </cell>
          <cell r="CE152">
            <v>35.425640198868095</v>
          </cell>
          <cell r="CF152">
            <v>-15.958194150790511</v>
          </cell>
          <cell r="CG152">
            <v>30.679347433646644</v>
          </cell>
          <cell r="CH152" t="str">
            <v>理рацион-ый</v>
          </cell>
          <cell r="CI152">
            <v>11.526981723732892</v>
          </cell>
          <cell r="CJ152">
            <v>-7.800527063272213</v>
          </cell>
          <cell r="CK152"/>
          <cell r="CL152"/>
          <cell r="CM152">
            <v>44656</v>
          </cell>
          <cell r="CN152" t="str">
            <v>х/к</v>
          </cell>
          <cell r="CO152"/>
          <cell r="CP152" t="str">
            <v>1,024</v>
          </cell>
          <cell r="CQ152" t="str">
            <v>38431</v>
          </cell>
          <cell r="CR152" t="str">
            <v>п/ст ППГ-2</v>
          </cell>
          <cell r="CS152">
            <v>43</v>
          </cell>
          <cell r="CT152">
            <v>2</v>
          </cell>
          <cell r="CU152" t="str">
            <v>NIPI_Centre_PTV-3_Part</v>
          </cell>
          <cell r="CV152">
            <v>42210</v>
          </cell>
          <cell r="CW152">
            <v>316</v>
          </cell>
          <cell r="CX152"/>
          <cell r="CY152"/>
          <cell r="CZ152"/>
          <cell r="DA152"/>
          <cell r="DB152"/>
          <cell r="DC152"/>
          <cell r="DD152"/>
          <cell r="DE152"/>
          <cell r="DF152"/>
          <cell r="DG152" t="str">
            <v>большой</v>
          </cell>
          <cell r="DH152" t="str">
            <v>есть</v>
          </cell>
          <cell r="DI152"/>
          <cell r="DJ152"/>
          <cell r="DK152"/>
          <cell r="DL152">
            <v>-3</v>
          </cell>
          <cell r="DM152">
            <v>1.1925299999999996</v>
          </cell>
          <cell r="DN152">
            <v>-5</v>
          </cell>
          <cell r="DO152">
            <v>4.8076799999999995</v>
          </cell>
          <cell r="DP152"/>
          <cell r="DQ152"/>
          <cell r="DR152"/>
          <cell r="DS152"/>
          <cell r="DT152"/>
          <cell r="DU152"/>
          <cell r="DV152"/>
          <cell r="DW152">
            <v>42117</v>
          </cell>
          <cell r="DX152">
            <v>1638</v>
          </cell>
          <cell r="DY152"/>
          <cell r="DZ152" t="str">
            <v xml:space="preserve">4362, 4505, </v>
          </cell>
          <cell r="EA152">
            <v>3</v>
          </cell>
          <cell r="EB152"/>
          <cell r="EC152">
            <v>19</v>
          </cell>
          <cell r="ED152">
            <v>28.3</v>
          </cell>
          <cell r="EE152">
            <v>11.90315</v>
          </cell>
          <cell r="EF152">
            <v>-9.3000000000000007</v>
          </cell>
          <cell r="EG152">
            <v>54.510975564262921</v>
          </cell>
          <cell r="EH152">
            <v>449</v>
          </cell>
          <cell r="EI152">
            <v>0.9304</v>
          </cell>
          <cell r="EJ152"/>
          <cell r="EK152"/>
          <cell r="EL152"/>
          <cell r="EM152"/>
          <cell r="EN152"/>
          <cell r="EO152"/>
          <cell r="EP152"/>
          <cell r="EQ152"/>
          <cell r="ER152"/>
          <cell r="ES152"/>
          <cell r="ET152"/>
          <cell r="EU152"/>
          <cell r="EV152"/>
          <cell r="EW152"/>
          <cell r="EX152"/>
          <cell r="EY152"/>
          <cell r="EZ152"/>
          <cell r="FA152"/>
          <cell r="FB152"/>
          <cell r="FC152"/>
          <cell r="FD152">
            <v>43908</v>
          </cell>
          <cell r="FE152" t="str">
            <v>уст.</v>
          </cell>
          <cell r="FF152" t="str">
            <v>ВПП 2022</v>
          </cell>
          <cell r="FG152">
            <v>45</v>
          </cell>
          <cell r="FH152">
            <v>1.2676499999999997</v>
          </cell>
          <cell r="FI152">
            <v>97</v>
          </cell>
          <cell r="FJ152">
            <v>-13</v>
          </cell>
          <cell r="FK152">
            <v>3.5400299999999998</v>
          </cell>
          <cell r="FL152">
            <v>-13</v>
          </cell>
          <cell r="FN152"/>
          <cell r="FP152" t="str">
            <v>Влияние ВПП</v>
          </cell>
          <cell r="FQ152" t="str">
            <v>ВПП 2021</v>
          </cell>
          <cell r="FR152">
            <v>15</v>
          </cell>
          <cell r="FS152"/>
          <cell r="FT152"/>
          <cell r="FV152">
            <v>32174</v>
          </cell>
        </row>
        <row r="153">
          <cell r="D153">
            <v>1639</v>
          </cell>
          <cell r="E153" t="str">
            <v>вн</v>
          </cell>
          <cell r="F153" t="str">
            <v>Г</v>
          </cell>
          <cell r="G153">
            <v>70</v>
          </cell>
          <cell r="H153">
            <v>1.9719</v>
          </cell>
          <cell r="I153">
            <v>97</v>
          </cell>
          <cell r="J153" t="str">
            <v>ЧРФ</v>
          </cell>
          <cell r="K153" t="e">
            <v>#VALUE!</v>
          </cell>
          <cell r="L153">
            <v>46292</v>
          </cell>
          <cell r="M153">
            <v>45</v>
          </cell>
          <cell r="N153">
            <v>1.2676499999999997</v>
          </cell>
          <cell r="O153">
            <v>97</v>
          </cell>
          <cell r="P153" t="e">
            <v>#VALUE!</v>
          </cell>
          <cell r="Q153">
            <v>46292</v>
          </cell>
          <cell r="R153"/>
          <cell r="S153"/>
          <cell r="T153"/>
          <cell r="U153"/>
          <cell r="V153">
            <v>46282</v>
          </cell>
          <cell r="W153">
            <v>24</v>
          </cell>
          <cell r="X153" t="e">
            <v>#VALUE!</v>
          </cell>
          <cell r="Y153" t="str">
            <v>ОПРС</v>
          </cell>
          <cell r="Z153">
            <v>16</v>
          </cell>
          <cell r="AA153">
            <v>30</v>
          </cell>
          <cell r="AB153">
            <v>46292</v>
          </cell>
          <cell r="AC153" t="str">
            <v>8,5атм/5м</v>
          </cell>
          <cell r="AD153"/>
          <cell r="AE153"/>
          <cell r="AF153"/>
          <cell r="AG153">
            <v>3.4</v>
          </cell>
          <cell r="AH153">
            <v>3.4</v>
          </cell>
          <cell r="AI153"/>
          <cell r="AJ153"/>
          <cell r="AK153"/>
          <cell r="AL153"/>
          <cell r="AM153">
            <v>46073</v>
          </cell>
          <cell r="AN153" t="str">
            <v>огв</v>
          </cell>
          <cell r="AO153" t="str">
            <v>ZL4-22</v>
          </cell>
          <cell r="AP153">
            <v>0</v>
          </cell>
          <cell r="AQ153" t="e">
            <v>#VALUE!</v>
          </cell>
          <cell r="AR153">
            <v>300</v>
          </cell>
          <cell r="AS153">
            <v>198</v>
          </cell>
          <cell r="AT153">
            <v>0.22727272727272727</v>
          </cell>
          <cell r="AU153"/>
          <cell r="AV153"/>
          <cell r="AW153">
            <v>46286</v>
          </cell>
          <cell r="AX153">
            <v>46111</v>
          </cell>
          <cell r="AY153" t="str">
            <v>Netzsch-66</v>
          </cell>
          <cell r="AZ153">
            <v>286.02000000000004</v>
          </cell>
          <cell r="BA153">
            <v>41.020000000000039</v>
          </cell>
          <cell r="BB153" t="str">
            <v>Nuflo</v>
          </cell>
          <cell r="BC153"/>
          <cell r="BD153"/>
          <cell r="BE153">
            <v>46287</v>
          </cell>
          <cell r="BF153">
            <v>245</v>
          </cell>
          <cell r="BG153">
            <v>3.2</v>
          </cell>
          <cell r="BH153">
            <v>9.6791</v>
          </cell>
          <cell r="BI153" t="e">
            <v>#VALUE!</v>
          </cell>
          <cell r="BJ153"/>
          <cell r="BK153"/>
          <cell r="BL153"/>
          <cell r="BM153"/>
          <cell r="BN153"/>
          <cell r="BO153">
            <v>46293</v>
          </cell>
          <cell r="BP153" t="str">
            <v>Сорап іші құм. Депрессия жасалды. Айналымын көтеріп сорапты жуу керек. Нәтиже болмаса сорапты тексеру керек.</v>
          </cell>
          <cell r="BQ153">
            <v>60</v>
          </cell>
          <cell r="BR153">
            <v>314</v>
          </cell>
          <cell r="BS153"/>
          <cell r="BT153"/>
          <cell r="BU153"/>
          <cell r="BV153"/>
          <cell r="BW153"/>
          <cell r="BX153"/>
          <cell r="BY153"/>
          <cell r="BZ153">
            <v>46100</v>
          </cell>
          <cell r="CA153">
            <v>0</v>
          </cell>
          <cell r="CB153"/>
          <cell r="CC153" t="str">
            <v>差недост.подача</v>
          </cell>
          <cell r="CD153" t="str">
            <v>差недост.подача</v>
          </cell>
          <cell r="CE153">
            <v>24.303533471074381</v>
          </cell>
          <cell r="CF153">
            <v>-33.517413223140494</v>
          </cell>
          <cell r="CG153">
            <v>25.072155158373373</v>
          </cell>
          <cell r="CH153" t="str">
            <v>差недост.подача</v>
          </cell>
          <cell r="CI153">
            <v>7.8317388429752057</v>
          </cell>
          <cell r="CJ153">
            <v>7.3885206611570311</v>
          </cell>
          <cell r="CK153"/>
          <cell r="CL153"/>
          <cell r="CM153"/>
          <cell r="CN153"/>
          <cell r="CO153"/>
          <cell r="CP153"/>
          <cell r="CQ153"/>
          <cell r="CR153" t="str">
            <v>п/ст ППГ-2</v>
          </cell>
          <cell r="CS153">
            <v>43</v>
          </cell>
          <cell r="CT153">
            <v>2</v>
          </cell>
          <cell r="CU153" t="str">
            <v>NIPI_Centre_PTV-3_Part</v>
          </cell>
          <cell r="CV153">
            <v>46110</v>
          </cell>
          <cell r="CW153">
            <v>350</v>
          </cell>
          <cell r="CX153"/>
          <cell r="CY153"/>
          <cell r="CZ153"/>
          <cell r="DA153"/>
          <cell r="DB153"/>
          <cell r="DC153"/>
          <cell r="DD153"/>
          <cell r="DE153"/>
          <cell r="DF153"/>
          <cell r="DG153" t="str">
            <v>большой</v>
          </cell>
          <cell r="DH153" t="str">
            <v>есть</v>
          </cell>
          <cell r="DI153"/>
          <cell r="DJ153"/>
          <cell r="DK153"/>
          <cell r="DL153">
            <v>-25</v>
          </cell>
          <cell r="DM153">
            <v>-0.70425000000000026</v>
          </cell>
          <cell r="DN153">
            <v>0</v>
          </cell>
          <cell r="DO153">
            <v>0.84509999999999985</v>
          </cell>
          <cell r="DP153"/>
          <cell r="DQ153"/>
          <cell r="DR153"/>
          <cell r="DS153"/>
          <cell r="DT153"/>
          <cell r="DU153"/>
          <cell r="DV153"/>
          <cell r="DW153">
            <v>42117</v>
          </cell>
          <cell r="DX153">
            <v>1639</v>
          </cell>
          <cell r="DY153"/>
          <cell r="DZ153" t="str">
            <v xml:space="preserve">4506, 4363, </v>
          </cell>
          <cell r="EA153">
            <v>3</v>
          </cell>
          <cell r="EB153"/>
          <cell r="EC153">
            <v>19</v>
          </cell>
          <cell r="ED153">
            <v>28.3</v>
          </cell>
          <cell r="EE153">
            <v>9.3209</v>
          </cell>
          <cell r="EF153">
            <v>-9.3000000000000007</v>
          </cell>
          <cell r="EG153">
            <v>54.510975557423997</v>
          </cell>
          <cell r="EH153">
            <v>449</v>
          </cell>
          <cell r="EI153">
            <v>0.9304</v>
          </cell>
          <cell r="EJ153"/>
          <cell r="EK153"/>
          <cell r="EL153"/>
          <cell r="EM153"/>
          <cell r="EN153"/>
          <cell r="EO153"/>
          <cell r="EP153"/>
          <cell r="EQ153"/>
          <cell r="ER153"/>
          <cell r="ES153"/>
          <cell r="ET153"/>
          <cell r="EU153"/>
          <cell r="EV153"/>
          <cell r="EW153"/>
          <cell r="EX153"/>
          <cell r="EY153"/>
          <cell r="EZ153"/>
          <cell r="FA153"/>
          <cell r="FB153"/>
          <cell r="FC153"/>
          <cell r="FD153">
            <v>43908</v>
          </cell>
          <cell r="FE153" t="str">
            <v>уст.</v>
          </cell>
          <cell r="FF153" t="str">
            <v>ВПП 2024</v>
          </cell>
          <cell r="FG153">
            <v>58</v>
          </cell>
          <cell r="FH153">
            <v>2.1784799999999995</v>
          </cell>
          <cell r="FI153">
            <v>96</v>
          </cell>
          <cell r="FJ153">
            <v>-13</v>
          </cell>
          <cell r="FK153">
            <v>-0.91082999999999981</v>
          </cell>
          <cell r="FL153">
            <v>1</v>
          </cell>
          <cell r="FN153"/>
          <cell r="FP153" t="str">
            <v>Влияние ВПП</v>
          </cell>
          <cell r="FQ153" t="str">
            <v>ВПП 2021</v>
          </cell>
          <cell r="FR153">
            <v>15</v>
          </cell>
          <cell r="FS153"/>
          <cell r="FT153"/>
          <cell r="FV153">
            <v>32195</v>
          </cell>
        </row>
        <row r="154">
          <cell r="D154" t="str">
            <v>12птв</v>
          </cell>
          <cell r="E154"/>
          <cell r="F154"/>
          <cell r="G154">
            <v>1082</v>
          </cell>
          <cell r="H154">
            <v>59.541989999999984</v>
          </cell>
          <cell r="I154">
            <v>94.139556377079487</v>
          </cell>
          <cell r="J154">
            <v>0</v>
          </cell>
          <cell r="K154"/>
          <cell r="L154" t="str">
            <v>Qж</v>
          </cell>
          <cell r="M154">
            <v>1012</v>
          </cell>
          <cell r="N154">
            <v>58.189829999999986</v>
          </cell>
          <cell r="O154">
            <v>93.876482213438734</v>
          </cell>
          <cell r="P154"/>
          <cell r="Q154"/>
          <cell r="R154"/>
          <cell r="S154"/>
          <cell r="T154"/>
          <cell r="U154"/>
          <cell r="V154"/>
          <cell r="W154">
            <v>23.25</v>
          </cell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 t="str">
            <v xml:space="preserve"> </v>
          </cell>
          <cell r="AY154"/>
          <cell r="AZ154"/>
          <cell r="BA154"/>
          <cell r="BB154"/>
          <cell r="BC154"/>
          <cell r="BD154"/>
          <cell r="BE154"/>
          <cell r="BF154">
            <v>252.17857142857142</v>
          </cell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 t="str">
            <v/>
          </cell>
          <cell r="CD154" t="str">
            <v/>
          </cell>
          <cell r="CE154">
            <v>1.5852999999999999</v>
          </cell>
          <cell r="CF154">
            <v>-62.067</v>
          </cell>
          <cell r="CG154" t="e">
            <v>#NUM!</v>
          </cell>
          <cell r="CH154" t="str">
            <v/>
          </cell>
          <cell r="CI154">
            <v>6.2493999999999996</v>
          </cell>
          <cell r="CJ154">
            <v>46.691000000000003</v>
          </cell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K154"/>
          <cell r="DL154"/>
          <cell r="DM154"/>
          <cell r="DN154"/>
          <cell r="DO154"/>
          <cell r="DP154"/>
          <cell r="DQ154"/>
          <cell r="DR154"/>
          <cell r="DS154"/>
          <cell r="DT154"/>
          <cell r="DU154"/>
          <cell r="DV154"/>
          <cell r="DW154"/>
          <cell r="DX154"/>
          <cell r="DY154"/>
          <cell r="DZ154"/>
          <cell r="EA154"/>
          <cell r="EB154"/>
          <cell r="EC154"/>
          <cell r="ED154"/>
          <cell r="EE154"/>
          <cell r="EF154">
            <v>0</v>
          </cell>
          <cell r="EG154"/>
          <cell r="EH154"/>
          <cell r="EI154"/>
          <cell r="EJ154"/>
          <cell r="EK154"/>
          <cell r="EL154"/>
          <cell r="EM154"/>
          <cell r="EN154"/>
          <cell r="EO154"/>
          <cell r="EP154"/>
          <cell r="EQ154"/>
          <cell r="ER154"/>
          <cell r="ES154"/>
          <cell r="ET154"/>
          <cell r="EU154"/>
          <cell r="EV154"/>
          <cell r="EW154"/>
          <cell r="EX154"/>
          <cell r="EY154"/>
          <cell r="EZ154"/>
          <cell r="FA154"/>
          <cell r="FB154"/>
          <cell r="FC154"/>
          <cell r="FD154"/>
          <cell r="FE154"/>
          <cell r="FF154"/>
          <cell r="FG154"/>
          <cell r="FH154"/>
          <cell r="FI154"/>
          <cell r="FJ154"/>
          <cell r="FK154"/>
          <cell r="FL154"/>
          <cell r="FN154"/>
          <cell r="FR154"/>
          <cell r="FS154"/>
          <cell r="FV154"/>
        </row>
        <row r="155">
          <cell r="D155">
            <v>1686</v>
          </cell>
          <cell r="E155" t="str">
            <v>вн</v>
          </cell>
          <cell r="F155" t="str">
            <v>А1 Б</v>
          </cell>
          <cell r="G155">
            <v>14</v>
          </cell>
          <cell r="H155">
            <v>0.78875999999999991</v>
          </cell>
          <cell r="I155">
            <v>94</v>
          </cell>
          <cell r="J155">
            <v>0</v>
          </cell>
          <cell r="K155" t="e">
            <v>#VALUE!</v>
          </cell>
          <cell r="L155">
            <v>46292</v>
          </cell>
          <cell r="M155">
            <v>16</v>
          </cell>
          <cell r="N155">
            <v>0.75119999999999998</v>
          </cell>
          <cell r="O155">
            <v>95</v>
          </cell>
          <cell r="P155" t="e">
            <v>#VALUE!</v>
          </cell>
          <cell r="Q155">
            <v>46292</v>
          </cell>
          <cell r="R155"/>
          <cell r="S155"/>
          <cell r="T155"/>
          <cell r="U155"/>
          <cell r="V155">
            <v>46273</v>
          </cell>
          <cell r="W155">
            <v>23</v>
          </cell>
          <cell r="X155" t="e">
            <v>#VALUE!</v>
          </cell>
          <cell r="Y155" t="str">
            <v>винтовой</v>
          </cell>
          <cell r="Z155">
            <v>24</v>
          </cell>
          <cell r="AA155">
            <v>16</v>
          </cell>
          <cell r="AB155">
            <v>46292</v>
          </cell>
          <cell r="AC155" t="str">
            <v>15/10с</v>
          </cell>
          <cell r="AD155"/>
          <cell r="AE155"/>
          <cell r="AF155"/>
          <cell r="AG155">
            <v>3.5</v>
          </cell>
          <cell r="AH155">
            <v>3.5</v>
          </cell>
          <cell r="AI155"/>
          <cell r="AJ155"/>
          <cell r="AK155"/>
          <cell r="AL155"/>
          <cell r="AM155">
            <v>46246</v>
          </cell>
          <cell r="AN155" t="str">
            <v>огв</v>
          </cell>
          <cell r="AO155" t="str">
            <v xml:space="preserve">Netzsch </v>
          </cell>
          <cell r="AP155">
            <v>0</v>
          </cell>
          <cell r="AQ155" t="e">
            <v>#VALUE!</v>
          </cell>
          <cell r="AR155">
            <v>120</v>
          </cell>
          <cell r="AS155">
            <v>48</v>
          </cell>
          <cell r="AT155">
            <v>0.33333333333333331</v>
          </cell>
          <cell r="AU155"/>
          <cell r="AV155"/>
          <cell r="AW155"/>
          <cell r="AX155">
            <v>46284</v>
          </cell>
          <cell r="AY155" t="str">
            <v>Netzsch-40</v>
          </cell>
          <cell r="AZ155">
            <v>249.14999999999998</v>
          </cell>
          <cell r="BA155">
            <v>13.149999999999977</v>
          </cell>
          <cell r="BB155" t="str">
            <v>СКЖ-60</v>
          </cell>
          <cell r="BC155"/>
          <cell r="BD155"/>
          <cell r="BE155">
            <v>46285</v>
          </cell>
          <cell r="BF155">
            <v>236</v>
          </cell>
          <cell r="BG155">
            <v>3.3</v>
          </cell>
          <cell r="BH155">
            <v>7.1968499999999995</v>
          </cell>
          <cell r="BI155" t="e">
            <v>#VALUE!</v>
          </cell>
          <cell r="BJ155">
            <v>45959</v>
          </cell>
          <cell r="BK155">
            <v>199</v>
          </cell>
          <cell r="BL155">
            <v>1</v>
          </cell>
          <cell r="BM155">
            <v>8.3711500000000001</v>
          </cell>
          <cell r="BN155" t="str">
            <v>2015,M,И,2017.Я,9,0,М,И,А,О,Н,Д,2019,М,33,А,М,И,И,А,С,О,Н,Д,55,56,2020,Я,65,Ф,М,А,М,И,50,70,60,A,2022,Я,М,И,А,C,О,Н,Д,2023,Я,128,Ф,М,А,М,И,А,C,О,Н,2024,Я,Ф,М,А,М,И,С,Н,2025,Я,Ф,М,А,И,A,О,199,Н,Д,2026,Я,Ф,М,А,М,И,А,С,</v>
          </cell>
          <cell r="BO155"/>
          <cell r="BP155"/>
          <cell r="BQ155">
            <v>31</v>
          </cell>
          <cell r="BR155">
            <v>277.5</v>
          </cell>
          <cell r="BS155"/>
          <cell r="BT155"/>
          <cell r="BU155"/>
          <cell r="BV155"/>
          <cell r="BW155"/>
          <cell r="BX155"/>
          <cell r="BY155"/>
          <cell r="BZ155">
            <v>46100</v>
          </cell>
          <cell r="CA155">
            <v>0</v>
          </cell>
          <cell r="CB155"/>
          <cell r="CC155" t="str">
            <v>差недост.подача</v>
          </cell>
          <cell r="CD155" t="str">
            <v>差недост.подача</v>
          </cell>
          <cell r="CE155">
            <v>31.736744444444444</v>
          </cell>
          <cell r="CF155">
            <v>-22.358333333333334</v>
          </cell>
          <cell r="CG155">
            <v>28.854203649402418</v>
          </cell>
          <cell r="CH155" t="str">
            <v>差недост.подача</v>
          </cell>
          <cell r="CI155">
            <v>9.8315777777777775</v>
          </cell>
          <cell r="CJ155">
            <v>-3.4145555555555376</v>
          </cell>
          <cell r="CK155"/>
          <cell r="CL155"/>
          <cell r="CM155">
            <v>43602</v>
          </cell>
          <cell r="CN155" t="str">
            <v>х/к</v>
          </cell>
          <cell r="CO155"/>
          <cell r="CP155"/>
          <cell r="CQ155"/>
          <cell r="CR155" t="str">
            <v>п/ст ППГ-2</v>
          </cell>
          <cell r="CS155">
            <v>43</v>
          </cell>
          <cell r="CT155">
            <v>2</v>
          </cell>
          <cell r="CU155" t="str">
            <v>NIPI_Centre_PTV-3_Part</v>
          </cell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 t="str">
            <v>большой</v>
          </cell>
          <cell r="DH155" t="str">
            <v>нет</v>
          </cell>
          <cell r="DI155"/>
          <cell r="DJ155"/>
          <cell r="DK155"/>
          <cell r="DL155">
            <v>2</v>
          </cell>
          <cell r="DM155">
            <v>-3.7559999999999927E-2</v>
          </cell>
          <cell r="DN155">
            <v>1</v>
          </cell>
          <cell r="DO155">
            <v>0.75120000000000009</v>
          </cell>
          <cell r="DP155"/>
          <cell r="DQ155"/>
          <cell r="DR155"/>
          <cell r="DS155"/>
          <cell r="DT155"/>
          <cell r="DU155"/>
          <cell r="DV155"/>
          <cell r="DW155">
            <v>42144</v>
          </cell>
          <cell r="DX155">
            <v>1686</v>
          </cell>
          <cell r="DY155"/>
          <cell r="DZ155">
            <v>1687</v>
          </cell>
          <cell r="EA155">
            <v>3</v>
          </cell>
          <cell r="EB155"/>
          <cell r="EC155">
            <v>8.3711500000000001</v>
          </cell>
          <cell r="ED155">
            <v>25.7</v>
          </cell>
          <cell r="EE155">
            <v>1.1743000000000006</v>
          </cell>
          <cell r="EF155">
            <v>-17.328849999999999</v>
          </cell>
          <cell r="EG155">
            <v>54.510975571224492</v>
          </cell>
          <cell r="EH155">
            <v>378</v>
          </cell>
          <cell r="EI155">
            <v>0.92820000000000003</v>
          </cell>
          <cell r="EJ155"/>
          <cell r="EK155"/>
          <cell r="EL155"/>
          <cell r="EM155"/>
          <cell r="EN155"/>
          <cell r="EO155"/>
          <cell r="EP155"/>
          <cell r="EQ155"/>
          <cell r="ER155"/>
          <cell r="ES155"/>
          <cell r="ET155"/>
          <cell r="EU155"/>
          <cell r="EV155"/>
          <cell r="EW155"/>
          <cell r="EX155"/>
          <cell r="EY155"/>
          <cell r="EZ155"/>
          <cell r="FA155"/>
          <cell r="FB155"/>
          <cell r="FC155"/>
          <cell r="FD155"/>
          <cell r="FE155"/>
          <cell r="FF155"/>
          <cell r="FG155"/>
          <cell r="FH155"/>
          <cell r="FI155"/>
          <cell r="FJ155"/>
          <cell r="FK155"/>
          <cell r="FL155"/>
          <cell r="FN155"/>
          <cell r="FP155" t="str">
            <v xml:space="preserve"> Влияние ВНС с перекомпенсацией</v>
          </cell>
          <cell r="FR155"/>
          <cell r="FS155"/>
          <cell r="FT155"/>
          <cell r="FV155">
            <v>32873</v>
          </cell>
        </row>
        <row r="156">
          <cell r="D156">
            <v>1688</v>
          </cell>
          <cell r="E156" t="str">
            <v>вн</v>
          </cell>
          <cell r="F156" t="str">
            <v>А1 Б</v>
          </cell>
          <cell r="G156">
            <v>33</v>
          </cell>
          <cell r="H156">
            <v>1.54935</v>
          </cell>
          <cell r="I156">
            <v>95</v>
          </cell>
          <cell r="J156" t="str">
            <v>Ревизия ГНО</v>
          </cell>
          <cell r="K156" t="e">
            <v>#VALUE!</v>
          </cell>
          <cell r="L156">
            <v>46292</v>
          </cell>
          <cell r="M156">
            <v>27</v>
          </cell>
          <cell r="N156">
            <v>0.50705999999999996</v>
          </cell>
          <cell r="O156">
            <v>98</v>
          </cell>
          <cell r="P156" t="e">
            <v>#VALUE!</v>
          </cell>
          <cell r="Q156">
            <v>46292</v>
          </cell>
          <cell r="R156"/>
          <cell r="S156"/>
          <cell r="T156"/>
          <cell r="U156"/>
          <cell r="V156">
            <v>46283</v>
          </cell>
          <cell r="W156">
            <v>30</v>
          </cell>
          <cell r="X156" t="e">
            <v>#VALUE!</v>
          </cell>
          <cell r="Y156" t="str">
            <v>винтовой</v>
          </cell>
          <cell r="Z156">
            <v>24</v>
          </cell>
          <cell r="AA156">
            <v>27</v>
          </cell>
          <cell r="AB156">
            <v>46292</v>
          </cell>
          <cell r="AC156" t="str">
            <v>15атм/3м15с</v>
          </cell>
          <cell r="AD156"/>
          <cell r="AE156"/>
          <cell r="AF156"/>
          <cell r="AG156">
            <v>3.5</v>
          </cell>
          <cell r="AH156">
            <v>1.5</v>
          </cell>
          <cell r="AI156"/>
          <cell r="AJ156"/>
          <cell r="AK156"/>
          <cell r="AL156"/>
          <cell r="AM156"/>
          <cell r="AN156"/>
          <cell r="AO156" t="str">
            <v>ZL3-15</v>
          </cell>
          <cell r="AP156">
            <v>0</v>
          </cell>
          <cell r="AQ156" t="e">
            <v>#VALUE!</v>
          </cell>
          <cell r="AR156">
            <v>300</v>
          </cell>
          <cell r="AS156">
            <v>84.000000000000014</v>
          </cell>
          <cell r="AT156">
            <v>0.3214285714285714</v>
          </cell>
          <cell r="AU156"/>
          <cell r="AV156"/>
          <cell r="AW156">
            <v>46271</v>
          </cell>
          <cell r="AX156">
            <v>46008</v>
          </cell>
          <cell r="AY156" t="str">
            <v>TP-28</v>
          </cell>
          <cell r="AZ156">
            <v>274.59999999999997</v>
          </cell>
          <cell r="BA156">
            <v>41.599999999999966</v>
          </cell>
          <cell r="BB156" t="str">
            <v>СКЖ-60</v>
          </cell>
          <cell r="BC156"/>
          <cell r="BD156"/>
          <cell r="BE156">
            <v>46287</v>
          </cell>
          <cell r="BF156">
            <v>233</v>
          </cell>
          <cell r="BG156">
            <v>1.3</v>
          </cell>
          <cell r="BH156">
            <v>4.9620999999999995</v>
          </cell>
          <cell r="BI156" t="e">
            <v>#VALUE!</v>
          </cell>
          <cell r="BJ156">
            <v>45583</v>
          </cell>
          <cell r="BK156">
            <v>211</v>
          </cell>
          <cell r="BL156">
            <v>2.9</v>
          </cell>
          <cell r="BM156">
            <v>8.6279000000000003</v>
          </cell>
          <cell r="BN156" t="str">
            <v>2015,M,И,2017.Я,М,И,А,О,0,Н,Д,2018,Я,Ф,M,A,2020,М,128,A,2022,Я,М,192,И,А,C,О,Н,Д,2023,Я,Ф,М,А,М,И,А,C,О,Н,2024,Я,Ф,М,А,М,И,С,О,211,Н,2025,Я,Ф,М,А,И,A,О,Н,Д,2026,Я,Ф,М,А,М,И,А,С,</v>
          </cell>
          <cell r="BO156">
            <v>46179</v>
          </cell>
          <cell r="BP156" t="str">
            <v>Сорап іші құм. Депрессия жасалды. Сорапты ыссы сумен жуу керек. Кері тоспа ұстап тұр.</v>
          </cell>
          <cell r="BQ156">
            <v>32</v>
          </cell>
          <cell r="BR156">
            <v>272</v>
          </cell>
          <cell r="BS156"/>
          <cell r="BT156"/>
          <cell r="BU156"/>
          <cell r="BV156"/>
          <cell r="BW156"/>
          <cell r="BX156"/>
          <cell r="BY156"/>
          <cell r="BZ156">
            <v>46100</v>
          </cell>
          <cell r="CA156">
            <v>0</v>
          </cell>
          <cell r="CB156"/>
          <cell r="CC156" t="str">
            <v>差недост.подача</v>
          </cell>
          <cell r="CD156" t="str">
            <v>差недост.подача</v>
          </cell>
          <cell r="CE156">
            <v>31.002867602040812</v>
          </cell>
          <cell r="CF156">
            <v>-23.542270408163269</v>
          </cell>
          <cell r="CG156">
            <v>28.495073163215029</v>
          </cell>
          <cell r="CH156" t="str">
            <v>差недост.подача</v>
          </cell>
          <cell r="CI156">
            <v>9.5671122448979578</v>
          </cell>
          <cell r="CJ156">
            <v>-2.4409642857142728</v>
          </cell>
          <cell r="CK156"/>
          <cell r="CL156"/>
          <cell r="CM156"/>
          <cell r="CN156"/>
          <cell r="CO156"/>
          <cell r="CP156"/>
          <cell r="CQ156"/>
          <cell r="CR156" t="str">
            <v>п/ст ППГ-2</v>
          </cell>
          <cell r="CS156">
            <v>43</v>
          </cell>
          <cell r="CT156">
            <v>2</v>
          </cell>
          <cell r="CU156" t="str">
            <v>NIPI_Centre_PTV-3_Part</v>
          </cell>
          <cell r="CV156">
            <v>46007</v>
          </cell>
          <cell r="CW156">
            <v>302</v>
          </cell>
          <cell r="CX156"/>
          <cell r="CY156"/>
          <cell r="CZ156"/>
          <cell r="DA156"/>
          <cell r="DB156"/>
          <cell r="DC156"/>
          <cell r="DD156"/>
          <cell r="DE156"/>
          <cell r="DF156"/>
          <cell r="DG156" t="str">
            <v>большой</v>
          </cell>
          <cell r="DH156" t="str">
            <v>нет</v>
          </cell>
          <cell r="DI156"/>
          <cell r="DJ156"/>
          <cell r="DK156"/>
          <cell r="DL156">
            <v>-6</v>
          </cell>
          <cell r="DM156">
            <v>-1.0422899999999999</v>
          </cell>
          <cell r="DN156">
            <v>3</v>
          </cell>
          <cell r="DO156">
            <v>0.50705999999999996</v>
          </cell>
          <cell r="DP156"/>
          <cell r="DQ156"/>
          <cell r="DR156"/>
          <cell r="DS156"/>
          <cell r="DT156"/>
          <cell r="DU156"/>
          <cell r="DV156"/>
          <cell r="DW156">
            <v>42144</v>
          </cell>
          <cell r="DX156">
            <v>1688</v>
          </cell>
          <cell r="DY156"/>
          <cell r="DZ156">
            <v>1687</v>
          </cell>
          <cell r="EA156">
            <v>1</v>
          </cell>
          <cell r="EB156"/>
          <cell r="EC156">
            <v>12.8677169094225</v>
          </cell>
          <cell r="ED156">
            <v>11.7</v>
          </cell>
          <cell r="EE156">
            <v>7.9056169094225002</v>
          </cell>
          <cell r="EF156">
            <v>1.1677169094225004</v>
          </cell>
          <cell r="EG156">
            <v>54.510975565973723</v>
          </cell>
          <cell r="EH156">
            <v>378</v>
          </cell>
          <cell r="EI156">
            <v>0.92820000000000003</v>
          </cell>
          <cell r="EJ156"/>
          <cell r="EK156"/>
          <cell r="EL156"/>
          <cell r="EM156"/>
          <cell r="EN156"/>
          <cell r="EO156"/>
          <cell r="EP156"/>
          <cell r="EQ156"/>
          <cell r="ER156"/>
          <cell r="ES156"/>
          <cell r="ET156"/>
          <cell r="EU156"/>
          <cell r="EV156"/>
          <cell r="EW156"/>
          <cell r="EX156"/>
          <cell r="EY156"/>
          <cell r="EZ156"/>
          <cell r="FA156"/>
          <cell r="FB156"/>
          <cell r="FC156"/>
          <cell r="FD156" t="str">
            <v>*</v>
          </cell>
          <cell r="FE156" t="str">
            <v>уст.</v>
          </cell>
          <cell r="FF156"/>
          <cell r="FG156"/>
          <cell r="FH156"/>
          <cell r="FI156"/>
          <cell r="FJ156"/>
          <cell r="FK156"/>
          <cell r="FL156"/>
          <cell r="FN156">
            <v>1</v>
          </cell>
          <cell r="FP156" t="str">
            <v xml:space="preserve"> Влияние ВНС с перекомпенсацией</v>
          </cell>
          <cell r="FR156"/>
          <cell r="FS156"/>
          <cell r="FT156"/>
          <cell r="FV156">
            <v>32900</v>
          </cell>
        </row>
        <row r="157">
          <cell r="D157">
            <v>1796</v>
          </cell>
          <cell r="E157" t="str">
            <v>вн</v>
          </cell>
          <cell r="F157" t="str">
            <v>Г</v>
          </cell>
          <cell r="G157"/>
          <cell r="H157"/>
          <cell r="I157"/>
          <cell r="J157">
            <v>0</v>
          </cell>
          <cell r="K157" t="e">
            <v>#VALUE!</v>
          </cell>
          <cell r="L157"/>
          <cell r="M157"/>
          <cell r="N157">
            <v>0</v>
          </cell>
          <cell r="O157">
            <v>0</v>
          </cell>
          <cell r="P157" t="e">
            <v>#VALUE!</v>
          </cell>
          <cell r="Q157"/>
          <cell r="R157"/>
          <cell r="S157"/>
          <cell r="T157"/>
          <cell r="U157"/>
          <cell r="V157"/>
          <cell r="W157">
            <v>0</v>
          </cell>
          <cell r="X157" t="e">
            <v>#VALUE!</v>
          </cell>
          <cell r="Y157" t="str">
            <v>Бездействие</v>
          </cell>
          <cell r="Z157">
            <v>0</v>
          </cell>
          <cell r="AA157">
            <v>0</v>
          </cell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>
            <v>0</v>
          </cell>
          <cell r="AQ157" t="e">
            <v>#VALUE!</v>
          </cell>
          <cell r="AR157"/>
          <cell r="AS157"/>
          <cell r="AT157"/>
          <cell r="AU157"/>
          <cell r="AV157"/>
          <cell r="AW157"/>
          <cell r="AX157">
            <v>43149</v>
          </cell>
          <cell r="AY157">
            <v>0</v>
          </cell>
          <cell r="AZ157">
            <v>93.3</v>
          </cell>
          <cell r="BA157"/>
          <cell r="BB157" t="str">
            <v>нет</v>
          </cell>
          <cell r="BC157"/>
          <cell r="BD157"/>
          <cell r="BE157">
            <v>42115</v>
          </cell>
          <cell r="BF157">
            <v>47</v>
          </cell>
          <cell r="BG157">
            <v>5.2</v>
          </cell>
          <cell r="BH157">
            <v>30.365199999999998</v>
          </cell>
          <cell r="BI157" t="e">
            <v>#VALUE!</v>
          </cell>
          <cell r="BJ157">
            <v>46185</v>
          </cell>
          <cell r="BK157">
            <v>248</v>
          </cell>
          <cell r="BL157">
            <v>9.8000000000000007</v>
          </cell>
          <cell r="BM157">
            <v>16.0913</v>
          </cell>
          <cell r="BN157" t="e">
            <v>#VALUE!</v>
          </cell>
          <cell r="BO157"/>
          <cell r="BP157"/>
          <cell r="BQ157">
            <v>259</v>
          </cell>
          <cell r="BR157">
            <v>315</v>
          </cell>
          <cell r="BS157">
            <v>45616</v>
          </cell>
          <cell r="BT157">
            <v>13.7</v>
          </cell>
          <cell r="BU157">
            <v>320</v>
          </cell>
          <cell r="BV157">
            <v>315</v>
          </cell>
          <cell r="BW157">
            <v>25.5</v>
          </cell>
          <cell r="BX157"/>
          <cell r="BY157"/>
          <cell r="BZ157">
            <v>45931</v>
          </cell>
          <cell r="CA157">
            <v>0</v>
          </cell>
          <cell r="CB157"/>
          <cell r="CC157" t="str">
            <v/>
          </cell>
          <cell r="CD157" t="str">
            <v/>
          </cell>
          <cell r="CE157">
            <v>1.5852999999999999</v>
          </cell>
          <cell r="CF157">
            <v>-62.067</v>
          </cell>
          <cell r="CG157" t="e">
            <v>#NUM!</v>
          </cell>
          <cell r="CH157" t="str">
            <v/>
          </cell>
          <cell r="CI157">
            <v>6.2493999999999996</v>
          </cell>
          <cell r="CJ157">
            <v>46.691000000000003</v>
          </cell>
          <cell r="CK157"/>
          <cell r="CL157"/>
          <cell r="CM157"/>
          <cell r="CN157"/>
          <cell r="CO157"/>
          <cell r="CP157"/>
          <cell r="CQ157"/>
          <cell r="CR157" t="str">
            <v>п/ст ППГ-2</v>
          </cell>
          <cell r="CS157">
            <v>43</v>
          </cell>
          <cell r="CT157">
            <v>2</v>
          </cell>
          <cell r="CU157" t="str">
            <v>NIPI_Centre_PTV-3_Part</v>
          </cell>
          <cell r="CV157">
            <v>45616</v>
          </cell>
          <cell r="CW157">
            <v>320</v>
          </cell>
          <cell r="CX157"/>
          <cell r="CY157"/>
          <cell r="CZ157"/>
          <cell r="DA157"/>
          <cell r="DB157"/>
          <cell r="DC157"/>
          <cell r="DD157"/>
          <cell r="DE157"/>
          <cell r="DF157"/>
          <cell r="DG157" t="str">
            <v>большой</v>
          </cell>
          <cell r="DH157" t="str">
            <v>нет</v>
          </cell>
          <cell r="DI157"/>
          <cell r="DJ157"/>
          <cell r="DK157"/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/>
          <cell r="DQ157"/>
          <cell r="DR157"/>
          <cell r="DS157"/>
          <cell r="DT157"/>
          <cell r="DU157"/>
          <cell r="DV157"/>
          <cell r="DW157">
            <v>42126</v>
          </cell>
          <cell r="DX157">
            <v>1796</v>
          </cell>
          <cell r="DY157"/>
          <cell r="DZ157" t="str">
            <v xml:space="preserve">1635, 4499, 4501, </v>
          </cell>
          <cell r="EA157"/>
          <cell r="EB157"/>
          <cell r="EC157">
            <v>27.219602999739998</v>
          </cell>
          <cell r="ED157">
            <v>18</v>
          </cell>
          <cell r="EE157">
            <v>-3.1455970002600004</v>
          </cell>
          <cell r="EF157">
            <v>9.2196029997399975</v>
          </cell>
          <cell r="EG157">
            <v>54.510975571224492</v>
          </cell>
          <cell r="EH157">
            <v>449</v>
          </cell>
          <cell r="EI157">
            <v>0.9304</v>
          </cell>
          <cell r="EJ157"/>
          <cell r="EK157"/>
          <cell r="EL157"/>
          <cell r="EM157"/>
          <cell r="EN157"/>
          <cell r="EO157"/>
          <cell r="EP157"/>
          <cell r="EQ157"/>
          <cell r="ER157"/>
          <cell r="ES157"/>
          <cell r="ET157"/>
          <cell r="EU157"/>
          <cell r="EV157"/>
          <cell r="EW157"/>
          <cell r="EX157"/>
          <cell r="EY157"/>
          <cell r="EZ157"/>
          <cell r="FA157"/>
          <cell r="FB157"/>
          <cell r="FC157"/>
          <cell r="FD157"/>
          <cell r="FE157"/>
          <cell r="FF157"/>
          <cell r="FG157"/>
          <cell r="FH157"/>
          <cell r="FI157"/>
          <cell r="FJ157"/>
          <cell r="FK157"/>
          <cell r="FL157"/>
          <cell r="FN157"/>
          <cell r="FP157" t="str">
            <v>Влияние ВНС с недостаточной компенсацией</v>
          </cell>
          <cell r="FR157"/>
          <cell r="FS157"/>
          <cell r="FV157">
            <v>31778</v>
          </cell>
        </row>
        <row r="158">
          <cell r="D158">
            <v>1797</v>
          </cell>
          <cell r="E158" t="str">
            <v>ск</v>
          </cell>
          <cell r="F158" t="str">
            <v>Г</v>
          </cell>
          <cell r="G158"/>
          <cell r="H158"/>
          <cell r="I158"/>
          <cell r="J158">
            <v>0</v>
          </cell>
          <cell r="K158" t="e">
            <v>#VALUE!</v>
          </cell>
          <cell r="L158"/>
          <cell r="M158"/>
          <cell r="N158">
            <v>0</v>
          </cell>
          <cell r="O158">
            <v>0</v>
          </cell>
          <cell r="P158" t="e">
            <v>#VALUE!</v>
          </cell>
          <cell r="Q158"/>
          <cell r="R158"/>
          <cell r="S158"/>
          <cell r="T158"/>
          <cell r="U158"/>
          <cell r="V158"/>
          <cell r="W158">
            <v>0</v>
          </cell>
          <cell r="X158" t="e">
            <v>#VALUE!</v>
          </cell>
          <cell r="Y158" t="str">
            <v>Бездействие</v>
          </cell>
          <cell r="Z158">
            <v>0</v>
          </cell>
          <cell r="AA158">
            <v>0</v>
          </cell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>
            <v>0</v>
          </cell>
          <cell r="AQ158" t="str">
            <v>14-16-ск6-12-13,5-14,5-10,5-9-прс(Рr70/В42)-100-200-обв-б/д-прс(сн.верх.прив)-</v>
          </cell>
          <cell r="AR158"/>
          <cell r="AS158">
            <v>0</v>
          </cell>
          <cell r="AT158" t="e">
            <v>#DIV/0!</v>
          </cell>
          <cell r="AU158"/>
          <cell r="AV158"/>
          <cell r="AW158"/>
          <cell r="AX158">
            <v>42074</v>
          </cell>
          <cell r="AY158" t="str">
            <v>(кл.70)ShL-57</v>
          </cell>
          <cell r="AZ158">
            <v>247.34</v>
          </cell>
          <cell r="BA158">
            <v>1.3400000000000034</v>
          </cell>
          <cell r="BB158" t="str">
            <v>нет</v>
          </cell>
          <cell r="BC158"/>
          <cell r="BD158"/>
          <cell r="BE158">
            <v>42105</v>
          </cell>
          <cell r="BF158">
            <v>35</v>
          </cell>
          <cell r="BG158">
            <v>0.3</v>
          </cell>
          <cell r="BH158">
            <v>26.591999999999995</v>
          </cell>
          <cell r="BI158" t="e">
            <v>#VALUE!</v>
          </cell>
          <cell r="BJ158">
            <v>46185</v>
          </cell>
          <cell r="BK158">
            <v>246</v>
          </cell>
          <cell r="BL158">
            <v>10.9</v>
          </cell>
          <cell r="BM158">
            <v>17.379100000000001</v>
          </cell>
          <cell r="BN158" t="e">
            <v>#VALUE!</v>
          </cell>
          <cell r="BO158">
            <v>42109</v>
          </cell>
          <cell r="BP158" t="str">
            <v>нерентабельный</v>
          </cell>
          <cell r="BQ158">
            <v>271</v>
          </cell>
          <cell r="BR158">
            <v>315</v>
          </cell>
          <cell r="BS158"/>
          <cell r="BT158"/>
          <cell r="BU158"/>
          <cell r="BV158"/>
          <cell r="BW158"/>
          <cell r="BX158">
            <v>42674</v>
          </cell>
          <cell r="BY158" t="str">
            <v>обводнена</v>
          </cell>
          <cell r="BZ158">
            <v>45931</v>
          </cell>
          <cell r="CA158">
            <v>0</v>
          </cell>
          <cell r="CB158"/>
          <cell r="CC158" t="str">
            <v/>
          </cell>
          <cell r="CD158" t="e">
            <v>#DIV/0!</v>
          </cell>
          <cell r="CE158" t="e">
            <v>#DIV/0!</v>
          </cell>
          <cell r="CF158" t="e">
            <v>#DIV/0!</v>
          </cell>
          <cell r="CG158" t="e">
            <v>#DIV/0!</v>
          </cell>
          <cell r="CH158" t="e">
            <v>#DIV/0!</v>
          </cell>
          <cell r="CI158" t="e">
            <v>#DIV/0!</v>
          </cell>
          <cell r="CJ158" t="e">
            <v>#DIV/0!</v>
          </cell>
          <cell r="CK158"/>
          <cell r="CL158"/>
          <cell r="CM158"/>
          <cell r="CN158"/>
          <cell r="CO158"/>
          <cell r="CP158"/>
          <cell r="CQ158"/>
          <cell r="CR158" t="str">
            <v>п/ст ППГ-2</v>
          </cell>
          <cell r="CS158">
            <v>43</v>
          </cell>
          <cell r="CT158">
            <v>2</v>
          </cell>
          <cell r="CU158" t="str">
            <v>NIPI_Centre_PTV-3_Part</v>
          </cell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 t="str">
            <v>средний</v>
          </cell>
          <cell r="DH158" t="str">
            <v>есть</v>
          </cell>
          <cell r="DI158"/>
          <cell r="DJ158"/>
          <cell r="DK158"/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/>
          <cell r="DQ158"/>
          <cell r="DR158"/>
          <cell r="DS158"/>
          <cell r="DT158"/>
          <cell r="DU158"/>
          <cell r="DV158"/>
          <cell r="DW158">
            <v>42126</v>
          </cell>
          <cell r="DX158">
            <v>1797</v>
          </cell>
          <cell r="DY158"/>
          <cell r="DZ158" t="str">
            <v xml:space="preserve">1635, 4501, 4503, </v>
          </cell>
          <cell r="EA158"/>
          <cell r="EB158"/>
          <cell r="EC158">
            <v>22.364834676720001</v>
          </cell>
          <cell r="ED158">
            <v>18</v>
          </cell>
          <cell r="EE158">
            <v>-4.2271653232799942</v>
          </cell>
          <cell r="EF158">
            <v>4.364834676720001</v>
          </cell>
          <cell r="EG158">
            <v>54.510975571224492</v>
          </cell>
          <cell r="EH158">
            <v>449</v>
          </cell>
          <cell r="EI158">
            <v>0.9304</v>
          </cell>
          <cell r="EJ158"/>
          <cell r="EK158"/>
          <cell r="EL158"/>
          <cell r="EM158"/>
          <cell r="EN158"/>
          <cell r="EO158"/>
          <cell r="EP158"/>
          <cell r="EQ158"/>
          <cell r="ER158"/>
          <cell r="ES158"/>
          <cell r="ET158"/>
          <cell r="EU158"/>
          <cell r="EV158"/>
          <cell r="EW158"/>
          <cell r="EX158"/>
          <cell r="EY158"/>
          <cell r="EZ158"/>
          <cell r="FA158"/>
          <cell r="FB158"/>
          <cell r="FC158"/>
          <cell r="FD158"/>
          <cell r="FE158"/>
          <cell r="FF158"/>
          <cell r="FG158"/>
          <cell r="FH158"/>
          <cell r="FI158"/>
          <cell r="FJ158"/>
          <cell r="FK158"/>
          <cell r="FL158"/>
          <cell r="FN158"/>
          <cell r="FP158" t="str">
            <v>Влияние ВНС с недостаточной компенсацией</v>
          </cell>
          <cell r="FR158"/>
          <cell r="FS158"/>
          <cell r="FV158">
            <v>31809</v>
          </cell>
        </row>
        <row r="159">
          <cell r="D159">
            <v>1798</v>
          </cell>
          <cell r="E159" t="str">
            <v>ск</v>
          </cell>
          <cell r="F159" t="str">
            <v>Г Д</v>
          </cell>
          <cell r="G159"/>
          <cell r="H159"/>
          <cell r="I159"/>
          <cell r="J159">
            <v>0</v>
          </cell>
          <cell r="K159" t="e">
            <v>#VALUE!</v>
          </cell>
          <cell r="L159"/>
          <cell r="M159"/>
          <cell r="N159">
            <v>0</v>
          </cell>
          <cell r="O159">
            <v>0</v>
          </cell>
          <cell r="P159" t="e">
            <v>#VALUE!</v>
          </cell>
          <cell r="Q159"/>
          <cell r="R159"/>
          <cell r="S159"/>
          <cell r="T159"/>
          <cell r="U159"/>
          <cell r="V159"/>
          <cell r="W159">
            <v>0</v>
          </cell>
          <cell r="X159" t="e">
            <v>#VALUE!</v>
          </cell>
          <cell r="Y159" t="str">
            <v>Бездействие</v>
          </cell>
          <cell r="Z159">
            <v>0</v>
          </cell>
          <cell r="AA159">
            <v>0</v>
          </cell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>
            <v>0</v>
          </cell>
          <cell r="AQ159" t="str">
            <v>12,5-14,5-16-прс-ск6-10-11,5-13,5-11,5-12,5-10-8,5-12,5-квд-10,5-5,5-6,2-8-12-8,5-10,5-прс-10,5-8,5-квд-прс(HH70/Shl57)-8,5-ск6/ск6иж-9-обв-б/д-прс(ShL57/PZhG57)-</v>
          </cell>
          <cell r="AR159"/>
          <cell r="AS159">
            <v>0</v>
          </cell>
          <cell r="AT159" t="e">
            <v>#DIV/0!</v>
          </cell>
          <cell r="AU159"/>
          <cell r="AV159"/>
          <cell r="AW159"/>
          <cell r="AX159">
            <v>41955</v>
          </cell>
          <cell r="AY159" t="str">
            <v>(кл.70)ShL-57</v>
          </cell>
          <cell r="AZ159">
            <v>244.92000000000002</v>
          </cell>
          <cell r="BA159">
            <v>1.9200000000000159</v>
          </cell>
          <cell r="BB159" t="str">
            <v>нет</v>
          </cell>
          <cell r="BC159"/>
          <cell r="BD159"/>
          <cell r="BE159">
            <v>42560</v>
          </cell>
          <cell r="BF159">
            <v>0</v>
          </cell>
          <cell r="BG159">
            <v>2.1</v>
          </cell>
          <cell r="BH159">
            <v>32.993099999999998</v>
          </cell>
          <cell r="BI159" t="e">
            <v>#VALUE!</v>
          </cell>
          <cell r="BJ159">
            <v>46184</v>
          </cell>
          <cell r="BK159">
            <v>243</v>
          </cell>
          <cell r="BL159">
            <v>7.9</v>
          </cell>
          <cell r="BM159">
            <v>15.975399999999999</v>
          </cell>
          <cell r="BN159" t="e">
            <v>#VALUE!</v>
          </cell>
          <cell r="BO159">
            <v>42560</v>
          </cell>
          <cell r="BP159" t="str">
            <v xml:space="preserve">Клапандар ақауы. </v>
          </cell>
          <cell r="BQ159">
            <v>313</v>
          </cell>
          <cell r="BR159">
            <v>329</v>
          </cell>
          <cell r="BS159"/>
          <cell r="BT159"/>
          <cell r="BU159"/>
          <cell r="BV159"/>
          <cell r="BW159"/>
          <cell r="BX159"/>
          <cell r="BY159"/>
          <cell r="BZ159">
            <v>46268</v>
          </cell>
          <cell r="CA159">
            <v>6</v>
          </cell>
          <cell r="CB159"/>
          <cell r="CC159" t="str">
            <v/>
          </cell>
          <cell r="CD159" t="e">
            <v>#DIV/0!</v>
          </cell>
          <cell r="CE159" t="e">
            <v>#DIV/0!</v>
          </cell>
          <cell r="CF159" t="e">
            <v>#DIV/0!</v>
          </cell>
          <cell r="CG159" t="e">
            <v>#DIV/0!</v>
          </cell>
          <cell r="CH159" t="e">
            <v>#DIV/0!</v>
          </cell>
          <cell r="CI159" t="e">
            <v>#DIV/0!</v>
          </cell>
          <cell r="CJ159" t="e">
            <v>#DIV/0!</v>
          </cell>
          <cell r="CK159"/>
          <cell r="CL159"/>
          <cell r="CM159"/>
          <cell r="CN159"/>
          <cell r="CO159"/>
          <cell r="CP159"/>
          <cell r="CQ159"/>
          <cell r="CR159" t="str">
            <v>п/ст ППГ-2</v>
          </cell>
          <cell r="CS159">
            <v>43</v>
          </cell>
          <cell r="CT159">
            <v>2</v>
          </cell>
          <cell r="CU159" t="str">
            <v>NIPI_Centre_PTV-3_Part</v>
          </cell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 t="str">
            <v>большой</v>
          </cell>
          <cell r="DH159" t="str">
            <v>есть</v>
          </cell>
          <cell r="DI159"/>
          <cell r="DJ159"/>
          <cell r="DK159"/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/>
          <cell r="DQ159"/>
          <cell r="DR159"/>
          <cell r="DS159"/>
          <cell r="DT159"/>
          <cell r="DU159"/>
          <cell r="DV159"/>
          <cell r="DW159">
            <v>42126</v>
          </cell>
          <cell r="DX159">
            <v>1798</v>
          </cell>
          <cell r="DY159"/>
          <cell r="DZ159" t="str">
            <v>4503, 4504,</v>
          </cell>
          <cell r="EA159"/>
          <cell r="EB159"/>
          <cell r="EC159">
            <v>39.103213582759999</v>
          </cell>
          <cell r="ED159">
            <v>18</v>
          </cell>
          <cell r="EE159">
            <v>6.1101135827600004</v>
          </cell>
          <cell r="EF159">
            <v>21.103213582759999</v>
          </cell>
          <cell r="EG159">
            <v>54.510975571224492</v>
          </cell>
          <cell r="EH159">
            <v>449</v>
          </cell>
          <cell r="EI159">
            <v>0.9304</v>
          </cell>
          <cell r="EJ159"/>
          <cell r="EK159"/>
          <cell r="EL159"/>
          <cell r="EM159"/>
          <cell r="EN159"/>
          <cell r="EO159"/>
          <cell r="EP159"/>
          <cell r="EQ159"/>
          <cell r="ER159"/>
          <cell r="ES159"/>
          <cell r="ET159"/>
          <cell r="EU159"/>
          <cell r="EV159"/>
          <cell r="EW159"/>
          <cell r="EX159"/>
          <cell r="EY159"/>
          <cell r="EZ159"/>
          <cell r="FA159"/>
          <cell r="FB159"/>
          <cell r="FC159"/>
          <cell r="FD159"/>
          <cell r="FE159"/>
          <cell r="FF159"/>
          <cell r="FG159"/>
          <cell r="FH159"/>
          <cell r="FI159"/>
          <cell r="FJ159"/>
          <cell r="FK159"/>
          <cell r="FL159"/>
          <cell r="FN159"/>
          <cell r="FP159" t="str">
            <v>Влияние ВНС с недостаточной компенсацией</v>
          </cell>
          <cell r="FR159"/>
          <cell r="FS159"/>
          <cell r="FV159">
            <v>32064</v>
          </cell>
        </row>
        <row r="160">
          <cell r="D160">
            <v>1799</v>
          </cell>
          <cell r="E160" t="str">
            <v>ск</v>
          </cell>
          <cell r="F160" t="str">
            <v>Г</v>
          </cell>
          <cell r="G160">
            <v>33</v>
          </cell>
          <cell r="H160">
            <v>1.54935</v>
          </cell>
          <cell r="I160">
            <v>95</v>
          </cell>
          <cell r="J160">
            <v>0</v>
          </cell>
          <cell r="K160" t="e">
            <v>#VALUE!</v>
          </cell>
          <cell r="L160">
            <v>46293</v>
          </cell>
          <cell r="M160">
            <v>13</v>
          </cell>
          <cell r="N160">
            <v>0.48827999999999999</v>
          </cell>
          <cell r="O160">
            <v>96</v>
          </cell>
          <cell r="P160" t="e">
            <v>#VALUE!</v>
          </cell>
          <cell r="Q160">
            <v>46293</v>
          </cell>
          <cell r="R160"/>
          <cell r="S160"/>
          <cell r="T160"/>
          <cell r="U160"/>
          <cell r="V160">
            <v>46273</v>
          </cell>
          <cell r="W160">
            <v>24</v>
          </cell>
          <cell r="X160" t="e">
            <v>#VALUE!</v>
          </cell>
          <cell r="Y160" t="str">
            <v>СК работает</v>
          </cell>
          <cell r="Z160">
            <v>24</v>
          </cell>
          <cell r="AA160">
            <v>13</v>
          </cell>
          <cell r="AB160">
            <v>46293</v>
          </cell>
          <cell r="AC160" t="str">
            <v>15/1,5мин</v>
          </cell>
          <cell r="AD160"/>
          <cell r="AE160"/>
          <cell r="AF160"/>
          <cell r="AG160">
            <v>3.4</v>
          </cell>
          <cell r="AH160">
            <v>0</v>
          </cell>
          <cell r="AI160"/>
          <cell r="AJ160"/>
          <cell r="AK160"/>
          <cell r="AL160"/>
          <cell r="AM160"/>
          <cell r="AN160"/>
          <cell r="AO160" t="str">
            <v>пншт-6</v>
          </cell>
          <cell r="AP160">
            <v>3</v>
          </cell>
          <cell r="AQ160" t="e">
            <v>#VALUE!</v>
          </cell>
          <cell r="AR160">
            <v>3</v>
          </cell>
          <cell r="AS160">
            <v>33.054026399999998</v>
          </cell>
          <cell r="AT160">
            <v>0.39329550484052378</v>
          </cell>
          <cell r="AU160">
            <v>170</v>
          </cell>
          <cell r="AV160">
            <v>1000</v>
          </cell>
          <cell r="AW160"/>
          <cell r="AX160">
            <v>45912</v>
          </cell>
          <cell r="AY160" t="str">
            <v>(кл.70)ShL-57</v>
          </cell>
          <cell r="AZ160">
            <v>250.35</v>
          </cell>
          <cell r="BA160">
            <v>10.349999999999994</v>
          </cell>
          <cell r="BB160" t="str">
            <v>СКЖ-60</v>
          </cell>
          <cell r="BC160"/>
          <cell r="BD160"/>
          <cell r="BE160">
            <v>46288</v>
          </cell>
          <cell r="BF160">
            <v>240</v>
          </cell>
          <cell r="BG160">
            <v>2.7</v>
          </cell>
          <cell r="BH160">
            <v>9.3669000000000011</v>
          </cell>
          <cell r="BI160" t="e">
            <v>#VALUE!</v>
          </cell>
          <cell r="BJ160">
            <v>45389</v>
          </cell>
          <cell r="BK160">
            <v>230</v>
          </cell>
          <cell r="BL160">
            <v>10.1</v>
          </cell>
          <cell r="BM160">
            <v>17.7059</v>
          </cell>
          <cell r="BN160" t="str">
            <v>2015,M,И,2016,О,0,Н,2017.Я,М,И,А,О,Н,Д,2018,Я,Ф,M,A,2020,М,104,A,2022,Я,М,И,И,75,А,C,О,Н,Д,2023,Я,Ф,М,А,М,И,А,C,О,Н,2024,Я,Ф,М,А,230,М,И,С,Н,2025,Я,Ф,М,А,И,A,О,Н,Д,2026,Я,Ф,М,А,М,И,А,С,</v>
          </cell>
          <cell r="BO160">
            <v>46288</v>
          </cell>
          <cell r="BP160" t="str">
            <v>Клапандар ақауы. Сорап тықылға қойылды, сорапты ыссы сумен жуу керек.  Нәтиже болмаса сорапты тексеру. Кері тоспа ұстап тұр.</v>
          </cell>
          <cell r="BQ160">
            <v>60</v>
          </cell>
          <cell r="BR160">
            <v>311</v>
          </cell>
          <cell r="BS160">
            <v>42302</v>
          </cell>
          <cell r="BT160">
            <v>25.91</v>
          </cell>
          <cell r="BU160"/>
          <cell r="BV160"/>
          <cell r="BW160">
            <v>29.15</v>
          </cell>
          <cell r="BX160"/>
          <cell r="BY160"/>
          <cell r="BZ160">
            <v>46100</v>
          </cell>
          <cell r="CA160">
            <v>0</v>
          </cell>
          <cell r="CB160"/>
          <cell r="CC160" t="str">
            <v>理рацион-ый</v>
          </cell>
          <cell r="CD160" t="str">
            <v>差недост.подача</v>
          </cell>
          <cell r="CE160">
            <v>35.046922371051259</v>
          </cell>
          <cell r="CF160">
            <v>-16.65883325847031</v>
          </cell>
          <cell r="CG160">
            <v>30.487708964120465</v>
          </cell>
          <cell r="CH160" t="str">
            <v>理рацион-ый</v>
          </cell>
          <cell r="CI160">
            <v>11.317399430327452</v>
          </cell>
          <cell r="CJ160">
            <v>-7.3995334895220353</v>
          </cell>
          <cell r="CK160"/>
          <cell r="CL160"/>
          <cell r="CM160"/>
          <cell r="CN160"/>
          <cell r="CO160"/>
          <cell r="CP160"/>
          <cell r="CQ160"/>
          <cell r="CR160" t="str">
            <v>п/ст ППГ-2</v>
          </cell>
          <cell r="CS160">
            <v>43</v>
          </cell>
          <cell r="CT160">
            <v>2</v>
          </cell>
          <cell r="CU160" t="str">
            <v>NIPI_Centre_PTV-3_Part</v>
          </cell>
          <cell r="CV160">
            <v>42302</v>
          </cell>
          <cell r="CW160">
            <v>351</v>
          </cell>
          <cell r="CX160"/>
          <cell r="CY160"/>
          <cell r="CZ160"/>
          <cell r="DA160"/>
          <cell r="DB160"/>
          <cell r="DC160"/>
          <cell r="DD160"/>
          <cell r="DE160">
            <v>42302</v>
          </cell>
          <cell r="DF160"/>
          <cell r="DG160" t="str">
            <v>большой</v>
          </cell>
          <cell r="DH160" t="str">
            <v>нет</v>
          </cell>
          <cell r="DI160"/>
          <cell r="DJ160"/>
          <cell r="DK160"/>
          <cell r="DL160">
            <v>-20</v>
          </cell>
          <cell r="DM160">
            <v>-1.06107</v>
          </cell>
          <cell r="DN160">
            <v>1</v>
          </cell>
          <cell r="DO160">
            <v>0.48827999999999994</v>
          </cell>
          <cell r="DP160"/>
          <cell r="DQ160" t="str">
            <v>20 м3 за чась Р= 0 атм</v>
          </cell>
          <cell r="DR160">
            <v>46012</v>
          </cell>
          <cell r="DS160"/>
          <cell r="DT160"/>
          <cell r="DU160"/>
          <cell r="DV160"/>
          <cell r="DW160">
            <v>42126</v>
          </cell>
          <cell r="DX160">
            <v>1799</v>
          </cell>
          <cell r="DY160"/>
          <cell r="DZ160" t="str">
            <v>4504, 4505,</v>
          </cell>
          <cell r="EA160">
            <v>1</v>
          </cell>
          <cell r="EB160"/>
          <cell r="EC160">
            <v>21.607247226802649</v>
          </cell>
          <cell r="ED160">
            <v>18</v>
          </cell>
          <cell r="EE160">
            <v>12.240347226802648</v>
          </cell>
          <cell r="EF160">
            <v>3.6072472268026488</v>
          </cell>
          <cell r="EG160">
            <v>54.510975588005586</v>
          </cell>
          <cell r="EH160">
            <v>449</v>
          </cell>
          <cell r="EI160">
            <v>0.9304</v>
          </cell>
          <cell r="EJ160"/>
          <cell r="EK160"/>
          <cell r="EL160"/>
          <cell r="EM160"/>
          <cell r="EN160"/>
          <cell r="EO160"/>
          <cell r="EP160"/>
          <cell r="EQ160"/>
          <cell r="ER160"/>
          <cell r="ES160"/>
          <cell r="ET160"/>
          <cell r="EU160"/>
          <cell r="EV160"/>
          <cell r="EW160"/>
          <cell r="EX160"/>
          <cell r="EY160"/>
          <cell r="EZ160"/>
          <cell r="FA160"/>
          <cell r="FB160"/>
          <cell r="FC160">
            <v>2</v>
          </cell>
          <cell r="FD160" t="str">
            <v>*</v>
          </cell>
          <cell r="FE160" t="str">
            <v>уст.</v>
          </cell>
          <cell r="FF160"/>
          <cell r="FG160"/>
          <cell r="FH160"/>
          <cell r="FI160"/>
          <cell r="FJ160"/>
          <cell r="FK160"/>
          <cell r="FL160"/>
          <cell r="FN160">
            <v>1</v>
          </cell>
          <cell r="FP160" t="str">
            <v>Влияние ВНС с недостаточной компенсацией</v>
          </cell>
          <cell r="FR160">
            <v>0</v>
          </cell>
          <cell r="FS160"/>
          <cell r="FT160"/>
          <cell r="FV160">
            <v>32103</v>
          </cell>
        </row>
        <row r="161">
          <cell r="D161">
            <v>1800</v>
          </cell>
          <cell r="E161" t="str">
            <v>вн</v>
          </cell>
          <cell r="F161" t="str">
            <v>Г</v>
          </cell>
          <cell r="G161">
            <v>78</v>
          </cell>
          <cell r="H161">
            <v>2.1972599999999995</v>
          </cell>
          <cell r="I161">
            <v>97</v>
          </cell>
          <cell r="J161">
            <v>0</v>
          </cell>
          <cell r="K161" t="e">
            <v>#VALUE!</v>
          </cell>
          <cell r="L161">
            <v>46292</v>
          </cell>
          <cell r="M161">
            <v>79</v>
          </cell>
          <cell r="N161">
            <v>2.9672399999999999</v>
          </cell>
          <cell r="O161">
            <v>96</v>
          </cell>
          <cell r="P161" t="e">
            <v>#VALUE!</v>
          </cell>
          <cell r="Q161">
            <v>46292</v>
          </cell>
          <cell r="R161"/>
          <cell r="S161"/>
          <cell r="T161"/>
          <cell r="U161"/>
          <cell r="V161">
            <v>46283</v>
          </cell>
          <cell r="W161">
            <v>33</v>
          </cell>
          <cell r="X161" t="e">
            <v>#VALUE!</v>
          </cell>
          <cell r="Y161" t="str">
            <v>винтовой</v>
          </cell>
          <cell r="Z161">
            <v>24</v>
          </cell>
          <cell r="AA161">
            <v>79</v>
          </cell>
          <cell r="AB161">
            <v>46292</v>
          </cell>
          <cell r="AC161" t="str">
            <v>15/50с</v>
          </cell>
          <cell r="AD161"/>
          <cell r="AE161"/>
          <cell r="AF161"/>
          <cell r="AG161">
            <v>3.5</v>
          </cell>
          <cell r="AH161">
            <v>3.5</v>
          </cell>
          <cell r="AI161"/>
          <cell r="AJ161"/>
          <cell r="AK161"/>
          <cell r="AL161"/>
          <cell r="AM161"/>
          <cell r="AN161"/>
          <cell r="AO161" t="str">
            <v>twister</v>
          </cell>
          <cell r="AP161">
            <v>0</v>
          </cell>
          <cell r="AQ161" t="e">
            <v>#VALUE!</v>
          </cell>
          <cell r="AR161">
            <v>220</v>
          </cell>
          <cell r="AS161">
            <v>182.6</v>
          </cell>
          <cell r="AT161">
            <v>0.43263964950711942</v>
          </cell>
          <cell r="AU161"/>
          <cell r="AV161"/>
          <cell r="AW161">
            <v>46286</v>
          </cell>
          <cell r="AX161">
            <v>46080</v>
          </cell>
          <cell r="AY161" t="str">
            <v>TP-83</v>
          </cell>
          <cell r="AZ161">
            <v>289.8</v>
          </cell>
          <cell r="BA161">
            <v>38.800000000000011</v>
          </cell>
          <cell r="BB161" t="str">
            <v>СКЖ-60</v>
          </cell>
          <cell r="BC161"/>
          <cell r="BD161"/>
          <cell r="BE161">
            <v>46273</v>
          </cell>
          <cell r="BF161">
            <v>251</v>
          </cell>
          <cell r="BG161">
            <v>3.6</v>
          </cell>
          <cell r="BH161">
            <v>9.234</v>
          </cell>
          <cell r="BI161" t="e">
            <v>#VALUE!</v>
          </cell>
          <cell r="BJ161">
            <v>44750</v>
          </cell>
          <cell r="BK161">
            <v>107</v>
          </cell>
          <cell r="BL161">
            <v>3.7</v>
          </cell>
          <cell r="BM161">
            <v>22.855599999999999</v>
          </cell>
          <cell r="BN161" t="str">
            <v>2015,M,И,2017.Я,М,И,А,О,Н,Д,2018,Я,Ф,M,A,81,A,2022,Я,М,И,И,107,А,C,О,Н,Д,2023,Я,Ф,М,А,М,И,А,C,О,Н,2024,Я,Ф,М,А,М,И,С,Н,2025,Я,Ф,М,А,И,A,О,Н,Д,2026,Я,Ф,М,А,М,И,А,С,</v>
          </cell>
          <cell r="BO161"/>
          <cell r="BP161"/>
          <cell r="BQ161">
            <v>51</v>
          </cell>
          <cell r="BR161">
            <v>311</v>
          </cell>
          <cell r="BS161">
            <v>42180</v>
          </cell>
          <cell r="BT161">
            <v>27.7</v>
          </cell>
          <cell r="BU161">
            <v>350</v>
          </cell>
          <cell r="BV161">
            <v>311</v>
          </cell>
          <cell r="BW161">
            <v>33.9</v>
          </cell>
          <cell r="BX161"/>
          <cell r="BY161"/>
          <cell r="BZ161">
            <v>46100</v>
          </cell>
          <cell r="CA161">
            <v>0</v>
          </cell>
          <cell r="CB161"/>
          <cell r="CC161" t="str">
            <v>理рацион-ый</v>
          </cell>
          <cell r="CD161" t="str">
            <v>理рацион-ый</v>
          </cell>
          <cell r="CE161">
            <v>36.868710101623257</v>
          </cell>
          <cell r="CF161">
            <v>-13.158272288196898</v>
          </cell>
          <cell r="CG161">
            <v>31.429230107523267</v>
          </cell>
          <cell r="CH161" t="str">
            <v>理рацион-ый</v>
          </cell>
          <cell r="CI161">
            <v>12.431726576444181</v>
          </cell>
          <cell r="CJ161">
            <v>-9.1811979224275291</v>
          </cell>
          <cell r="CK161"/>
          <cell r="CL161"/>
          <cell r="CM161"/>
          <cell r="CN161"/>
          <cell r="CO161"/>
          <cell r="CP161"/>
          <cell r="CQ161"/>
          <cell r="CR161" t="str">
            <v>п/ст ППГ-2</v>
          </cell>
          <cell r="CS161">
            <v>43</v>
          </cell>
          <cell r="CT161">
            <v>2</v>
          </cell>
          <cell r="CU161" t="str">
            <v>NIPI_Centre_PTV-3_Part</v>
          </cell>
          <cell r="CV161">
            <v>45756</v>
          </cell>
          <cell r="CW161">
            <v>350</v>
          </cell>
          <cell r="CX161"/>
          <cell r="CY161"/>
          <cell r="CZ161"/>
          <cell r="DA161"/>
          <cell r="DB161"/>
          <cell r="DC161"/>
          <cell r="DD161"/>
          <cell r="DE161"/>
          <cell r="DF161"/>
          <cell r="DG161" t="str">
            <v>большой</v>
          </cell>
          <cell r="DH161" t="str">
            <v>нет</v>
          </cell>
          <cell r="DI161"/>
          <cell r="DJ161"/>
          <cell r="DK161"/>
          <cell r="DL161">
            <v>1</v>
          </cell>
          <cell r="DM161">
            <v>0.76998000000000033</v>
          </cell>
          <cell r="DN161">
            <v>-1</v>
          </cell>
          <cell r="DO161">
            <v>2.9672399999999999</v>
          </cell>
          <cell r="DP161"/>
          <cell r="DQ161"/>
          <cell r="DR161"/>
          <cell r="DS161"/>
          <cell r="DT161"/>
          <cell r="DU161"/>
          <cell r="DV161"/>
          <cell r="DW161">
            <v>42127</v>
          </cell>
          <cell r="DX161">
            <v>1800</v>
          </cell>
          <cell r="DY161"/>
          <cell r="DZ161" t="str">
            <v>4505, 4506,</v>
          </cell>
          <cell r="EA161">
            <v>2</v>
          </cell>
          <cell r="EB161"/>
          <cell r="EC161">
            <v>22.855599999999999</v>
          </cell>
          <cell r="ED161">
            <v>28.3</v>
          </cell>
          <cell r="EE161">
            <v>13.621599999999999</v>
          </cell>
          <cell r="EF161">
            <v>-5.4444000000000017</v>
          </cell>
          <cell r="EG161">
            <v>54.510975577232493</v>
          </cell>
          <cell r="EH161">
            <v>449</v>
          </cell>
          <cell r="EI161">
            <v>0.9304</v>
          </cell>
          <cell r="EJ161"/>
          <cell r="EK161">
            <v>38</v>
          </cell>
          <cell r="EL161">
            <v>1.7841</v>
          </cell>
          <cell r="EM161">
            <v>95</v>
          </cell>
          <cell r="EN161">
            <v>41</v>
          </cell>
          <cell r="EO161">
            <v>1.1831399999999999</v>
          </cell>
          <cell r="EP161">
            <v>1</v>
          </cell>
          <cell r="EQ161">
            <v>43952</v>
          </cell>
          <cell r="ER161" t="str">
            <v>ум до 20м3</v>
          </cell>
          <cell r="ES161">
            <v>20</v>
          </cell>
          <cell r="ET161">
            <v>0.93899999999999995</v>
          </cell>
          <cell r="EU161">
            <v>95</v>
          </cell>
          <cell r="EV161">
            <v>-59</v>
          </cell>
          <cell r="EW161">
            <v>-2.0282399999999998</v>
          </cell>
          <cell r="EX161">
            <v>-1</v>
          </cell>
          <cell r="EY161"/>
          <cell r="EZ161"/>
          <cell r="FA161"/>
          <cell r="FB161"/>
          <cell r="FC161"/>
          <cell r="FD161" t="str">
            <v>*</v>
          </cell>
          <cell r="FE161" t="str">
            <v>уст.</v>
          </cell>
          <cell r="FF161"/>
          <cell r="FG161"/>
          <cell r="FH161"/>
          <cell r="FI161"/>
          <cell r="FJ161"/>
          <cell r="FK161"/>
          <cell r="FL161"/>
          <cell r="FN161">
            <v>1</v>
          </cell>
          <cell r="FP161" t="str">
            <v>Влияние ВНС с недостаточной компенсацией</v>
          </cell>
          <cell r="FR161">
            <v>22</v>
          </cell>
          <cell r="FS161"/>
          <cell r="FT161"/>
          <cell r="FV161">
            <v>32122</v>
          </cell>
        </row>
        <row r="162">
          <cell r="D162">
            <v>1801</v>
          </cell>
          <cell r="E162" t="str">
            <v>вн</v>
          </cell>
          <cell r="F162" t="str">
            <v>Г</v>
          </cell>
          <cell r="G162">
            <v>80</v>
          </cell>
          <cell r="H162">
            <v>3.0047999999999999</v>
          </cell>
          <cell r="I162">
            <v>96</v>
          </cell>
          <cell r="J162" t="str">
            <v>уменьшение отбора</v>
          </cell>
          <cell r="K162" t="e">
            <v>#VALUE!</v>
          </cell>
          <cell r="L162">
            <v>46292</v>
          </cell>
          <cell r="M162">
            <v>109</v>
          </cell>
          <cell r="N162">
            <v>3.0705299999999998</v>
          </cell>
          <cell r="O162">
            <v>97</v>
          </cell>
          <cell r="P162" t="e">
            <v>#VALUE!</v>
          </cell>
          <cell r="Q162">
            <v>46292</v>
          </cell>
          <cell r="R162"/>
          <cell r="S162"/>
          <cell r="T162"/>
          <cell r="U162"/>
          <cell r="V162">
            <v>46283</v>
          </cell>
          <cell r="W162">
            <v>27</v>
          </cell>
          <cell r="X162" t="e">
            <v>#VALUE!</v>
          </cell>
          <cell r="Y162" t="str">
            <v>винтовой</v>
          </cell>
          <cell r="Z162">
            <v>24</v>
          </cell>
          <cell r="AA162">
            <v>109</v>
          </cell>
          <cell r="AB162">
            <v>46292</v>
          </cell>
          <cell r="AC162" t="str">
            <v>15/5с</v>
          </cell>
          <cell r="AD162"/>
          <cell r="AE162"/>
          <cell r="AF162"/>
          <cell r="AG162">
            <v>3.6</v>
          </cell>
          <cell r="AH162">
            <v>3.6</v>
          </cell>
          <cell r="AI162"/>
          <cell r="AJ162"/>
          <cell r="AK162"/>
          <cell r="AL162"/>
          <cell r="AM162"/>
          <cell r="AN162"/>
          <cell r="AO162" t="str">
            <v>ZL3-15</v>
          </cell>
          <cell r="AP162">
            <v>0</v>
          </cell>
          <cell r="AQ162" t="e">
            <v>#VALUE!</v>
          </cell>
          <cell r="AR162">
            <v>160</v>
          </cell>
          <cell r="AS162">
            <v>132.79999999999998</v>
          </cell>
          <cell r="AT162">
            <v>0.82078313253012058</v>
          </cell>
          <cell r="AU162"/>
          <cell r="AV162"/>
          <cell r="AW162">
            <v>46248</v>
          </cell>
          <cell r="AX162">
            <v>45934</v>
          </cell>
          <cell r="AY162" t="str">
            <v>TP-83</v>
          </cell>
          <cell r="AZ162">
            <v>290.05</v>
          </cell>
          <cell r="BA162">
            <v>71.050000000000011</v>
          </cell>
          <cell r="BB162" t="str">
            <v>Nuflo</v>
          </cell>
          <cell r="BC162"/>
          <cell r="BD162"/>
          <cell r="BE162">
            <v>46290</v>
          </cell>
          <cell r="BF162">
            <v>219</v>
          </cell>
          <cell r="BG162">
            <v>3.6</v>
          </cell>
          <cell r="BH162">
            <v>12.426599999999999</v>
          </cell>
          <cell r="BI162" t="e">
            <v>#VALUE!</v>
          </cell>
          <cell r="BJ162">
            <v>45253</v>
          </cell>
          <cell r="BK162">
            <v>118</v>
          </cell>
          <cell r="BL162">
            <v>0.9</v>
          </cell>
          <cell r="BM162">
            <v>19.210499999999996</v>
          </cell>
          <cell r="BN162" t="str">
            <v>2015,M,И,2017.Я,М,34,И,А,О,Н,Д,2018,Я,Ф,M,A,2020,М,14,A,2022,Я,М,24,И,А,C,О,68,Н,Д,2023,Я,Ф,М,А,М,И,А,C,О,Н,118,2024,Я,Ф,М,А,М,И,С,Н,2025,Я,Ф,М,А,И,A,О,Н,Д,2026,Я,Ф,М,А,М,И,А,С,</v>
          </cell>
          <cell r="BO162">
            <v>46178</v>
          </cell>
          <cell r="BP162" t="str">
            <v>Жоғарғы жетек ауысқаннан кейін іске қосу.</v>
          </cell>
          <cell r="BQ162">
            <v>83</v>
          </cell>
          <cell r="BR162">
            <v>313</v>
          </cell>
          <cell r="BS162"/>
          <cell r="BT162"/>
          <cell r="BU162"/>
          <cell r="BV162"/>
          <cell r="BW162"/>
          <cell r="BX162"/>
          <cell r="BY162"/>
          <cell r="BZ162">
            <v>46100</v>
          </cell>
          <cell r="CA162">
            <v>0</v>
          </cell>
          <cell r="CB162"/>
          <cell r="CC162" t="str">
            <v>理рацион-ый</v>
          </cell>
          <cell r="CD162" t="str">
            <v>理рацион-ый</v>
          </cell>
          <cell r="CE162">
            <v>39.969773265804186</v>
          </cell>
          <cell r="CF162">
            <v>11.219267282987381</v>
          </cell>
          <cell r="CG162">
            <v>37.752723496219758</v>
          </cell>
          <cell r="CH162" t="str">
            <v>理рацион-ый</v>
          </cell>
          <cell r="CI162">
            <v>29.345204942662221</v>
          </cell>
          <cell r="CJ162">
            <v>8.6209274658876609</v>
          </cell>
          <cell r="CK162"/>
          <cell r="CL162"/>
          <cell r="CM162">
            <v>42610</v>
          </cell>
          <cell r="CN162" t="str">
            <v>х/к</v>
          </cell>
          <cell r="CO162"/>
          <cell r="CP162"/>
          <cell r="CQ162"/>
          <cell r="CR162" t="str">
            <v>п/ст ППГ-2</v>
          </cell>
          <cell r="CS162">
            <v>43</v>
          </cell>
          <cell r="CT162">
            <v>2</v>
          </cell>
          <cell r="CU162" t="str">
            <v>NIPI_Centre_PTV-3_Part</v>
          </cell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 t="str">
            <v>большой</v>
          </cell>
          <cell r="DH162" t="str">
            <v>есть</v>
          </cell>
          <cell r="DI162"/>
          <cell r="DJ162"/>
          <cell r="DK162"/>
          <cell r="DL162">
            <v>29</v>
          </cell>
          <cell r="DM162">
            <v>6.5729999999999844E-2</v>
          </cell>
          <cell r="DN162">
            <v>1</v>
          </cell>
          <cell r="DO162">
            <v>3.0705299999999998</v>
          </cell>
          <cell r="DP162"/>
          <cell r="DQ162"/>
          <cell r="DR162"/>
          <cell r="DS162"/>
          <cell r="DT162"/>
          <cell r="DU162"/>
          <cell r="DV162"/>
          <cell r="DW162">
            <v>42153</v>
          </cell>
          <cell r="DX162">
            <v>1801</v>
          </cell>
          <cell r="DY162"/>
          <cell r="DZ162" t="str">
            <v>4506,4508,</v>
          </cell>
          <cell r="EA162">
            <v>1</v>
          </cell>
          <cell r="EB162"/>
          <cell r="EC162">
            <v>23.840298031088189</v>
          </cell>
          <cell r="ED162">
            <v>18</v>
          </cell>
          <cell r="EE162">
            <v>11.41369803108819</v>
          </cell>
          <cell r="EF162">
            <v>5.8402980310881887</v>
          </cell>
          <cell r="EG162">
            <v>54.510975572779984</v>
          </cell>
          <cell r="EH162">
            <v>449</v>
          </cell>
          <cell r="EI162">
            <v>0.9304</v>
          </cell>
          <cell r="EJ162"/>
          <cell r="EK162">
            <v>41</v>
          </cell>
          <cell r="EL162">
            <v>1.53996</v>
          </cell>
          <cell r="EM162">
            <v>96</v>
          </cell>
          <cell r="EN162">
            <v>68</v>
          </cell>
          <cell r="EO162">
            <v>1.5305699999999998</v>
          </cell>
          <cell r="EP162">
            <v>1</v>
          </cell>
          <cell r="EQ162">
            <v>43952</v>
          </cell>
          <cell r="ER162" t="str">
            <v>ум до 20м3</v>
          </cell>
          <cell r="ES162">
            <v>20</v>
          </cell>
          <cell r="ET162">
            <v>0.75119999999999998</v>
          </cell>
          <cell r="EU162">
            <v>96</v>
          </cell>
          <cell r="EV162">
            <v>-89</v>
          </cell>
          <cell r="EW162">
            <v>-2.3193299999999999</v>
          </cell>
          <cell r="EX162">
            <v>-1</v>
          </cell>
          <cell r="EY162"/>
          <cell r="EZ162"/>
          <cell r="FA162"/>
          <cell r="FB162"/>
          <cell r="FC162"/>
          <cell r="FD162"/>
          <cell r="FE162"/>
          <cell r="FF162"/>
          <cell r="FG162"/>
          <cell r="FH162"/>
          <cell r="FI162"/>
          <cell r="FJ162"/>
          <cell r="FK162"/>
          <cell r="FL162"/>
          <cell r="FN162">
            <v>1</v>
          </cell>
          <cell r="FP162" t="str">
            <v>Влияние ВНС с недостаточной компенсацией</v>
          </cell>
          <cell r="FR162">
            <v>15</v>
          </cell>
          <cell r="FS162"/>
          <cell r="FT162"/>
          <cell r="FV162">
            <v>32122</v>
          </cell>
        </row>
        <row r="163">
          <cell r="D163">
            <v>1850</v>
          </cell>
          <cell r="E163" t="str">
            <v>ск</v>
          </cell>
          <cell r="F163" t="str">
            <v>А1 Б</v>
          </cell>
          <cell r="G163"/>
          <cell r="H163"/>
          <cell r="I163"/>
          <cell r="J163">
            <v>0</v>
          </cell>
          <cell r="K163" t="e">
            <v>#VALUE!</v>
          </cell>
          <cell r="L163"/>
          <cell r="M163"/>
          <cell r="N163">
            <v>0</v>
          </cell>
          <cell r="O163">
            <v>0</v>
          </cell>
          <cell r="P163" t="str">
            <v>2019,Я,Ф,М,A,И,И,А,С,О,Н,Д,2020,Я,Ф,М,А,М,И,И,А,С,О,Н,Д,2021,Я,Ф,М,A,М,И,И,A,С,O,Н,Д,2022,Я,Ф,М,А,М,И,И,А,С,О,Н,Д,2023,Я,Ф,М,А,М,И,И,А,C,О,Н,2024,Я,Ф,М,А,М,И,И,C,О,Н,Д,2025,Я,Ф,М,А,М,И,И,A,С,О,Н,Д,2026,Я,Ф,М,А,М,И,С,внс1687ув.реж.зак=40↑60(01.09),</v>
          </cell>
          <cell r="Q163"/>
          <cell r="R163"/>
          <cell r="S163"/>
          <cell r="T163"/>
          <cell r="U163"/>
          <cell r="V163"/>
          <cell r="W163">
            <v>0</v>
          </cell>
          <cell r="X163" t="e">
            <v>#VALUE!</v>
          </cell>
          <cell r="Y163" t="str">
            <v>контрольный фонд</v>
          </cell>
          <cell r="Z163">
            <v>0</v>
          </cell>
          <cell r="AA163">
            <v>0</v>
          </cell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>
            <v>0</v>
          </cell>
          <cell r="AQ163" t="str">
            <v>из бд-прс-5,5-7-прс-9,5-5,5-обв-прс(ShL44/НН44)-8-прс(HH44/ShL44)-прс(Shl44/Pr44)-8-д/х1,3-прс(см.Pr44/Pr57)-д/х0,9-8-прс(Shl57/Shl44)-9-прс(рев)-8,5-ghc(shL44/pzhg44)-8,5-</v>
          </cell>
          <cell r="AR163"/>
          <cell r="AS163">
            <v>0</v>
          </cell>
          <cell r="AT163" t="e">
            <v>#DIV/0!</v>
          </cell>
          <cell r="AU163"/>
          <cell r="AV163"/>
          <cell r="AW163"/>
          <cell r="AX163">
            <v>42093</v>
          </cell>
          <cell r="AY163" t="str">
            <v>(кл.70)PZhG-44</v>
          </cell>
          <cell r="AZ163">
            <v>250</v>
          </cell>
          <cell r="BA163">
            <v>4</v>
          </cell>
          <cell r="BB163" t="str">
            <v>нет</v>
          </cell>
          <cell r="BC163"/>
          <cell r="BD163"/>
          <cell r="BE163">
            <v>42478</v>
          </cell>
          <cell r="BF163">
            <v>48</v>
          </cell>
          <cell r="BG163">
            <v>2.8</v>
          </cell>
          <cell r="BH163">
            <v>24.115300000000001</v>
          </cell>
          <cell r="BI163" t="str">
            <v>2020,Я,Ф,М,А,М,И,И,А,С,О,Н,Д,2021,Я,Ф,М,A,М,И,И,A,С,O,Н,Д,2022,Я,Ф,М,A,М,И,И,А,С,О,Н,Д,2023,Я,Ф,М,А,М,И,И,А,C,О,Н,2024,Я,Ф,М,А,М,И,И,C,О,Н,Д,2025,Я,Ф,М,А,М,И,И,A,С,О,Н,Д,2026,Я,Ф,М,А,М,И,С,внс1687ув.реж.зак=40↑60(01.09),</v>
          </cell>
          <cell r="BJ163">
            <v>46185</v>
          </cell>
          <cell r="BK163">
            <v>246</v>
          </cell>
          <cell r="BL163">
            <v>8.8000000000000007</v>
          </cell>
          <cell r="BM163">
            <v>11.523099999999999</v>
          </cell>
          <cell r="BN163" t="e">
            <v>#VALUE!</v>
          </cell>
          <cell r="BO163">
            <v>42109</v>
          </cell>
          <cell r="BP163" t="str">
            <v>нерентабельный</v>
          </cell>
          <cell r="BQ163">
            <v>216</v>
          </cell>
          <cell r="BR163">
            <v>275</v>
          </cell>
          <cell r="BS163"/>
          <cell r="BT163"/>
          <cell r="BU163"/>
          <cell r="BV163"/>
          <cell r="BW163"/>
          <cell r="BX163"/>
          <cell r="BY163"/>
          <cell r="BZ163">
            <v>45931</v>
          </cell>
          <cell r="CA163">
            <v>0</v>
          </cell>
          <cell r="CB163"/>
          <cell r="CC163" t="str">
            <v/>
          </cell>
          <cell r="CD163" t="e">
            <v>#DIV/0!</v>
          </cell>
          <cell r="CE163" t="e">
            <v>#DIV/0!</v>
          </cell>
          <cell r="CF163" t="e">
            <v>#DIV/0!</v>
          </cell>
          <cell r="CG163" t="e">
            <v>#DIV/0!</v>
          </cell>
          <cell r="CH163" t="e">
            <v>#DIV/0!</v>
          </cell>
          <cell r="CI163" t="e">
            <v>#DIV/0!</v>
          </cell>
          <cell r="CJ163" t="e">
            <v>#DIV/0!</v>
          </cell>
          <cell r="CK163">
            <v>41918</v>
          </cell>
          <cell r="CL163" t="e">
            <v>#VALUE!</v>
          </cell>
          <cell r="CM163"/>
          <cell r="CN163"/>
          <cell r="CO163"/>
          <cell r="CP163"/>
          <cell r="CQ163"/>
          <cell r="CR163" t="str">
            <v>п/ст ППГ-2</v>
          </cell>
          <cell r="CS163">
            <v>43</v>
          </cell>
          <cell r="CT163">
            <v>2</v>
          </cell>
          <cell r="CU163" t="str">
            <v>NIPI_Centre_PTV-3_Part</v>
          </cell>
          <cell r="CV163">
            <v>42091</v>
          </cell>
          <cell r="CW163">
            <v>305</v>
          </cell>
          <cell r="CX163"/>
          <cell r="CY163"/>
          <cell r="CZ163"/>
          <cell r="DA163"/>
          <cell r="DB163"/>
          <cell r="DC163"/>
          <cell r="DD163"/>
          <cell r="DE163"/>
          <cell r="DF163"/>
          <cell r="DG163" t="str">
            <v>большой</v>
          </cell>
          <cell r="DH163" t="str">
            <v>есть</v>
          </cell>
          <cell r="DI163"/>
          <cell r="DJ163"/>
          <cell r="DK163"/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/>
          <cell r="DQ163"/>
          <cell r="DR163"/>
          <cell r="DS163"/>
          <cell r="DT163"/>
          <cell r="DU163"/>
          <cell r="DV163"/>
          <cell r="DW163">
            <v>42127</v>
          </cell>
          <cell r="DX163">
            <v>1850</v>
          </cell>
          <cell r="DY163"/>
          <cell r="DZ163" t="str">
            <v xml:space="preserve">4548, 1687, 4502, </v>
          </cell>
          <cell r="EA163"/>
          <cell r="EB163"/>
          <cell r="EC163">
            <v>15.635426722820005</v>
          </cell>
          <cell r="ED163">
            <v>11.7</v>
          </cell>
          <cell r="EE163">
            <v>-8.4798732771799958</v>
          </cell>
          <cell r="EF163">
            <v>3.9354267228200062</v>
          </cell>
          <cell r="EG163">
            <v>54.510975571224492</v>
          </cell>
          <cell r="EH163">
            <v>378</v>
          </cell>
          <cell r="EI163">
            <v>0.92820000000000003</v>
          </cell>
          <cell r="EJ163"/>
          <cell r="EK163"/>
          <cell r="EL163"/>
          <cell r="EM163"/>
          <cell r="EN163"/>
          <cell r="EO163"/>
          <cell r="EP163"/>
          <cell r="EQ163"/>
          <cell r="ER163"/>
          <cell r="ES163"/>
          <cell r="ET163"/>
          <cell r="EU163"/>
          <cell r="EV163"/>
          <cell r="EW163"/>
          <cell r="EX163"/>
          <cell r="EY163"/>
          <cell r="EZ163"/>
          <cell r="FA163"/>
          <cell r="FB163"/>
          <cell r="FC163">
            <v>4</v>
          </cell>
          <cell r="FD163"/>
          <cell r="FE163"/>
          <cell r="FF163"/>
          <cell r="FG163"/>
          <cell r="FH163"/>
          <cell r="FI163"/>
          <cell r="FJ163"/>
          <cell r="FK163"/>
          <cell r="FL163"/>
          <cell r="FN163"/>
          <cell r="FP163" t="str">
            <v xml:space="preserve"> Влияние ВНС с перекомпенсацией</v>
          </cell>
          <cell r="FR163"/>
          <cell r="FS163"/>
          <cell r="FV163">
            <v>32687</v>
          </cell>
        </row>
        <row r="164">
          <cell r="D164">
            <v>1851</v>
          </cell>
          <cell r="E164" t="str">
            <v>вн</v>
          </cell>
          <cell r="F164" t="str">
            <v>А1 Б</v>
          </cell>
          <cell r="G164">
            <v>10</v>
          </cell>
          <cell r="H164">
            <v>1.1267999999999998</v>
          </cell>
          <cell r="I164">
            <v>88</v>
          </cell>
          <cell r="J164">
            <v>0</v>
          </cell>
          <cell r="K164" t="e">
            <v>#VALUE!</v>
          </cell>
          <cell r="L164">
            <v>46292</v>
          </cell>
          <cell r="M164">
            <v>10</v>
          </cell>
          <cell r="N164">
            <v>1.7840999999999998</v>
          </cell>
          <cell r="O164">
            <v>81</v>
          </cell>
          <cell r="P164" t="e">
            <v>#VALUE!</v>
          </cell>
          <cell r="Q164">
            <v>46292</v>
          </cell>
          <cell r="R164"/>
          <cell r="S164"/>
          <cell r="T164"/>
          <cell r="U164"/>
          <cell r="V164">
            <v>46283</v>
          </cell>
          <cell r="W164">
            <v>28</v>
          </cell>
          <cell r="X164" t="e">
            <v>#VALUE!</v>
          </cell>
          <cell r="Y164" t="str">
            <v>ВН с низ.эфф.нас</v>
          </cell>
          <cell r="Z164">
            <v>24</v>
          </cell>
          <cell r="AA164">
            <v>10</v>
          </cell>
          <cell r="AB164">
            <v>46292</v>
          </cell>
          <cell r="AC164" t="str">
            <v>14атм/30с</v>
          </cell>
          <cell r="AD164"/>
          <cell r="AE164"/>
          <cell r="AF164"/>
          <cell r="AG164">
            <v>3.5</v>
          </cell>
          <cell r="AH164">
            <v>3.5</v>
          </cell>
          <cell r="AI164"/>
          <cell r="AJ164"/>
          <cell r="AK164"/>
          <cell r="AL164"/>
          <cell r="AM164"/>
          <cell r="AN164"/>
          <cell r="AO164" t="str">
            <v>Костад 15hp</v>
          </cell>
          <cell r="AP164">
            <v>0</v>
          </cell>
          <cell r="AQ164" t="e">
            <v>#VALUE!</v>
          </cell>
          <cell r="AR164">
            <v>300</v>
          </cell>
          <cell r="AS164">
            <v>48</v>
          </cell>
          <cell r="AT164">
            <v>0.20833333333333334</v>
          </cell>
          <cell r="AU164"/>
          <cell r="AV164"/>
          <cell r="AW164">
            <v>46292</v>
          </cell>
          <cell r="AX164">
            <v>46231</v>
          </cell>
          <cell r="AY164" t="str">
            <v>Netzsch-16</v>
          </cell>
          <cell r="AZ164">
            <v>284.37</v>
          </cell>
          <cell r="BA164">
            <v>22.370000000000005</v>
          </cell>
          <cell r="BB164" t="str">
            <v>СКЖ-60</v>
          </cell>
          <cell r="BC164"/>
          <cell r="BD164"/>
          <cell r="BE164">
            <v>46265</v>
          </cell>
          <cell r="BF164">
            <v>262</v>
          </cell>
          <cell r="BG164">
            <v>3.5</v>
          </cell>
          <cell r="BH164">
            <v>4.4859499999999999</v>
          </cell>
          <cell r="BI164" t="e">
            <v>#VALUE!</v>
          </cell>
          <cell r="BJ164">
            <v>43985</v>
          </cell>
          <cell r="BK164">
            <v>154</v>
          </cell>
          <cell r="BL164">
            <v>17.8</v>
          </cell>
          <cell r="BM164">
            <v>28.927149999999997</v>
          </cell>
          <cell r="BN164" t="str">
            <v>2015,M,И,2017.Я,М,И,А,О,Н,Д,2018,Я,Ф,M,A,261,М,И,154,A,2022,Я,М,И,А,C,О,Н,Д,2023,Я,Ф,М,А,М,И,А,C,О,Н,2024,Я,Ф,М,А,М,И,С,Н,2025,Я,Ф,М,А,И,A,О,Н,Д,2026,Я,Ф,М,А,М,И,А,С,</v>
          </cell>
          <cell r="BO164">
            <v>46259</v>
          </cell>
          <cell r="BP164" t="str">
            <v xml:space="preserve">Сораптың тиімділігі төмен. </v>
          </cell>
          <cell r="BQ164">
            <v>-1</v>
          </cell>
          <cell r="BR164">
            <v>272.5</v>
          </cell>
          <cell r="BS164"/>
          <cell r="BT164"/>
          <cell r="BU164"/>
          <cell r="BV164"/>
          <cell r="BW164"/>
          <cell r="BX164"/>
          <cell r="BY164"/>
          <cell r="BZ164">
            <v>45931</v>
          </cell>
          <cell r="CA164">
            <v>0</v>
          </cell>
          <cell r="CB164"/>
          <cell r="CC164" t="str">
            <v>差недост.подача</v>
          </cell>
          <cell r="CD164" t="str">
            <v>差недост.подача</v>
          </cell>
          <cell r="CE164">
            <v>22.763989236111112</v>
          </cell>
          <cell r="CF164">
            <v>-35.655020833333332</v>
          </cell>
          <cell r="CG164">
            <v>24.212917810600779</v>
          </cell>
          <cell r="CH164" t="str">
            <v>差недост.подача</v>
          </cell>
          <cell r="CI164">
            <v>7.5590944444444439</v>
          </cell>
          <cell r="CJ164">
            <v>9.8224236111111125</v>
          </cell>
          <cell r="CK164">
            <v>41587</v>
          </cell>
          <cell r="CL164" t="e">
            <v>#VALUE!</v>
          </cell>
          <cell r="CM164"/>
          <cell r="CN164"/>
          <cell r="CO164"/>
          <cell r="CP164"/>
          <cell r="CQ164"/>
          <cell r="CR164" t="str">
            <v>п/ст ППГ-2</v>
          </cell>
          <cell r="CS164">
            <v>43</v>
          </cell>
          <cell r="CT164">
            <v>2</v>
          </cell>
          <cell r="CU164" t="str">
            <v>NIPI_Centre_PTV-3_Part</v>
          </cell>
          <cell r="CV164">
            <v>46228</v>
          </cell>
          <cell r="CW164">
            <v>290</v>
          </cell>
          <cell r="CX164"/>
          <cell r="CY164"/>
          <cell r="CZ164"/>
          <cell r="DA164"/>
          <cell r="DB164"/>
          <cell r="DC164"/>
          <cell r="DD164"/>
          <cell r="DE164"/>
          <cell r="DF164"/>
          <cell r="DG164" t="str">
            <v>большой</v>
          </cell>
          <cell r="DH164" t="str">
            <v>нет</v>
          </cell>
          <cell r="DI164"/>
          <cell r="DJ164"/>
          <cell r="DK164"/>
          <cell r="DL164">
            <v>0</v>
          </cell>
          <cell r="DM164">
            <v>0.6573</v>
          </cell>
          <cell r="DN164">
            <v>-7</v>
          </cell>
          <cell r="DO164">
            <v>1.7840999999999996</v>
          </cell>
          <cell r="DP164"/>
          <cell r="DQ164"/>
          <cell r="DR164"/>
          <cell r="DS164"/>
          <cell r="DT164"/>
          <cell r="DU164"/>
          <cell r="DV164"/>
          <cell r="DW164">
            <v>42127</v>
          </cell>
          <cell r="DX164">
            <v>1851</v>
          </cell>
          <cell r="DY164"/>
          <cell r="DZ164" t="str">
            <v>4552, 4553, 1687</v>
          </cell>
          <cell r="EA164">
            <v>2</v>
          </cell>
          <cell r="EB164"/>
          <cell r="EC164">
            <v>28.927149999999997</v>
          </cell>
          <cell r="ED164">
            <v>25.7</v>
          </cell>
          <cell r="EE164">
            <v>24.441199999999998</v>
          </cell>
          <cell r="EF164">
            <v>3.2271499999999982</v>
          </cell>
          <cell r="EG164">
            <v>54.510975571224492</v>
          </cell>
          <cell r="EH164">
            <v>378</v>
          </cell>
          <cell r="EI164">
            <v>0.92820000000000003</v>
          </cell>
          <cell r="EJ164"/>
          <cell r="EK164"/>
          <cell r="EL164"/>
          <cell r="EM164"/>
          <cell r="EN164"/>
          <cell r="EO164"/>
          <cell r="EP164"/>
          <cell r="EQ164"/>
          <cell r="ER164"/>
          <cell r="ES164"/>
          <cell r="ET164"/>
          <cell r="EU164"/>
          <cell r="EV164"/>
          <cell r="EW164"/>
          <cell r="EX164"/>
          <cell r="EY164"/>
          <cell r="EZ164"/>
          <cell r="FA164"/>
          <cell r="FB164"/>
          <cell r="FC164"/>
          <cell r="FD164"/>
          <cell r="FE164"/>
          <cell r="FF164"/>
          <cell r="FG164"/>
          <cell r="FH164"/>
          <cell r="FI164"/>
          <cell r="FJ164"/>
          <cell r="FK164"/>
          <cell r="FL164"/>
          <cell r="FN164">
            <v>1</v>
          </cell>
          <cell r="FP164" t="str">
            <v xml:space="preserve"> Влияние ВНС с перекомпенсацией</v>
          </cell>
          <cell r="FR164">
            <v>15</v>
          </cell>
          <cell r="FS164"/>
          <cell r="FT164"/>
          <cell r="FV164">
            <v>32687</v>
          </cell>
        </row>
        <row r="165">
          <cell r="D165">
            <v>1852</v>
          </cell>
          <cell r="E165" t="str">
            <v>вн</v>
          </cell>
          <cell r="F165" t="str">
            <v>А1 Б</v>
          </cell>
          <cell r="G165"/>
          <cell r="H165"/>
          <cell r="I165"/>
          <cell r="J165">
            <v>0</v>
          </cell>
          <cell r="K165" t="e">
            <v>#VALUE!</v>
          </cell>
          <cell r="L165"/>
          <cell r="M165"/>
          <cell r="N165">
            <v>0</v>
          </cell>
          <cell r="O165">
            <v>0</v>
          </cell>
          <cell r="P165" t="e">
            <v>#VALUE!</v>
          </cell>
          <cell r="Q165"/>
          <cell r="R165"/>
          <cell r="S165"/>
          <cell r="T165"/>
          <cell r="U165"/>
          <cell r="V165"/>
          <cell r="W165">
            <v>0</v>
          </cell>
          <cell r="X165" t="e">
            <v>#VALUE!</v>
          </cell>
          <cell r="Y165" t="str">
            <v>контрольный фонд</v>
          </cell>
          <cell r="Z165">
            <v>0</v>
          </cell>
          <cell r="AA165">
            <v>0</v>
          </cell>
          <cell r="AB165"/>
          <cell r="AC165"/>
          <cell r="AD165"/>
          <cell r="AE165"/>
          <cell r="AF165" t="str">
            <v>гидравлика</v>
          </cell>
          <cell r="AG165"/>
          <cell r="AH165"/>
          <cell r="AI165"/>
          <cell r="AJ165"/>
          <cell r="AK165"/>
          <cell r="AL165"/>
          <cell r="AM165"/>
          <cell r="AN165"/>
          <cell r="AO165" t="str">
            <v>DHH</v>
          </cell>
          <cell r="AP165">
            <v>0</v>
          </cell>
          <cell r="AQ165" t="e">
            <v>#VALUE!</v>
          </cell>
          <cell r="AR165"/>
          <cell r="AS165"/>
          <cell r="AT165"/>
          <cell r="AU165"/>
          <cell r="AV165"/>
          <cell r="AW165"/>
          <cell r="AX165">
            <v>44259</v>
          </cell>
          <cell r="AY165">
            <v>0</v>
          </cell>
          <cell r="AZ165">
            <v>95.58</v>
          </cell>
          <cell r="BA165"/>
          <cell r="BB165" t="str">
            <v>СКЖ-60</v>
          </cell>
          <cell r="BC165"/>
          <cell r="BD165"/>
          <cell r="BE165">
            <v>44087</v>
          </cell>
          <cell r="BF165">
            <v>76</v>
          </cell>
          <cell r="BG165">
            <v>0.4</v>
          </cell>
          <cell r="BH165">
            <v>18.757449999999999</v>
          </cell>
          <cell r="BI165" t="e">
            <v>#VALUE!</v>
          </cell>
          <cell r="BJ165">
            <v>46185</v>
          </cell>
          <cell r="BK165">
            <v>122</v>
          </cell>
          <cell r="BL165">
            <v>0</v>
          </cell>
          <cell r="BM165">
            <v>14.038049999999998</v>
          </cell>
          <cell r="BN165" t="str">
            <v>2017.Я,Ф,М,А,М,И,79,А,О,135,Н,Д,2018,Я,Ф,M,A,кву,2020,М,104,И,И,А,С,53,2021,Я,29,A,Ф,М,А,М,И,И,А,81,2022,Я,М,110,И,И,А,C,О,Н,Н,Д,2023,Я,Ф,М,А,М,122,И,114,А,C,113,О,Н,2024,Я,Ф,М,А,М,И,И,С,О,Н,Д,2025,Я,Ф,М,А,М,И,И,A,С,О,Н,Д,2026,Я,Ф,М,А,М,И,122,И,С,</v>
          </cell>
          <cell r="BO165"/>
          <cell r="BP165"/>
          <cell r="BQ165">
            <v>186</v>
          </cell>
          <cell r="BR165">
            <v>271.5</v>
          </cell>
          <cell r="BS165">
            <v>42319</v>
          </cell>
          <cell r="BT165">
            <v>21.43</v>
          </cell>
          <cell r="BU165"/>
          <cell r="BV165"/>
          <cell r="BW165">
            <v>32</v>
          </cell>
          <cell r="BX165"/>
          <cell r="BY165"/>
          <cell r="BZ165">
            <v>45931</v>
          </cell>
          <cell r="CA165">
            <v>0</v>
          </cell>
          <cell r="CB165"/>
          <cell r="CC165" t="str">
            <v/>
          </cell>
          <cell r="CD165" t="str">
            <v/>
          </cell>
          <cell r="CE165">
            <v>1.5852999999999999</v>
          </cell>
          <cell r="CF165">
            <v>-62.067</v>
          </cell>
          <cell r="CG165" t="e">
            <v>#NUM!</v>
          </cell>
          <cell r="CH165" t="str">
            <v/>
          </cell>
          <cell r="CI165">
            <v>6.2493999999999996</v>
          </cell>
          <cell r="CJ165">
            <v>46.691000000000003</v>
          </cell>
          <cell r="CK165"/>
          <cell r="CL165"/>
          <cell r="CM165"/>
          <cell r="CN165"/>
          <cell r="CO165"/>
          <cell r="CP165"/>
          <cell r="CQ165"/>
          <cell r="CR165" t="str">
            <v>п/ст ППГ-2</v>
          </cell>
          <cell r="CS165">
            <v>43</v>
          </cell>
          <cell r="CT165">
            <v>2</v>
          </cell>
          <cell r="CU165" t="str">
            <v>NIPI_Centre_PTV-3_Part</v>
          </cell>
          <cell r="CV165">
            <v>43014</v>
          </cell>
          <cell r="CW165">
            <v>300</v>
          </cell>
          <cell r="CX165"/>
          <cell r="CY165"/>
          <cell r="CZ165"/>
          <cell r="DA165"/>
          <cell r="DB165"/>
          <cell r="DC165"/>
          <cell r="DD165"/>
          <cell r="DE165"/>
          <cell r="DF165"/>
          <cell r="DG165" t="str">
            <v>стримфло</v>
          </cell>
          <cell r="DH165" t="str">
            <v>нет</v>
          </cell>
          <cell r="DI165"/>
          <cell r="DJ165"/>
          <cell r="DK165"/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/>
          <cell r="DQ165"/>
          <cell r="DR165"/>
          <cell r="DS165"/>
          <cell r="DT165"/>
          <cell r="DU165"/>
          <cell r="DV165"/>
          <cell r="DW165">
            <v>42144</v>
          </cell>
          <cell r="DX165">
            <v>1852</v>
          </cell>
          <cell r="DY165"/>
          <cell r="DZ165" t="str">
            <v>4552, 4553, 4554, 4555, 1687</v>
          </cell>
          <cell r="EA165"/>
          <cell r="EB165"/>
          <cell r="EC165">
            <v>18.361391008680005</v>
          </cell>
          <cell r="ED165">
            <v>11.7</v>
          </cell>
          <cell r="EE165">
            <v>-0.39605899131999323</v>
          </cell>
          <cell r="EF165">
            <v>6.6613910086800061</v>
          </cell>
          <cell r="EG165">
            <v>54.510975571224492</v>
          </cell>
          <cell r="EH165">
            <v>378</v>
          </cell>
          <cell r="EI165">
            <v>0.92820000000000003</v>
          </cell>
          <cell r="EJ165"/>
          <cell r="EK165">
            <v>32</v>
          </cell>
          <cell r="EL165">
            <v>0.90143999999999991</v>
          </cell>
          <cell r="EM165">
            <v>97</v>
          </cell>
          <cell r="EN165">
            <v>-32</v>
          </cell>
          <cell r="EO165">
            <v>-0.90143999999999991</v>
          </cell>
          <cell r="EP165">
            <v>-97</v>
          </cell>
          <cell r="EQ165">
            <v>43953</v>
          </cell>
          <cell r="ER165" t="str">
            <v>ум до 20м3</v>
          </cell>
          <cell r="ES165">
            <v>20</v>
          </cell>
          <cell r="ET165">
            <v>0.5633999999999999</v>
          </cell>
          <cell r="EU165">
            <v>97</v>
          </cell>
          <cell r="EV165">
            <v>20</v>
          </cell>
          <cell r="EW165">
            <v>0.5633999999999999</v>
          </cell>
          <cell r="EX165">
            <v>97</v>
          </cell>
          <cell r="EY165">
            <v>98</v>
          </cell>
          <cell r="EZ165"/>
          <cell r="FA165"/>
          <cell r="FB165"/>
          <cell r="FC165"/>
          <cell r="FD165"/>
          <cell r="FE165"/>
          <cell r="FF165"/>
          <cell r="FG165"/>
          <cell r="FH165"/>
          <cell r="FI165"/>
          <cell r="FJ165"/>
          <cell r="FK165"/>
          <cell r="FL165"/>
          <cell r="FN165">
            <v>1</v>
          </cell>
          <cell r="FP165" t="str">
            <v xml:space="preserve"> Влияние ВНС с перекомпенсацией</v>
          </cell>
          <cell r="FR165">
            <v>22</v>
          </cell>
          <cell r="FS165"/>
          <cell r="FV165">
            <v>32687</v>
          </cell>
        </row>
        <row r="166">
          <cell r="D166">
            <v>1853</v>
          </cell>
          <cell r="E166" t="str">
            <v>ск</v>
          </cell>
          <cell r="F166" t="str">
            <v xml:space="preserve">А1 </v>
          </cell>
          <cell r="G166">
            <v>16</v>
          </cell>
          <cell r="H166">
            <v>0.30047999999999997</v>
          </cell>
          <cell r="I166">
            <v>98</v>
          </cell>
          <cell r="J166" t="str">
            <v>Периодическая эксплуатация</v>
          </cell>
          <cell r="K166" t="e">
            <v>#VALUE!</v>
          </cell>
          <cell r="L166"/>
          <cell r="M166"/>
          <cell r="N166">
            <v>0</v>
          </cell>
          <cell r="O166">
            <v>0</v>
          </cell>
          <cell r="P166" t="e">
            <v>#VALUE!</v>
          </cell>
          <cell r="Q166"/>
          <cell r="R166"/>
          <cell r="S166"/>
          <cell r="T166"/>
          <cell r="U166"/>
          <cell r="V166"/>
          <cell r="W166">
            <v>0</v>
          </cell>
          <cell r="X166" t="e">
            <v>#VALUE!</v>
          </cell>
          <cell r="Y166" t="str">
            <v>обводнена</v>
          </cell>
          <cell r="Z166">
            <v>0</v>
          </cell>
          <cell r="AA166">
            <v>0</v>
          </cell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 t="str">
            <v>нет</v>
          </cell>
          <cell r="AP166">
            <v>0</v>
          </cell>
          <cell r="AQ166" t="e">
            <v>#VALUE!</v>
          </cell>
          <cell r="AR166"/>
          <cell r="AS166">
            <v>0</v>
          </cell>
          <cell r="AT166" t="e">
            <v>#DIV/0!</v>
          </cell>
          <cell r="AU166"/>
          <cell r="AV166"/>
          <cell r="AW166"/>
          <cell r="AX166">
            <v>46183</v>
          </cell>
          <cell r="AY166" t="str">
            <v>(кл.70)WM-44</v>
          </cell>
          <cell r="AZ166">
            <v>253.81</v>
          </cell>
          <cell r="BA166">
            <v>88.81</v>
          </cell>
          <cell r="BB166" t="str">
            <v>СКЖ-60</v>
          </cell>
          <cell r="BC166"/>
          <cell r="BD166"/>
          <cell r="BE166">
            <v>46147</v>
          </cell>
          <cell r="BF166">
            <v>233</v>
          </cell>
          <cell r="BG166">
            <v>6.7</v>
          </cell>
          <cell r="BH166">
            <v>9.4700500000000005</v>
          </cell>
          <cell r="BI166" t="e">
            <v>#VALUE!</v>
          </cell>
          <cell r="BJ166">
            <v>46186</v>
          </cell>
          <cell r="BK166">
            <v>165</v>
          </cell>
          <cell r="BL166">
            <v>0.6</v>
          </cell>
          <cell r="BM166">
            <v>9.7552499999999984</v>
          </cell>
          <cell r="BN166" t="e">
            <v>#VALUE!</v>
          </cell>
          <cell r="BO166">
            <v>46185</v>
          </cell>
          <cell r="BP166" t="str">
            <v xml:space="preserve">Клапандар ақауы. Сорап тықылға қойылды, ыссы сумен жуу керек. Кері тоспа ұстап тұр. </v>
          </cell>
          <cell r="BQ166">
            <v>26</v>
          </cell>
          <cell r="BR166">
            <v>262.5</v>
          </cell>
          <cell r="BS166">
            <v>44870</v>
          </cell>
          <cell r="BT166">
            <v>9.8000000000000007</v>
          </cell>
          <cell r="BU166">
            <v>265</v>
          </cell>
          <cell r="BV166">
            <v>262.5</v>
          </cell>
          <cell r="BW166">
            <v>45.8</v>
          </cell>
          <cell r="BX166"/>
          <cell r="BY166"/>
          <cell r="BZ166">
            <v>45931</v>
          </cell>
          <cell r="CA166">
            <v>0</v>
          </cell>
          <cell r="CB166"/>
          <cell r="CC166" t="str">
            <v/>
          </cell>
          <cell r="CD166" t="e">
            <v>#DIV/0!</v>
          </cell>
          <cell r="CE166" t="e">
            <v>#DIV/0!</v>
          </cell>
          <cell r="CF166" t="e">
            <v>#DIV/0!</v>
          </cell>
          <cell r="CG166" t="e">
            <v>#DIV/0!</v>
          </cell>
          <cell r="CH166" t="e">
            <v>#DIV/0!</v>
          </cell>
          <cell r="CI166" t="e">
            <v>#DIV/0!</v>
          </cell>
          <cell r="CJ166" t="e">
            <v>#DIV/0!</v>
          </cell>
          <cell r="CK166">
            <v>42124</v>
          </cell>
          <cell r="CL166" t="e">
            <v>#VALUE!</v>
          </cell>
          <cell r="CM166"/>
          <cell r="CN166"/>
          <cell r="CO166"/>
          <cell r="CP166"/>
          <cell r="CQ166"/>
          <cell r="CR166" t="str">
            <v>п/ст ППГ-2</v>
          </cell>
          <cell r="CS166">
            <v>43</v>
          </cell>
          <cell r="CT166">
            <v>2</v>
          </cell>
          <cell r="CU166" t="str">
            <v>NIPI_Centre_PTV-3_Part</v>
          </cell>
          <cell r="CV166">
            <v>44870</v>
          </cell>
          <cell r="CW166">
            <v>265</v>
          </cell>
          <cell r="CX166"/>
          <cell r="CY166"/>
          <cell r="CZ166"/>
          <cell r="DA166"/>
          <cell r="DB166"/>
          <cell r="DC166"/>
          <cell r="DD166"/>
          <cell r="DE166"/>
          <cell r="DF166"/>
          <cell r="DG166" t="str">
            <v>большой</v>
          </cell>
          <cell r="DH166" t="str">
            <v>есть</v>
          </cell>
          <cell r="DI166"/>
          <cell r="DJ166"/>
          <cell r="DK166"/>
          <cell r="DL166">
            <v>-16</v>
          </cell>
          <cell r="DM166">
            <v>-0.30047999999999997</v>
          </cell>
          <cell r="DN166">
            <v>-98</v>
          </cell>
          <cell r="DO166">
            <v>0</v>
          </cell>
          <cell r="DP166"/>
          <cell r="DQ166"/>
          <cell r="DR166"/>
          <cell r="DS166"/>
          <cell r="DT166"/>
          <cell r="DU166"/>
          <cell r="DV166"/>
          <cell r="DW166">
            <v>42121</v>
          </cell>
          <cell r="DX166">
            <v>1853</v>
          </cell>
          <cell r="DY166"/>
          <cell r="DZ166" t="str">
            <v>4554, 4555</v>
          </cell>
          <cell r="EA166">
            <v>1</v>
          </cell>
          <cell r="EB166"/>
          <cell r="EC166">
            <v>14.221521300060003</v>
          </cell>
          <cell r="ED166">
            <v>11.7</v>
          </cell>
          <cell r="EE166">
            <v>4.7514713000600022</v>
          </cell>
          <cell r="EF166">
            <v>2.5215213000600034</v>
          </cell>
          <cell r="EG166">
            <v>54.510975571224492</v>
          </cell>
          <cell r="EH166">
            <v>378</v>
          </cell>
          <cell r="EI166">
            <v>0.92820000000000003</v>
          </cell>
          <cell r="EJ166"/>
          <cell r="EK166"/>
          <cell r="EL166"/>
          <cell r="EM166"/>
          <cell r="EN166"/>
          <cell r="EO166"/>
          <cell r="EP166"/>
          <cell r="EQ166"/>
          <cell r="ER166"/>
          <cell r="ES166"/>
          <cell r="ET166"/>
          <cell r="EU166"/>
          <cell r="EV166"/>
          <cell r="EW166"/>
          <cell r="EX166"/>
          <cell r="EY166">
            <v>98</v>
          </cell>
          <cell r="EZ166"/>
          <cell r="FA166"/>
          <cell r="FB166"/>
          <cell r="FC166">
            <v>2</v>
          </cell>
          <cell r="FD166"/>
          <cell r="FE166"/>
          <cell r="FF166"/>
          <cell r="FG166"/>
          <cell r="FH166"/>
          <cell r="FI166"/>
          <cell r="FJ166"/>
          <cell r="FK166"/>
          <cell r="FL166"/>
          <cell r="FN166"/>
          <cell r="FP166" t="str">
            <v xml:space="preserve"> Влияние ВНС с перекомпенсацией</v>
          </cell>
          <cell r="FR166">
            <v>22</v>
          </cell>
          <cell r="FS166"/>
          <cell r="FV166">
            <v>32660</v>
          </cell>
        </row>
        <row r="167">
          <cell r="D167">
            <v>1905</v>
          </cell>
          <cell r="E167" t="str">
            <v>ск</v>
          </cell>
          <cell r="F167" t="str">
            <v>Б Г</v>
          </cell>
          <cell r="G167"/>
          <cell r="H167"/>
          <cell r="I167"/>
          <cell r="J167">
            <v>0</v>
          </cell>
          <cell r="K167" t="e">
            <v>#VALUE!</v>
          </cell>
          <cell r="L167"/>
          <cell r="M167"/>
          <cell r="N167">
            <v>0</v>
          </cell>
          <cell r="O167">
            <v>0</v>
          </cell>
          <cell r="P167" t="e">
            <v>#VALUE!</v>
          </cell>
          <cell r="Q167"/>
          <cell r="R167"/>
          <cell r="S167"/>
          <cell r="T167"/>
          <cell r="U167"/>
          <cell r="V167"/>
          <cell r="W167">
            <v>0</v>
          </cell>
          <cell r="X167" t="e">
            <v>#VALUE!</v>
          </cell>
          <cell r="Y167" t="str">
            <v>Бездействие</v>
          </cell>
          <cell r="Z167">
            <v>0</v>
          </cell>
          <cell r="AA167">
            <v>0</v>
          </cell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>
            <v>0</v>
          </cell>
          <cell r="AQ167" t="str">
            <v>бд-8,5-10-9-НН57-Р57-9-см.ск-5,5-8,5-5,5-крс(лов.раб,сп.ShL57)-фонт.ч/з нас-прс-6-фонт ч/з нас-прс(shl57/pr57)-прс-</v>
          </cell>
          <cell r="AR167"/>
          <cell r="AS167"/>
          <cell r="AT167"/>
          <cell r="AU167"/>
          <cell r="AV167"/>
          <cell r="AW167"/>
          <cell r="AX167">
            <v>43306</v>
          </cell>
          <cell r="AY167">
            <v>0</v>
          </cell>
          <cell r="AZ167">
            <v>94.28</v>
          </cell>
          <cell r="BA167"/>
          <cell r="BB167" t="str">
            <v>нет</v>
          </cell>
          <cell r="BC167"/>
          <cell r="BD167"/>
          <cell r="BE167">
            <v>43297</v>
          </cell>
          <cell r="BF167">
            <v>0</v>
          </cell>
          <cell r="BG167">
            <v>1.4</v>
          </cell>
          <cell r="BH167">
            <v>29.663899999999998</v>
          </cell>
          <cell r="BI167" t="e">
            <v>#VALUE!</v>
          </cell>
          <cell r="BJ167">
            <v>46202</v>
          </cell>
          <cell r="BK167">
            <v>149</v>
          </cell>
          <cell r="BL167">
            <v>10</v>
          </cell>
          <cell r="BM167">
            <v>24.272799999999997</v>
          </cell>
          <cell r="BN167" t="e">
            <v>#VALUE!</v>
          </cell>
          <cell r="BO167"/>
          <cell r="BP167"/>
          <cell r="BQ167">
            <v>277</v>
          </cell>
          <cell r="BR167">
            <v>301</v>
          </cell>
          <cell r="BS167">
            <v>46263</v>
          </cell>
          <cell r="BT167">
            <v>23.2</v>
          </cell>
          <cell r="BU167">
            <v>270.89999999999998</v>
          </cell>
          <cell r="BV167">
            <v>270.89999999999998</v>
          </cell>
          <cell r="BW167">
            <v>21</v>
          </cell>
          <cell r="BX167">
            <v>45504</v>
          </cell>
          <cell r="BY167"/>
          <cell r="BZ167">
            <v>45931</v>
          </cell>
          <cell r="CA167">
            <v>0</v>
          </cell>
          <cell r="CB167"/>
          <cell r="CC167" t="str">
            <v/>
          </cell>
          <cell r="CD167" t="str">
            <v/>
          </cell>
          <cell r="CE167">
            <v>1.5852999999999999</v>
          </cell>
          <cell r="CF167">
            <v>-62.067</v>
          </cell>
          <cell r="CG167" t="e">
            <v>#NUM!</v>
          </cell>
          <cell r="CH167" t="str">
            <v/>
          </cell>
          <cell r="CI167">
            <v>6.2493999999999996</v>
          </cell>
          <cell r="CJ167">
            <v>46.691000000000003</v>
          </cell>
          <cell r="CK167"/>
          <cell r="CL167"/>
          <cell r="CM167"/>
          <cell r="CN167"/>
          <cell r="CO167"/>
          <cell r="CP167"/>
          <cell r="CQ167"/>
          <cell r="CR167" t="str">
            <v>п/ст ППГ-2</v>
          </cell>
          <cell r="CS167">
            <v>15</v>
          </cell>
          <cell r="CT167">
            <v>1</v>
          </cell>
          <cell r="CU167" t="str">
            <v>NIPI_Centre_PTV-3_Part</v>
          </cell>
          <cell r="CV167">
            <v>46263</v>
          </cell>
          <cell r="CW167">
            <v>270.89999999999998</v>
          </cell>
          <cell r="CX167"/>
          <cell r="CY167"/>
          <cell r="CZ167"/>
          <cell r="DA167"/>
          <cell r="DB167"/>
          <cell r="DC167"/>
          <cell r="DD167">
            <v>22</v>
          </cell>
          <cell r="DE167"/>
          <cell r="DF167"/>
          <cell r="DG167" t="str">
            <v>большой</v>
          </cell>
          <cell r="DH167" t="str">
            <v>есть</v>
          </cell>
          <cell r="DI167"/>
          <cell r="DJ167"/>
          <cell r="DK167"/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/>
          <cell r="DQ167"/>
          <cell r="DR167"/>
          <cell r="DS167"/>
          <cell r="DT167"/>
          <cell r="DU167"/>
          <cell r="DV167"/>
          <cell r="DW167">
            <v>42144</v>
          </cell>
          <cell r="DX167">
            <v>1905</v>
          </cell>
          <cell r="DY167"/>
          <cell r="DZ167" t="str">
            <v xml:space="preserve">4499, 4500, 4501, 4502, 4503, </v>
          </cell>
          <cell r="EA167"/>
          <cell r="EB167"/>
          <cell r="EC167">
            <v>22</v>
          </cell>
          <cell r="ED167">
            <v>18.75</v>
          </cell>
          <cell r="EE167">
            <v>-7.6638999999999982</v>
          </cell>
          <cell r="EF167">
            <v>3.25</v>
          </cell>
          <cell r="EG167">
            <v>54.510975571224492</v>
          </cell>
          <cell r="EH167">
            <v>413.5</v>
          </cell>
          <cell r="EI167">
            <v>0.92930000000000001</v>
          </cell>
          <cell r="EJ167"/>
          <cell r="EK167"/>
          <cell r="EL167"/>
          <cell r="EM167"/>
          <cell r="EN167"/>
          <cell r="EO167"/>
          <cell r="EP167"/>
          <cell r="EQ167"/>
          <cell r="ER167"/>
          <cell r="ES167"/>
          <cell r="ET167"/>
          <cell r="EU167"/>
          <cell r="EV167"/>
          <cell r="EW167"/>
          <cell r="EX167"/>
          <cell r="EY167"/>
          <cell r="EZ167"/>
          <cell r="FA167"/>
          <cell r="FB167"/>
          <cell r="FC167"/>
          <cell r="FD167"/>
          <cell r="FE167"/>
          <cell r="FF167"/>
          <cell r="FG167"/>
          <cell r="FH167"/>
          <cell r="FI167"/>
          <cell r="FJ167"/>
          <cell r="FK167"/>
          <cell r="FL167"/>
          <cell r="FN167"/>
          <cell r="FP167" t="str">
            <v>Влияние ВНС с недостаточной компенсацией</v>
          </cell>
          <cell r="FR167"/>
          <cell r="FS167"/>
          <cell r="FV167">
            <v>31871</v>
          </cell>
        </row>
        <row r="168">
          <cell r="D168">
            <v>1906</v>
          </cell>
          <cell r="E168" t="str">
            <v>ск</v>
          </cell>
          <cell r="F168" t="str">
            <v>Г</v>
          </cell>
          <cell r="G168"/>
          <cell r="H168"/>
          <cell r="I168"/>
          <cell r="J168">
            <v>0</v>
          </cell>
          <cell r="K168" t="e">
            <v>#VALUE!</v>
          </cell>
          <cell r="L168"/>
          <cell r="M168"/>
          <cell r="N168">
            <v>0</v>
          </cell>
          <cell r="O168">
            <v>0</v>
          </cell>
          <cell r="P168" t="e">
            <v>#VALUE!</v>
          </cell>
          <cell r="Q168"/>
          <cell r="R168"/>
          <cell r="S168"/>
          <cell r="T168"/>
          <cell r="U168"/>
          <cell r="V168"/>
          <cell r="W168">
            <v>0</v>
          </cell>
          <cell r="X168" t="e">
            <v>#VALUE!</v>
          </cell>
          <cell r="Y168" t="str">
            <v>Бездействие</v>
          </cell>
          <cell r="Z168">
            <v>0</v>
          </cell>
          <cell r="AA168">
            <v>0</v>
          </cell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>
            <v>41389</v>
          </cell>
          <cell r="AY168">
            <v>0</v>
          </cell>
          <cell r="AZ168">
            <v>143.91999999999999</v>
          </cell>
          <cell r="BA168">
            <v>143.91999999999999</v>
          </cell>
          <cell r="BB168" t="str">
            <v>нет</v>
          </cell>
          <cell r="BC168"/>
          <cell r="BD168"/>
          <cell r="BE168"/>
          <cell r="BF168"/>
          <cell r="BG168"/>
          <cell r="BH168"/>
          <cell r="BI168" t="str">
            <v>2026,Я,Ф,М,А,М,И,С,</v>
          </cell>
          <cell r="BJ168">
            <v>46185</v>
          </cell>
          <cell r="BK168">
            <v>0</v>
          </cell>
          <cell r="BL168">
            <v>0</v>
          </cell>
          <cell r="BM168">
            <v>29.81325</v>
          </cell>
          <cell r="BN168" t="e">
            <v>#VALUE!</v>
          </cell>
          <cell r="BO168"/>
          <cell r="BP168"/>
          <cell r="BQ168">
            <v>310</v>
          </cell>
          <cell r="BR168">
            <v>317.5</v>
          </cell>
          <cell r="BS168"/>
          <cell r="BT168"/>
          <cell r="BU168"/>
          <cell r="BV168"/>
          <cell r="BW168"/>
          <cell r="BX168">
            <v>45504</v>
          </cell>
          <cell r="BY168" t="str">
            <v>лов.работы,ППП,спуск насоса</v>
          </cell>
          <cell r="BZ168">
            <v>45931</v>
          </cell>
          <cell r="CA168">
            <v>0</v>
          </cell>
          <cell r="CB168"/>
          <cell r="CC168" t="str">
            <v/>
          </cell>
          <cell r="CD168" t="str">
            <v/>
          </cell>
          <cell r="CE168">
            <v>1.5852999999999999</v>
          </cell>
          <cell r="CF168">
            <v>-62.067</v>
          </cell>
          <cell r="CG168" t="e">
            <v>#NUM!</v>
          </cell>
          <cell r="CH168" t="str">
            <v/>
          </cell>
          <cell r="CI168">
            <v>6.2493999999999996</v>
          </cell>
          <cell r="CJ168">
            <v>46.691000000000003</v>
          </cell>
          <cell r="CK168"/>
          <cell r="CL168"/>
          <cell r="CM168"/>
          <cell r="CN168"/>
          <cell r="CO168"/>
          <cell r="CP168"/>
          <cell r="CQ168"/>
          <cell r="CR168" t="str">
            <v>п/ст ППГ-2</v>
          </cell>
          <cell r="CS168">
            <v>15</v>
          </cell>
          <cell r="CT168">
            <v>1</v>
          </cell>
          <cell r="CU168" t="str">
            <v>NIPI_Centre_PTV-3_Part</v>
          </cell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 t="str">
            <v>большой</v>
          </cell>
          <cell r="DH168" t="str">
            <v>есть</v>
          </cell>
          <cell r="DI168"/>
          <cell r="DJ168"/>
          <cell r="DK168"/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/>
          <cell r="DQ168"/>
          <cell r="DR168"/>
          <cell r="DS168"/>
          <cell r="DT168"/>
          <cell r="DU168"/>
          <cell r="DV168"/>
          <cell r="DW168"/>
          <cell r="DX168"/>
          <cell r="DY168"/>
          <cell r="DZ168" t="str">
            <v>4501, 4503</v>
          </cell>
          <cell r="EA168"/>
          <cell r="EB168"/>
          <cell r="EC168">
            <v>36.227782844679993</v>
          </cell>
          <cell r="ED168">
            <v>18</v>
          </cell>
          <cell r="EE168">
            <v>36.227782844679993</v>
          </cell>
          <cell r="EF168">
            <v>18.227782844679993</v>
          </cell>
          <cell r="EG168">
            <v>54.510975571224492</v>
          </cell>
          <cell r="EH168">
            <v>449</v>
          </cell>
          <cell r="EI168">
            <v>0.9304</v>
          </cell>
          <cell r="EJ168"/>
          <cell r="EK168"/>
          <cell r="EL168"/>
          <cell r="EM168"/>
          <cell r="EN168"/>
          <cell r="EO168"/>
          <cell r="EP168"/>
          <cell r="EQ168"/>
          <cell r="ER168"/>
          <cell r="ES168"/>
          <cell r="ET168"/>
          <cell r="EU168"/>
          <cell r="EV168"/>
          <cell r="EW168"/>
          <cell r="EX168"/>
          <cell r="EY168"/>
          <cell r="EZ168"/>
          <cell r="FA168"/>
          <cell r="FB168"/>
          <cell r="FC168"/>
          <cell r="FD168"/>
          <cell r="FE168"/>
          <cell r="FF168"/>
          <cell r="FG168"/>
          <cell r="FH168"/>
          <cell r="FI168"/>
          <cell r="FJ168"/>
          <cell r="FK168"/>
          <cell r="FL168"/>
          <cell r="FN168"/>
          <cell r="FP168" t="str">
            <v>Влияние ВНС с недостаточной компенсацией</v>
          </cell>
          <cell r="FR168"/>
          <cell r="FS168"/>
          <cell r="FV168">
            <v>31902</v>
          </cell>
        </row>
        <row r="169">
          <cell r="D169">
            <v>1908</v>
          </cell>
          <cell r="E169" t="str">
            <v>вн</v>
          </cell>
          <cell r="F169" t="str">
            <v>Г</v>
          </cell>
          <cell r="G169">
            <v>86</v>
          </cell>
          <cell r="H169">
            <v>2.4226199999999998</v>
          </cell>
          <cell r="I169">
            <v>97</v>
          </cell>
          <cell r="J169">
            <v>0</v>
          </cell>
          <cell r="K169" t="e">
            <v>#VALUE!</v>
          </cell>
          <cell r="L169">
            <v>46292</v>
          </cell>
          <cell r="M169">
            <v>94</v>
          </cell>
          <cell r="N169">
            <v>2.6479799999999996</v>
          </cell>
          <cell r="O169">
            <v>97</v>
          </cell>
          <cell r="P169" t="e">
            <v>#VALUE!</v>
          </cell>
          <cell r="Q169">
            <v>46292</v>
          </cell>
          <cell r="R169"/>
          <cell r="S169"/>
          <cell r="T169"/>
          <cell r="U169"/>
          <cell r="V169">
            <v>46283</v>
          </cell>
          <cell r="W169">
            <v>28</v>
          </cell>
          <cell r="X169" t="e">
            <v>#VALUE!</v>
          </cell>
          <cell r="Y169" t="str">
            <v>винтовой</v>
          </cell>
          <cell r="Z169">
            <v>24</v>
          </cell>
          <cell r="AA169">
            <v>94</v>
          </cell>
          <cell r="AB169">
            <v>46292</v>
          </cell>
          <cell r="AC169" t="str">
            <v>15/5с</v>
          </cell>
          <cell r="AD169"/>
          <cell r="AE169"/>
          <cell r="AF169"/>
          <cell r="AG169">
            <v>3.7</v>
          </cell>
          <cell r="AH169">
            <v>3.7</v>
          </cell>
          <cell r="AI169"/>
          <cell r="AJ169"/>
          <cell r="AK169"/>
          <cell r="AL169"/>
          <cell r="AM169"/>
          <cell r="AN169"/>
          <cell r="AO169" t="str">
            <v>ZL3-22</v>
          </cell>
          <cell r="AP169">
            <v>0</v>
          </cell>
          <cell r="AQ169" t="e">
            <v>#VALUE!</v>
          </cell>
          <cell r="AR169">
            <v>150</v>
          </cell>
          <cell r="AS169">
            <v>124.5</v>
          </cell>
          <cell r="AT169">
            <v>0.75502008032128509</v>
          </cell>
          <cell r="AU169"/>
          <cell r="AV169"/>
          <cell r="AW169">
            <v>46251</v>
          </cell>
          <cell r="AX169">
            <v>46249</v>
          </cell>
          <cell r="AY169" t="str">
            <v>TP-83</v>
          </cell>
          <cell r="AZ169">
            <v>275.78000000000003</v>
          </cell>
          <cell r="BA169">
            <v>127.78000000000003</v>
          </cell>
          <cell r="BB169" t="str">
            <v>СКЖ-60</v>
          </cell>
          <cell r="BC169"/>
          <cell r="BD169"/>
          <cell r="BE169">
            <v>46253</v>
          </cell>
          <cell r="BF169">
            <v>148</v>
          </cell>
          <cell r="BG169">
            <v>3.8</v>
          </cell>
          <cell r="BH169">
            <v>18.964849999999998</v>
          </cell>
          <cell r="BI169" t="e">
            <v>#VALUE!</v>
          </cell>
          <cell r="BJ169">
            <v>44979</v>
          </cell>
          <cell r="BK169">
            <v>59</v>
          </cell>
          <cell r="BL169">
            <v>3.5</v>
          </cell>
          <cell r="BM169">
            <v>27.021949999999997</v>
          </cell>
          <cell r="BN169" t="str">
            <v>2020,Я,231,Ф,М,А,М,И,0,Д,6,A,2022,Я,М,7,И,А,C,О,Н,Д,2023,Я,Ф,59,М,А,М,И,А,C,О,Н,2024,Я,Ф,М,А,М,И,С,Н,2025,Я,Ф,М,А,И,A,О,Н,Д,2026,Я,Ф,М,А,М,И,А,С,</v>
          </cell>
          <cell r="BO169"/>
          <cell r="BP169"/>
          <cell r="BQ169">
            <v>153</v>
          </cell>
          <cell r="BR169">
            <v>309.5</v>
          </cell>
          <cell r="BS169"/>
          <cell r="BT169"/>
          <cell r="BU169"/>
          <cell r="BV169"/>
          <cell r="BW169"/>
          <cell r="BX169"/>
          <cell r="BY169"/>
          <cell r="BZ169">
            <v>45931</v>
          </cell>
          <cell r="CA169">
            <v>0</v>
          </cell>
          <cell r="CB169"/>
          <cell r="CC169" t="str">
            <v>潜потенц-ый</v>
          </cell>
          <cell r="CD169" t="str">
            <v>潜потенц-ый</v>
          </cell>
          <cell r="CE169">
            <v>41.344517948097604</v>
          </cell>
          <cell r="CF169">
            <v>8.3867254560410274</v>
          </cell>
          <cell r="CG169">
            <v>36.928017030356763</v>
          </cell>
          <cell r="CH169" t="str">
            <v>潜потенц-ый</v>
          </cell>
          <cell r="CI169">
            <v>25.723116849728228</v>
          </cell>
          <cell r="CJ169">
            <v>1.0843001080627914</v>
          </cell>
          <cell r="CK169"/>
          <cell r="CL169"/>
          <cell r="CM169"/>
          <cell r="CN169"/>
          <cell r="CO169"/>
          <cell r="CP169"/>
          <cell r="CQ169"/>
          <cell r="CR169" t="str">
            <v>п/ст ППГ-2</v>
          </cell>
          <cell r="CS169">
            <v>15</v>
          </cell>
          <cell r="CT169">
            <v>1</v>
          </cell>
          <cell r="CU169" t="str">
            <v>NIPI_Centre_PTV-3_Part</v>
          </cell>
          <cell r="CV169">
            <v>46094</v>
          </cell>
          <cell r="CW169">
            <v>349</v>
          </cell>
          <cell r="CX169"/>
          <cell r="CY169"/>
          <cell r="CZ169"/>
          <cell r="DA169"/>
          <cell r="DB169"/>
          <cell r="DC169"/>
          <cell r="DD169"/>
          <cell r="DE169"/>
          <cell r="DF169"/>
          <cell r="DG169" t="str">
            <v>большой</v>
          </cell>
          <cell r="DH169" t="str">
            <v>есть</v>
          </cell>
          <cell r="DI169"/>
          <cell r="DJ169"/>
          <cell r="DK169"/>
          <cell r="DL169">
            <v>8</v>
          </cell>
          <cell r="DM169">
            <v>0.22535999999999978</v>
          </cell>
          <cell r="DN169">
            <v>0</v>
          </cell>
          <cell r="DO169">
            <v>2.6479799999999996</v>
          </cell>
          <cell r="DP169"/>
          <cell r="DQ169"/>
          <cell r="DR169"/>
          <cell r="DS169"/>
          <cell r="DT169"/>
          <cell r="DU169"/>
          <cell r="DV169"/>
          <cell r="DW169">
            <v>42153</v>
          </cell>
          <cell r="DX169">
            <v>1908</v>
          </cell>
          <cell r="DY169"/>
          <cell r="DZ169" t="str">
            <v>4504, 4505,</v>
          </cell>
          <cell r="EA169">
            <v>1</v>
          </cell>
          <cell r="EB169"/>
          <cell r="EC169">
            <v>32.508619445272522</v>
          </cell>
          <cell r="ED169">
            <v>18</v>
          </cell>
          <cell r="EE169">
            <v>13.543769445272524</v>
          </cell>
          <cell r="EF169">
            <v>14.508619445272522</v>
          </cell>
          <cell r="EG169">
            <v>54.510975567512844</v>
          </cell>
          <cell r="EH169">
            <v>449</v>
          </cell>
          <cell r="EI169">
            <v>0.9304</v>
          </cell>
          <cell r="EJ169"/>
          <cell r="EK169">
            <v>40</v>
          </cell>
          <cell r="EL169">
            <v>1.1267999999999998</v>
          </cell>
          <cell r="EM169">
            <v>97</v>
          </cell>
          <cell r="EN169">
            <v>54</v>
          </cell>
          <cell r="EO169">
            <v>1.5211799999999998</v>
          </cell>
          <cell r="EP169">
            <v>0</v>
          </cell>
          <cell r="EQ169">
            <v>43952</v>
          </cell>
          <cell r="ER169" t="str">
            <v>ум до 20м3</v>
          </cell>
          <cell r="ES169">
            <v>20</v>
          </cell>
          <cell r="ET169">
            <v>0.5633999999999999</v>
          </cell>
          <cell r="EU169">
            <v>97</v>
          </cell>
          <cell r="EV169">
            <v>-74</v>
          </cell>
          <cell r="EW169">
            <v>-2.0845799999999999</v>
          </cell>
          <cell r="EX169">
            <v>0</v>
          </cell>
          <cell r="EY169">
            <v>98</v>
          </cell>
          <cell r="EZ169"/>
          <cell r="FA169"/>
          <cell r="FB169"/>
          <cell r="FC169">
            <v>4</v>
          </cell>
          <cell r="FD169" t="str">
            <v>*</v>
          </cell>
          <cell r="FE169" t="str">
            <v>уст.</v>
          </cell>
          <cell r="FF169"/>
          <cell r="FG169"/>
          <cell r="FH169"/>
          <cell r="FI169"/>
          <cell r="FJ169"/>
          <cell r="FK169"/>
          <cell r="FL169"/>
          <cell r="FN169">
            <v>1</v>
          </cell>
          <cell r="FP169" t="str">
            <v>Влияние ВНС с недостаточной компенсацией</v>
          </cell>
          <cell r="FR169">
            <v>15</v>
          </cell>
          <cell r="FS169"/>
          <cell r="FT169"/>
          <cell r="FV169">
            <v>32137</v>
          </cell>
        </row>
        <row r="170">
          <cell r="D170">
            <v>1909</v>
          </cell>
          <cell r="E170" t="str">
            <v>вн</v>
          </cell>
          <cell r="F170" t="str">
            <v>Г</v>
          </cell>
          <cell r="G170">
            <v>68</v>
          </cell>
          <cell r="H170">
            <v>1.27704</v>
          </cell>
          <cell r="I170">
            <v>98</v>
          </cell>
          <cell r="J170">
            <v>0</v>
          </cell>
          <cell r="K170" t="e">
            <v>#VALUE!</v>
          </cell>
          <cell r="L170">
            <v>46292</v>
          </cell>
          <cell r="M170">
            <v>77</v>
          </cell>
          <cell r="N170">
            <v>1.4460599999999999</v>
          </cell>
          <cell r="O170">
            <v>98</v>
          </cell>
          <cell r="P170" t="e">
            <v>#VALUE!</v>
          </cell>
          <cell r="Q170">
            <v>46292</v>
          </cell>
          <cell r="R170"/>
          <cell r="S170"/>
          <cell r="T170"/>
          <cell r="U170"/>
          <cell r="V170">
            <v>46283</v>
          </cell>
          <cell r="W170">
            <v>27</v>
          </cell>
          <cell r="X170" t="e">
            <v>#VALUE!</v>
          </cell>
          <cell r="Y170" t="str">
            <v>винтовой</v>
          </cell>
          <cell r="Z170">
            <v>24</v>
          </cell>
          <cell r="AA170">
            <v>77</v>
          </cell>
          <cell r="AB170">
            <v>46292</v>
          </cell>
          <cell r="AC170" t="str">
            <v>14атм/40с</v>
          </cell>
          <cell r="AD170"/>
          <cell r="AE170"/>
          <cell r="AF170"/>
          <cell r="AG170">
            <v>3.5</v>
          </cell>
          <cell r="AH170">
            <v>3.5</v>
          </cell>
          <cell r="AI170"/>
          <cell r="AJ170"/>
          <cell r="AK170">
            <v>43946</v>
          </cell>
          <cell r="AL170"/>
          <cell r="AM170"/>
          <cell r="AN170"/>
          <cell r="AO170" t="str">
            <v>Netzsch</v>
          </cell>
          <cell r="AP170">
            <v>0</v>
          </cell>
          <cell r="AQ170" t="e">
            <v>#VALUE!</v>
          </cell>
          <cell r="AR170">
            <v>130</v>
          </cell>
          <cell r="AS170">
            <v>83.2</v>
          </cell>
          <cell r="AT170">
            <v>0.92548076923076916</v>
          </cell>
          <cell r="AU170"/>
          <cell r="AV170"/>
          <cell r="AW170">
            <v>46239</v>
          </cell>
          <cell r="AX170">
            <v>46230</v>
          </cell>
          <cell r="AY170" t="str">
            <v>ТР-64</v>
          </cell>
          <cell r="AZ170">
            <v>284.57</v>
          </cell>
          <cell r="BA170">
            <v>96.57</v>
          </cell>
          <cell r="BB170" t="str">
            <v>СКЖ-60</v>
          </cell>
          <cell r="BC170"/>
          <cell r="BD170"/>
          <cell r="BE170">
            <v>46265</v>
          </cell>
          <cell r="BF170">
            <v>188</v>
          </cell>
          <cell r="BG170">
            <v>3.8</v>
          </cell>
          <cell r="BH170">
            <v>15.77225</v>
          </cell>
          <cell r="BI170" t="e">
            <v>#VALUE!</v>
          </cell>
          <cell r="BJ170">
            <v>44513</v>
          </cell>
          <cell r="BK170">
            <v>13</v>
          </cell>
          <cell r="BL170">
            <v>3.5</v>
          </cell>
          <cell r="BM170">
            <v>31.904749999999996</v>
          </cell>
          <cell r="BN170" t="str">
            <v>2015,M,И,2017.Я,М,И,А,О,Н,13,Д,2018,Я,Ф,М,35,29,2019,A,0,2020,М,0,А,М,И,0,Д,0,2021,A,Н,0,13,2022,Я,М,И,А,C,О,Н,Д,2023,Я,Ф,М,А,М,И,А,C,О,Н,2024,Я,Ф,М,А,М,И,С,Н,Н,2025,Я,Ф,М,А,И,A,О,Н,Д,2026,Я,Ф,М,А,М,И,А,С,</v>
          </cell>
          <cell r="BO170"/>
          <cell r="BP170"/>
          <cell r="BQ170">
            <v>119</v>
          </cell>
          <cell r="BR170">
            <v>315.5</v>
          </cell>
          <cell r="BS170">
            <v>43795</v>
          </cell>
          <cell r="BT170">
            <v>33.6</v>
          </cell>
          <cell r="BU170">
            <v>331</v>
          </cell>
          <cell r="BV170">
            <v>315.5</v>
          </cell>
          <cell r="BW170">
            <v>24</v>
          </cell>
          <cell r="BX170"/>
          <cell r="BY170"/>
          <cell r="BZ170">
            <v>46100</v>
          </cell>
          <cell r="CA170">
            <v>0</v>
          </cell>
          <cell r="CB170"/>
          <cell r="CC170" t="str">
            <v>潜потенц-ый</v>
          </cell>
          <cell r="CD170" t="str">
            <v>潜потенц-ый</v>
          </cell>
          <cell r="CE170">
            <v>36.181562048123148</v>
          </cell>
          <cell r="CF170">
            <v>14.63635671690087</v>
          </cell>
          <cell r="CG170">
            <v>38.938260981011894</v>
          </cell>
          <cell r="CH170" t="str">
            <v>查сверка данных</v>
          </cell>
          <cell r="CI170">
            <v>35.748501516272185</v>
          </cell>
          <cell r="CJ170">
            <v>24.424867071930464</v>
          </cell>
          <cell r="CK170">
            <v>40485</v>
          </cell>
          <cell r="CL170" t="str">
            <v>Определение текущей нефтенасыщенность нижемелового горизонта значительно снизилась.обводненность составляет 96,7%,приток нефти-1,37м3/сут</v>
          </cell>
          <cell r="CM170"/>
          <cell r="CN170"/>
          <cell r="CO170"/>
          <cell r="CP170"/>
          <cell r="CQ170"/>
          <cell r="CR170" t="str">
            <v>п/ст ППГ-2</v>
          </cell>
          <cell r="CS170">
            <v>15</v>
          </cell>
          <cell r="CT170">
            <v>1</v>
          </cell>
          <cell r="CU170" t="str">
            <v>NIPI_Centre_PTV-3_Part</v>
          </cell>
          <cell r="CV170">
            <v>43795</v>
          </cell>
          <cell r="CW170">
            <v>331</v>
          </cell>
          <cell r="CX170"/>
          <cell r="CY170"/>
          <cell r="CZ170"/>
          <cell r="DA170"/>
          <cell r="DB170"/>
          <cell r="DC170"/>
          <cell r="DD170"/>
          <cell r="DE170"/>
          <cell r="DF170"/>
          <cell r="DG170" t="str">
            <v>большой</v>
          </cell>
          <cell r="DH170" t="str">
            <v>нет</v>
          </cell>
          <cell r="DI170"/>
          <cell r="DJ170"/>
          <cell r="DK170"/>
          <cell r="DL170">
            <v>9</v>
          </cell>
          <cell r="DM170">
            <v>0.16901999999999995</v>
          </cell>
          <cell r="DN170">
            <v>0</v>
          </cell>
          <cell r="DO170">
            <v>1.4460599999999999</v>
          </cell>
          <cell r="DP170"/>
          <cell r="DQ170"/>
          <cell r="DR170"/>
          <cell r="DS170"/>
          <cell r="DT170"/>
          <cell r="DU170"/>
          <cell r="DV170"/>
          <cell r="DW170">
            <v>42153</v>
          </cell>
          <cell r="DX170">
            <v>1909</v>
          </cell>
          <cell r="DY170"/>
          <cell r="DZ170" t="str">
            <v>4505, 4506,</v>
          </cell>
          <cell r="EA170">
            <v>2</v>
          </cell>
          <cell r="EB170"/>
          <cell r="EC170">
            <v>31.904749999999996</v>
          </cell>
          <cell r="ED170">
            <v>28.3</v>
          </cell>
          <cell r="EE170">
            <v>16.132499999999997</v>
          </cell>
          <cell r="EF170">
            <v>3.6047499999999957</v>
          </cell>
          <cell r="EG170">
            <v>54.510975563125754</v>
          </cell>
          <cell r="EH170">
            <v>449</v>
          </cell>
          <cell r="EI170">
            <v>0.9304</v>
          </cell>
          <cell r="EJ170"/>
          <cell r="EK170"/>
          <cell r="EL170"/>
          <cell r="EM170"/>
          <cell r="EN170"/>
          <cell r="EO170"/>
          <cell r="EP170"/>
          <cell r="EQ170"/>
          <cell r="ER170"/>
          <cell r="ES170"/>
          <cell r="ET170"/>
          <cell r="EU170"/>
          <cell r="EV170"/>
          <cell r="EW170"/>
          <cell r="EX170"/>
          <cell r="EY170"/>
          <cell r="EZ170"/>
          <cell r="FA170"/>
          <cell r="FB170"/>
          <cell r="FC170"/>
          <cell r="FD170"/>
          <cell r="FE170"/>
          <cell r="FF170"/>
          <cell r="FG170"/>
          <cell r="FH170"/>
          <cell r="FI170"/>
          <cell r="FJ170"/>
          <cell r="FK170"/>
          <cell r="FL170"/>
          <cell r="FN170">
            <v>1</v>
          </cell>
          <cell r="FP170" t="str">
            <v>Влияние ВНС с недостаточной компенсацией</v>
          </cell>
          <cell r="FR170">
            <v>15</v>
          </cell>
          <cell r="FS170"/>
          <cell r="FT170"/>
          <cell r="FV170">
            <v>32135</v>
          </cell>
        </row>
        <row r="171">
          <cell r="D171">
            <v>1910</v>
          </cell>
          <cell r="E171" t="str">
            <v>ск</v>
          </cell>
          <cell r="F171" t="str">
            <v>Г Д</v>
          </cell>
          <cell r="G171">
            <v>64</v>
          </cell>
          <cell r="H171">
            <v>2.4038399999999998</v>
          </cell>
          <cell r="I171">
            <v>96</v>
          </cell>
          <cell r="J171" t="str">
            <v>Ревизия ГНО</v>
          </cell>
          <cell r="K171" t="e">
            <v>#VALUE!</v>
          </cell>
          <cell r="L171">
            <v>46292</v>
          </cell>
          <cell r="M171">
            <v>62</v>
          </cell>
          <cell r="N171">
            <v>2.3287199999999997</v>
          </cell>
          <cell r="O171">
            <v>96</v>
          </cell>
          <cell r="P171" t="e">
            <v>#VALUE!</v>
          </cell>
          <cell r="Q171">
            <v>46292</v>
          </cell>
          <cell r="R171"/>
          <cell r="S171"/>
          <cell r="T171"/>
          <cell r="U171"/>
          <cell r="V171">
            <v>46283</v>
          </cell>
          <cell r="W171">
            <v>27</v>
          </cell>
          <cell r="X171" t="e">
            <v>#VALUE!</v>
          </cell>
          <cell r="Y171" t="str">
            <v>СК работает</v>
          </cell>
          <cell r="Z171">
            <v>24</v>
          </cell>
          <cell r="AA171">
            <v>62</v>
          </cell>
          <cell r="AB171">
            <v>46292</v>
          </cell>
          <cell r="AC171" t="str">
            <v>15/5с</v>
          </cell>
          <cell r="AD171"/>
          <cell r="AE171"/>
          <cell r="AF171"/>
          <cell r="AG171">
            <v>3.5</v>
          </cell>
          <cell r="AH171">
            <v>3.5</v>
          </cell>
          <cell r="AI171"/>
          <cell r="AJ171"/>
          <cell r="AK171">
            <v>43908</v>
          </cell>
          <cell r="AL171"/>
          <cell r="AM171">
            <v>46251</v>
          </cell>
          <cell r="AN171" t="str">
            <v>огв</v>
          </cell>
          <cell r="AO171" t="str">
            <v>скд-6иж</v>
          </cell>
          <cell r="AP171">
            <v>3</v>
          </cell>
          <cell r="AQ171" t="str">
            <v>фонт-8-10,5-12,5-14-прс(НН57/Р70),скд-6иж-10,5-12-прс-10,5-прс-8,5-10,5-12-прс-(Pr57/ТНМ57)-8,5-прс(ТНМ57/ShL57)-8,5-прс(ShL57/Pr57)-8,5-прс(Pr57/ShL57)-прс-8,5-фонт ч/з нас-3-4-4,5-5,5-6-6,5-7-8-7,5-прс-дл/х=3-чк=3-3-4-5-6-6,5-7-8-прс-3-5-6-7-</v>
          </cell>
          <cell r="AR171">
            <v>7.5</v>
          </cell>
          <cell r="AS171">
            <v>82.635065999999995</v>
          </cell>
          <cell r="AT171">
            <v>0.75028680923422997</v>
          </cell>
          <cell r="AU171">
            <v>210</v>
          </cell>
          <cell r="AV171">
            <v>1500</v>
          </cell>
          <cell r="AW171">
            <v>46279</v>
          </cell>
          <cell r="AX171">
            <v>46267</v>
          </cell>
          <cell r="AY171" t="str">
            <v>(кл.70)ShL-57</v>
          </cell>
          <cell r="AZ171">
            <v>294.24</v>
          </cell>
          <cell r="BA171">
            <v>217.24</v>
          </cell>
          <cell r="BB171" t="str">
            <v>СКЖ-60</v>
          </cell>
          <cell r="BC171"/>
          <cell r="BD171"/>
          <cell r="BE171">
            <v>46273</v>
          </cell>
          <cell r="BF171">
            <v>77</v>
          </cell>
          <cell r="BG171">
            <v>4</v>
          </cell>
          <cell r="BH171">
            <v>27.381099999999996</v>
          </cell>
          <cell r="BI171" t="e">
            <v>#VALUE!</v>
          </cell>
          <cell r="BJ171">
            <v>43973</v>
          </cell>
          <cell r="BK171">
            <v>0</v>
          </cell>
          <cell r="BL171">
            <v>8.1999999999999993</v>
          </cell>
          <cell r="BM171">
            <v>38.811399999999992</v>
          </cell>
          <cell r="BN171" t="str">
            <v>2015,M,И,2017.Я,М,И,А,О,Н,Д,2018,Я,Ф,M,A,2020,М,0,A,2022,Я,М,И,А,C,О,Н,Д,2023,Я,Ф,М,А,М,И,А,C,О,Н,2024,Я,Ф,М,А,М,И,С,Н,2025,Я,Ф,М,А,И,A,О,Н,Д,2026,Я,Ф,М,А,М,И,А,С,</v>
          </cell>
          <cell r="BO171"/>
          <cell r="BP171"/>
          <cell r="BQ171">
            <v>232</v>
          </cell>
          <cell r="BR171">
            <v>326</v>
          </cell>
          <cell r="BS171">
            <v>44241</v>
          </cell>
          <cell r="BT171">
            <v>35.1</v>
          </cell>
          <cell r="BU171">
            <v>326</v>
          </cell>
          <cell r="BV171">
            <v>326</v>
          </cell>
          <cell r="BW171">
            <v>26.8</v>
          </cell>
          <cell r="BX171"/>
          <cell r="BY171"/>
          <cell r="BZ171">
            <v>46100</v>
          </cell>
          <cell r="CA171">
            <v>0</v>
          </cell>
          <cell r="CB171"/>
          <cell r="CC171" t="str">
            <v>潜потенц-ый</v>
          </cell>
          <cell r="CD171" t="str">
            <v>潜потенц-ый</v>
          </cell>
          <cell r="CE171">
            <v>41.413558105624901</v>
          </cell>
          <cell r="CF171">
            <v>8.1624292069128117</v>
          </cell>
          <cell r="CG171">
            <v>36.865915134250791</v>
          </cell>
          <cell r="CH171" t="str">
            <v>潜потенц-ый</v>
          </cell>
          <cell r="CI171">
            <v>25.474324052406445</v>
          </cell>
          <cell r="CJ171">
            <v>0.61300104039604264</v>
          </cell>
          <cell r="CK171"/>
          <cell r="CL171"/>
          <cell r="CM171">
            <v>42610</v>
          </cell>
          <cell r="CN171" t="str">
            <v>х/к</v>
          </cell>
          <cell r="CO171"/>
          <cell r="CP171"/>
          <cell r="CQ171"/>
          <cell r="CR171" t="str">
            <v>п/ст ППГ-2</v>
          </cell>
          <cell r="CS171">
            <v>15</v>
          </cell>
          <cell r="CT171">
            <v>1</v>
          </cell>
          <cell r="CU171" t="str">
            <v>NIPI_Centre_PTV-3_Part</v>
          </cell>
          <cell r="CV171">
            <v>46267</v>
          </cell>
          <cell r="CW171">
            <v>343</v>
          </cell>
          <cell r="CX171"/>
          <cell r="CY171"/>
          <cell r="CZ171"/>
          <cell r="DA171"/>
          <cell r="DB171"/>
          <cell r="DC171"/>
          <cell r="DD171"/>
          <cell r="DE171"/>
          <cell r="DF171"/>
          <cell r="DG171" t="str">
            <v>малый</v>
          </cell>
          <cell r="DH171" t="str">
            <v>нет</v>
          </cell>
          <cell r="DI171"/>
          <cell r="DJ171"/>
          <cell r="DK171"/>
          <cell r="DL171">
            <v>-2</v>
          </cell>
          <cell r="DM171">
            <v>-7.5120000000000076E-2</v>
          </cell>
          <cell r="DN171">
            <v>0</v>
          </cell>
          <cell r="DO171">
            <v>2.3287199999999997</v>
          </cell>
          <cell r="DP171"/>
          <cell r="DQ171"/>
          <cell r="DR171"/>
          <cell r="DS171"/>
          <cell r="DT171"/>
          <cell r="DU171"/>
          <cell r="DV171"/>
          <cell r="DW171">
            <v>42153</v>
          </cell>
          <cell r="DX171">
            <v>1910</v>
          </cell>
          <cell r="DY171"/>
          <cell r="DZ171">
            <v>4506</v>
          </cell>
          <cell r="EA171">
            <v>2</v>
          </cell>
          <cell r="EB171"/>
          <cell r="EC171">
            <v>38.811399999999992</v>
          </cell>
          <cell r="ED171">
            <v>28.3</v>
          </cell>
          <cell r="EE171">
            <v>11.430299999999995</v>
          </cell>
          <cell r="EF171">
            <v>10.511399999999991</v>
          </cell>
          <cell r="EG171">
            <v>54.510975581702255</v>
          </cell>
          <cell r="EH171">
            <v>449</v>
          </cell>
          <cell r="EI171">
            <v>0.9304</v>
          </cell>
          <cell r="EJ171"/>
          <cell r="EK171"/>
          <cell r="EL171"/>
          <cell r="EM171"/>
          <cell r="EN171"/>
          <cell r="EO171"/>
          <cell r="EP171"/>
          <cell r="EQ171"/>
          <cell r="ER171"/>
          <cell r="ES171"/>
          <cell r="ET171"/>
          <cell r="EU171"/>
          <cell r="EV171"/>
          <cell r="EW171"/>
          <cell r="EX171"/>
          <cell r="EY171"/>
          <cell r="EZ171"/>
          <cell r="FA171"/>
          <cell r="FB171"/>
          <cell r="FC171">
            <v>4</v>
          </cell>
          <cell r="FD171" t="str">
            <v>*</v>
          </cell>
          <cell r="FE171" t="str">
            <v>уст.</v>
          </cell>
          <cell r="FF171"/>
          <cell r="FG171"/>
          <cell r="FH171"/>
          <cell r="FI171"/>
          <cell r="FJ171"/>
          <cell r="FK171"/>
          <cell r="FL171"/>
          <cell r="FN171">
            <v>1</v>
          </cell>
          <cell r="FP171" t="str">
            <v>Влияние ВНС с недостаточной компенсацией</v>
          </cell>
          <cell r="FR171">
            <v>0</v>
          </cell>
          <cell r="FS171"/>
          <cell r="FV171">
            <v>32135</v>
          </cell>
        </row>
        <row r="172">
          <cell r="D172">
            <v>1959</v>
          </cell>
          <cell r="E172" t="str">
            <v>вн</v>
          </cell>
          <cell r="F172" t="str">
            <v>А1 Б</v>
          </cell>
          <cell r="G172"/>
          <cell r="H172"/>
          <cell r="I172"/>
          <cell r="J172">
            <v>0</v>
          </cell>
          <cell r="K172" t="e">
            <v>#VALUE!</v>
          </cell>
          <cell r="L172"/>
          <cell r="M172"/>
          <cell r="N172">
            <v>0</v>
          </cell>
          <cell r="O172">
            <v>0</v>
          </cell>
          <cell r="P172" t="e">
            <v>#VALUE!</v>
          </cell>
          <cell r="Q172"/>
          <cell r="R172"/>
          <cell r="S172"/>
          <cell r="T172"/>
          <cell r="U172"/>
          <cell r="V172"/>
          <cell r="W172">
            <v>0</v>
          </cell>
          <cell r="X172" t="e">
            <v>#VALUE!</v>
          </cell>
          <cell r="Y172" t="str">
            <v>контрольный фонд(ОПРС)</v>
          </cell>
          <cell r="Z172">
            <v>0</v>
          </cell>
          <cell r="AA172">
            <v>0</v>
          </cell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 t="str">
            <v>BD-1</v>
          </cell>
          <cell r="AP172">
            <v>0</v>
          </cell>
          <cell r="AQ172" t="e">
            <v>#VALUE!</v>
          </cell>
          <cell r="AR172"/>
          <cell r="AS172">
            <v>0</v>
          </cell>
          <cell r="AT172" t="e">
            <v>#DIV/0!</v>
          </cell>
          <cell r="AU172"/>
          <cell r="AV172"/>
          <cell r="AW172"/>
          <cell r="AX172">
            <v>43145</v>
          </cell>
          <cell r="AY172" t="str">
            <v>KUDU-42</v>
          </cell>
          <cell r="AZ172">
            <v>256.70000000000005</v>
          </cell>
          <cell r="BA172">
            <v>4.7000000000000455</v>
          </cell>
          <cell r="BB172" t="str">
            <v>СКЖ-60</v>
          </cell>
          <cell r="BC172"/>
          <cell r="BD172"/>
          <cell r="BE172">
            <v>44741</v>
          </cell>
          <cell r="BF172">
            <v>77</v>
          </cell>
          <cell r="BG172">
            <v>0</v>
          </cell>
          <cell r="BH172">
            <v>18.6861</v>
          </cell>
          <cell r="BI172" t="e">
            <v>#VALUE!</v>
          </cell>
          <cell r="BJ172">
            <v>46185</v>
          </cell>
          <cell r="BK172">
            <v>252</v>
          </cell>
          <cell r="BL172">
            <v>7.4</v>
          </cell>
          <cell r="BM172">
            <v>9.6536000000000008</v>
          </cell>
          <cell r="BN172" t="e">
            <v>#VALUE!</v>
          </cell>
          <cell r="BO172">
            <v>44755</v>
          </cell>
          <cell r="BP172" t="str">
            <v>Сорап тесілген болуы мүмкін.</v>
          </cell>
          <cell r="BQ172">
            <v>189</v>
          </cell>
          <cell r="BR172">
            <v>276</v>
          </cell>
          <cell r="BS172"/>
          <cell r="BT172"/>
          <cell r="BU172"/>
          <cell r="BV172"/>
          <cell r="BW172"/>
          <cell r="BX172"/>
          <cell r="BY172"/>
          <cell r="BZ172">
            <v>45931</v>
          </cell>
          <cell r="CA172">
            <v>0</v>
          </cell>
          <cell r="CB172"/>
          <cell r="CC172" t="str">
            <v/>
          </cell>
          <cell r="CD172" t="e">
            <v>#DIV/0!</v>
          </cell>
          <cell r="CE172" t="e">
            <v>#DIV/0!</v>
          </cell>
          <cell r="CF172" t="e">
            <v>#DIV/0!</v>
          </cell>
          <cell r="CG172" t="e">
            <v>#DIV/0!</v>
          </cell>
          <cell r="CH172" t="e">
            <v>#DIV/0!</v>
          </cell>
          <cell r="CI172" t="e">
            <v>#DIV/0!</v>
          </cell>
          <cell r="CJ172" t="e">
            <v>#DIV/0!</v>
          </cell>
          <cell r="CK172"/>
          <cell r="CL172"/>
          <cell r="CM172"/>
          <cell r="CN172"/>
          <cell r="CO172"/>
          <cell r="CP172"/>
          <cell r="CQ172"/>
          <cell r="CR172" t="str">
            <v>п/ст ППГ-2</v>
          </cell>
          <cell r="CS172">
            <v>15</v>
          </cell>
          <cell r="CT172">
            <v>1</v>
          </cell>
          <cell r="CU172" t="str">
            <v>NIPI_Centre_PTV-3_Part</v>
          </cell>
          <cell r="CV172">
            <v>43085</v>
          </cell>
          <cell r="CW172">
            <v>296</v>
          </cell>
          <cell r="CX172"/>
          <cell r="CY172"/>
          <cell r="CZ172"/>
          <cell r="DA172"/>
          <cell r="DB172"/>
          <cell r="DC172"/>
          <cell r="DD172"/>
          <cell r="DE172"/>
          <cell r="DF172"/>
          <cell r="DG172" t="str">
            <v>большой</v>
          </cell>
          <cell r="DH172" t="str">
            <v>нет</v>
          </cell>
          <cell r="DI172"/>
          <cell r="DJ172"/>
          <cell r="DK172"/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/>
          <cell r="DQ172"/>
          <cell r="DR172"/>
          <cell r="DS172"/>
          <cell r="DT172"/>
          <cell r="DU172"/>
          <cell r="DV172"/>
          <cell r="DW172">
            <v>42153</v>
          </cell>
          <cell r="DX172">
            <v>1959</v>
          </cell>
          <cell r="DY172"/>
          <cell r="DZ172" t="str">
            <v>2011, 4500, 4502</v>
          </cell>
          <cell r="EA172"/>
          <cell r="EB172"/>
          <cell r="EC172">
            <v>19.162787643560002</v>
          </cell>
          <cell r="ED172">
            <v>11.7</v>
          </cell>
          <cell r="EE172">
            <v>0.47668764356000182</v>
          </cell>
          <cell r="EF172">
            <v>7.4627876435600022</v>
          </cell>
          <cell r="EG172">
            <v>54.510975571224492</v>
          </cell>
          <cell r="EH172">
            <v>378</v>
          </cell>
          <cell r="EI172">
            <v>0.92820000000000003</v>
          </cell>
          <cell r="EJ172"/>
          <cell r="EK172" t="e">
            <v>#REF!</v>
          </cell>
          <cell r="EL172" t="e">
            <v>#REF!</v>
          </cell>
          <cell r="EM172" t="e">
            <v>#REF!</v>
          </cell>
          <cell r="EN172" t="e">
            <v>#REF!</v>
          </cell>
          <cell r="EO172" t="e">
            <v>#REF!</v>
          </cell>
          <cell r="EP172" t="e">
            <v>#REF!</v>
          </cell>
          <cell r="EQ172">
            <v>43952</v>
          </cell>
          <cell r="ER172"/>
          <cell r="ES172"/>
          <cell r="ET172"/>
          <cell r="EU172"/>
          <cell r="EV172"/>
          <cell r="EW172"/>
          <cell r="EX172"/>
          <cell r="EY172">
            <v>98</v>
          </cell>
          <cell r="EZ172"/>
          <cell r="FA172"/>
          <cell r="FB172"/>
          <cell r="FC172"/>
          <cell r="FD172" t="str">
            <v>*</v>
          </cell>
          <cell r="FE172" t="str">
            <v>уст.</v>
          </cell>
          <cell r="FF172"/>
          <cell r="FG172"/>
          <cell r="FH172"/>
          <cell r="FI172"/>
          <cell r="FJ172"/>
          <cell r="FK172"/>
          <cell r="FL172"/>
          <cell r="FN172"/>
          <cell r="FP172" t="str">
            <v>Влияние ВНС с недостаточной компенсацией</v>
          </cell>
          <cell r="FR172">
            <v>30</v>
          </cell>
          <cell r="FS172"/>
          <cell r="FT172"/>
          <cell r="FV172">
            <v>32019</v>
          </cell>
        </row>
        <row r="173">
          <cell r="D173">
            <v>1960</v>
          </cell>
          <cell r="E173" t="str">
            <v>ск</v>
          </cell>
          <cell r="F173" t="str">
            <v>А1 Б</v>
          </cell>
          <cell r="G173"/>
          <cell r="H173"/>
          <cell r="I173"/>
          <cell r="J173">
            <v>0</v>
          </cell>
          <cell r="K173" t="e">
            <v>#VALUE!</v>
          </cell>
          <cell r="L173"/>
          <cell r="M173"/>
          <cell r="N173">
            <v>0</v>
          </cell>
          <cell r="O173">
            <v>0</v>
          </cell>
          <cell r="P173" t="e">
            <v>#VALUE!</v>
          </cell>
          <cell r="Q173"/>
          <cell r="R173"/>
          <cell r="S173"/>
          <cell r="T173"/>
          <cell r="U173"/>
          <cell r="V173"/>
          <cell r="W173">
            <v>0</v>
          </cell>
          <cell r="X173" t="e">
            <v>#VALUE!</v>
          </cell>
          <cell r="Y173" t="str">
            <v>Бездействие</v>
          </cell>
          <cell r="Z173">
            <v>0</v>
          </cell>
          <cell r="AA173">
            <v>0</v>
          </cell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>
            <v>40663</v>
          </cell>
          <cell r="AY173">
            <v>0</v>
          </cell>
          <cell r="AZ173">
            <v>95.74</v>
          </cell>
          <cell r="BA173"/>
          <cell r="BB173" t="str">
            <v>нет</v>
          </cell>
          <cell r="BC173"/>
          <cell r="BD173"/>
          <cell r="BE173"/>
          <cell r="BF173"/>
          <cell r="BG173"/>
          <cell r="BH173">
            <v>0</v>
          </cell>
          <cell r="BI173" t="e">
            <v>#VALUE!</v>
          </cell>
          <cell r="BJ173">
            <v>46184</v>
          </cell>
          <cell r="BK173">
            <v>188</v>
          </cell>
          <cell r="BL173">
            <v>0</v>
          </cell>
          <cell r="BM173">
            <v>8.0284499999999994</v>
          </cell>
          <cell r="BN173" t="e">
            <v>#VALUE!</v>
          </cell>
          <cell r="BO173"/>
          <cell r="BP173"/>
          <cell r="BQ173">
            <v>264</v>
          </cell>
          <cell r="BR173">
            <v>273.5</v>
          </cell>
          <cell r="BS173"/>
          <cell r="BT173"/>
          <cell r="BU173"/>
          <cell r="BV173"/>
          <cell r="BW173"/>
          <cell r="BX173">
            <v>45504</v>
          </cell>
          <cell r="BY173" t="str">
            <v>лов.работоты.(НН-44+15нкт+18шт.штанги)</v>
          </cell>
          <cell r="BZ173">
            <v>45931</v>
          </cell>
          <cell r="CA173">
            <v>0</v>
          </cell>
          <cell r="CB173"/>
          <cell r="CC173" t="str">
            <v/>
          </cell>
          <cell r="CD173" t="str">
            <v/>
          </cell>
          <cell r="CE173">
            <v>1.5852999999999999</v>
          </cell>
          <cell r="CF173">
            <v>-62.067</v>
          </cell>
          <cell r="CG173" t="e">
            <v>#NUM!</v>
          </cell>
          <cell r="CH173" t="str">
            <v/>
          </cell>
          <cell r="CI173">
            <v>6.2493999999999996</v>
          </cell>
          <cell r="CJ173">
            <v>46.691000000000003</v>
          </cell>
          <cell r="CK173"/>
          <cell r="CL173"/>
          <cell r="CM173"/>
          <cell r="CN173"/>
          <cell r="CO173"/>
          <cell r="CP173"/>
          <cell r="CQ173"/>
          <cell r="CR173" t="str">
            <v>п/ст ППГ-2</v>
          </cell>
          <cell r="CS173">
            <v>15</v>
          </cell>
          <cell r="CT173">
            <v>1</v>
          </cell>
          <cell r="CU173" t="str">
            <v>NIPI_Centre_PTV-3_Part</v>
          </cell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 t="str">
            <v>большой</v>
          </cell>
          <cell r="DH173" t="str">
            <v>есть</v>
          </cell>
          <cell r="DI173"/>
          <cell r="DJ173"/>
          <cell r="DK173"/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/>
          <cell r="DQ173"/>
          <cell r="DR173"/>
          <cell r="DS173"/>
          <cell r="DT173"/>
          <cell r="DU173"/>
          <cell r="DV173"/>
          <cell r="DW173"/>
          <cell r="DX173"/>
          <cell r="DY173"/>
          <cell r="DZ173">
            <v>4548</v>
          </cell>
          <cell r="EA173"/>
          <cell r="EB173"/>
          <cell r="EC173">
            <v>20.406533249620008</v>
          </cell>
          <cell r="ED173">
            <v>11.7</v>
          </cell>
          <cell r="EE173">
            <v>20.406533249620008</v>
          </cell>
          <cell r="EF173">
            <v>8.7065332496200085</v>
          </cell>
          <cell r="EG173">
            <v>54.510975571224492</v>
          </cell>
          <cell r="EH173">
            <v>378</v>
          </cell>
          <cell r="EI173">
            <v>0.92820000000000003</v>
          </cell>
          <cell r="EJ173"/>
          <cell r="EK173"/>
          <cell r="EL173"/>
          <cell r="EM173"/>
          <cell r="EN173"/>
          <cell r="EO173"/>
          <cell r="EP173"/>
          <cell r="EQ173"/>
          <cell r="ER173"/>
          <cell r="ES173"/>
          <cell r="ET173"/>
          <cell r="EU173"/>
          <cell r="EV173"/>
          <cell r="EW173"/>
          <cell r="EX173"/>
          <cell r="EY173"/>
          <cell r="EZ173"/>
          <cell r="FA173"/>
          <cell r="FB173"/>
          <cell r="FC173"/>
          <cell r="FD173"/>
          <cell r="FE173"/>
          <cell r="FF173"/>
          <cell r="FG173"/>
          <cell r="FH173"/>
          <cell r="FI173"/>
          <cell r="FJ173"/>
          <cell r="FK173"/>
          <cell r="FL173"/>
          <cell r="FN173"/>
          <cell r="FP173" t="str">
            <v>Влияние ВНС с недостаточной компенсацией</v>
          </cell>
          <cell r="FR173"/>
          <cell r="FS173"/>
          <cell r="FV173">
            <v>32019</v>
          </cell>
        </row>
        <row r="174">
          <cell r="D174">
            <v>1961</v>
          </cell>
          <cell r="E174" t="str">
            <v>вн</v>
          </cell>
          <cell r="F174" t="str">
            <v>А1</v>
          </cell>
          <cell r="G174">
            <v>6</v>
          </cell>
          <cell r="H174">
            <v>1.29582</v>
          </cell>
          <cell r="I174">
            <v>77</v>
          </cell>
          <cell r="J174">
            <v>0</v>
          </cell>
          <cell r="K174" t="e">
            <v>#VALUE!</v>
          </cell>
          <cell r="L174">
            <v>46292</v>
          </cell>
          <cell r="M174">
            <v>9</v>
          </cell>
          <cell r="N174">
            <v>1.5211799999999998</v>
          </cell>
          <cell r="O174">
            <v>82</v>
          </cell>
          <cell r="P174" t="e">
            <v>#VALUE!</v>
          </cell>
          <cell r="Q174">
            <v>46292</v>
          </cell>
          <cell r="R174"/>
          <cell r="S174"/>
          <cell r="T174"/>
          <cell r="U174"/>
          <cell r="V174">
            <v>46283</v>
          </cell>
          <cell r="W174">
            <v>26</v>
          </cell>
          <cell r="X174" t="e">
            <v>#VALUE!</v>
          </cell>
          <cell r="Y174" t="str">
            <v>винтовой</v>
          </cell>
          <cell r="Z174">
            <v>24</v>
          </cell>
          <cell r="AA174">
            <v>9</v>
          </cell>
          <cell r="AB174">
            <v>46292</v>
          </cell>
          <cell r="AC174" t="str">
            <v>15атм/10с</v>
          </cell>
          <cell r="AD174"/>
          <cell r="AE174"/>
          <cell r="AF174"/>
          <cell r="AG174">
            <v>3.7</v>
          </cell>
          <cell r="AH174">
            <v>1.5</v>
          </cell>
          <cell r="AI174"/>
          <cell r="AJ174"/>
          <cell r="AK174"/>
          <cell r="AL174"/>
          <cell r="AM174"/>
          <cell r="AN174"/>
          <cell r="AO174" t="str">
            <v>Netzsch</v>
          </cell>
          <cell r="AP174">
            <v>0</v>
          </cell>
          <cell r="AQ174" t="e">
            <v>#VALUE!</v>
          </cell>
          <cell r="AR174">
            <v>280</v>
          </cell>
          <cell r="AS174">
            <v>28</v>
          </cell>
          <cell r="AT174">
            <v>0.32142857142857145</v>
          </cell>
          <cell r="AU174"/>
          <cell r="AV174"/>
          <cell r="AW174">
            <v>46292</v>
          </cell>
          <cell r="AX174">
            <v>45622</v>
          </cell>
          <cell r="AY174" t="str">
            <v>Netzsch-10</v>
          </cell>
          <cell r="AZ174">
            <v>262.97999999999996</v>
          </cell>
          <cell r="BA174">
            <v>10.979999999999961</v>
          </cell>
          <cell r="BB174" t="str">
            <v>СКЖ-60</v>
          </cell>
          <cell r="BC174"/>
          <cell r="BD174"/>
          <cell r="BE174">
            <v>46253</v>
          </cell>
          <cell r="BF174">
            <v>252</v>
          </cell>
          <cell r="BG174">
            <v>3</v>
          </cell>
          <cell r="BH174">
            <v>4.5023999999999997</v>
          </cell>
          <cell r="BI174" t="e">
            <v>#VALUE!</v>
          </cell>
          <cell r="BJ174">
            <v>45035</v>
          </cell>
          <cell r="BK174">
            <v>197</v>
          </cell>
          <cell r="BL174">
            <v>0</v>
          </cell>
          <cell r="BM174">
            <v>6.6669</v>
          </cell>
          <cell r="BN174" t="e">
            <v>#VALUE!</v>
          </cell>
          <cell r="BO174">
            <v>46089</v>
          </cell>
          <cell r="BP174" t="str">
            <v xml:space="preserve">Сұйықтық деңгейі төмен. </v>
          </cell>
          <cell r="BQ174">
            <v>13</v>
          </cell>
          <cell r="BR174">
            <v>268</v>
          </cell>
          <cell r="BS174">
            <v>42750</v>
          </cell>
          <cell r="BT174">
            <v>18.5</v>
          </cell>
          <cell r="BU174">
            <v>292</v>
          </cell>
          <cell r="BV174">
            <v>268</v>
          </cell>
          <cell r="BW174">
            <v>26.7</v>
          </cell>
          <cell r="BX174"/>
          <cell r="BY174"/>
          <cell r="BZ174">
            <v>45931</v>
          </cell>
          <cell r="CA174">
            <v>0</v>
          </cell>
          <cell r="CB174"/>
          <cell r="CC174" t="str">
            <v>差недост.подача</v>
          </cell>
          <cell r="CD174" t="str">
            <v>差недост.подача</v>
          </cell>
          <cell r="CE174">
            <v>31.002867602040819</v>
          </cell>
          <cell r="CF174">
            <v>-23.542270408163269</v>
          </cell>
          <cell r="CG174">
            <v>28.495073163215032</v>
          </cell>
          <cell r="CH174" t="str">
            <v>差недост.подача</v>
          </cell>
          <cell r="CI174">
            <v>9.5671122448979595</v>
          </cell>
          <cell r="CJ174">
            <v>-2.440964285714287</v>
          </cell>
          <cell r="CK174"/>
          <cell r="CL174"/>
          <cell r="CM174">
            <v>44671</v>
          </cell>
          <cell r="CN174" t="str">
            <v>х/к</v>
          </cell>
          <cell r="CO174"/>
          <cell r="CP174"/>
          <cell r="CQ174"/>
          <cell r="CR174" t="str">
            <v>п/ст ППГ-2</v>
          </cell>
          <cell r="CS174">
            <v>15</v>
          </cell>
          <cell r="CT174">
            <v>1</v>
          </cell>
          <cell r="CU174" t="str">
            <v>NIPI_Centre_PTV-3_Part</v>
          </cell>
          <cell r="CV174">
            <v>45039</v>
          </cell>
          <cell r="CW174">
            <v>285</v>
          </cell>
          <cell r="CX174"/>
          <cell r="CY174"/>
          <cell r="CZ174"/>
          <cell r="DA174"/>
          <cell r="DB174"/>
          <cell r="DC174"/>
          <cell r="DD174"/>
          <cell r="DE174"/>
          <cell r="DF174"/>
          <cell r="DG174" t="str">
            <v>большой</v>
          </cell>
          <cell r="DH174" t="str">
            <v>нет</v>
          </cell>
          <cell r="DI174"/>
          <cell r="DJ174"/>
          <cell r="DK174"/>
          <cell r="DL174">
            <v>3</v>
          </cell>
          <cell r="DM174">
            <v>0.22535999999999978</v>
          </cell>
          <cell r="DN174">
            <v>5</v>
          </cell>
          <cell r="DO174">
            <v>1.5211799999999998</v>
          </cell>
          <cell r="DP174"/>
          <cell r="DQ174"/>
          <cell r="DR174"/>
          <cell r="DS174"/>
          <cell r="DT174"/>
          <cell r="DU174"/>
          <cell r="DV174"/>
          <cell r="DW174">
            <v>42153</v>
          </cell>
          <cell r="DX174">
            <v>1961</v>
          </cell>
          <cell r="DY174"/>
          <cell r="DZ174">
            <v>4548</v>
          </cell>
          <cell r="EA174"/>
          <cell r="EB174"/>
          <cell r="EC174">
            <v>6.6669</v>
          </cell>
          <cell r="ED174">
            <v>25.7</v>
          </cell>
          <cell r="EE174">
            <v>2.1645000000000003</v>
          </cell>
          <cell r="EF174">
            <v>-19.033099999999997</v>
          </cell>
          <cell r="EG174">
            <v>54.510975574290633</v>
          </cell>
          <cell r="EH174">
            <v>378</v>
          </cell>
          <cell r="EI174">
            <v>0.92820000000000003</v>
          </cell>
          <cell r="EJ174"/>
          <cell r="EK174"/>
          <cell r="EL174"/>
          <cell r="EM174"/>
          <cell r="EN174"/>
          <cell r="EO174"/>
          <cell r="EP174"/>
          <cell r="EQ174"/>
          <cell r="ER174"/>
          <cell r="ES174"/>
          <cell r="ET174"/>
          <cell r="EU174"/>
          <cell r="EV174"/>
          <cell r="EW174"/>
          <cell r="EX174"/>
          <cell r="EY174"/>
          <cell r="EZ174"/>
          <cell r="FA174"/>
          <cell r="FB174"/>
          <cell r="FC174"/>
          <cell r="FD174"/>
          <cell r="FE174"/>
          <cell r="FF174" t="str">
            <v>ВПП 2023</v>
          </cell>
          <cell r="FG174"/>
          <cell r="FH174"/>
          <cell r="FI174"/>
          <cell r="FJ174"/>
          <cell r="FK174"/>
          <cell r="FL174"/>
          <cell r="FM174"/>
          <cell r="FN174"/>
          <cell r="FO174"/>
          <cell r="FP174" t="str">
            <v xml:space="preserve"> Влияние ВНС с перекомпенсацией</v>
          </cell>
          <cell r="FQ174"/>
          <cell r="FR174">
            <v>15</v>
          </cell>
          <cell r="FS174"/>
          <cell r="FT174"/>
          <cell r="FV174">
            <v>32019</v>
          </cell>
        </row>
        <row r="175">
          <cell r="D175">
            <v>1962</v>
          </cell>
          <cell r="E175" t="str">
            <v>вн</v>
          </cell>
          <cell r="F175" t="str">
            <v>А1 В</v>
          </cell>
          <cell r="G175">
            <v>20</v>
          </cell>
          <cell r="H175">
            <v>2.2535999999999996</v>
          </cell>
          <cell r="I175">
            <v>88</v>
          </cell>
          <cell r="J175" t="str">
            <v>Ревизия ГНО</v>
          </cell>
          <cell r="K175" t="e">
            <v>#VALUE!</v>
          </cell>
          <cell r="L175">
            <v>46292</v>
          </cell>
          <cell r="M175">
            <v>38</v>
          </cell>
          <cell r="N175">
            <v>1.4272799999999999</v>
          </cell>
          <cell r="O175">
            <v>96</v>
          </cell>
          <cell r="P175" t="e">
            <v>#VALUE!</v>
          </cell>
          <cell r="Q175">
            <v>46292</v>
          </cell>
          <cell r="R175"/>
          <cell r="S175"/>
          <cell r="T175"/>
          <cell r="U175"/>
          <cell r="V175">
            <v>46283</v>
          </cell>
          <cell r="W175">
            <v>27</v>
          </cell>
          <cell r="X175" t="e">
            <v>#VALUE!</v>
          </cell>
          <cell r="Y175" t="str">
            <v>винтовой</v>
          </cell>
          <cell r="Z175">
            <v>24</v>
          </cell>
          <cell r="AA175">
            <v>38</v>
          </cell>
          <cell r="AB175">
            <v>46292</v>
          </cell>
          <cell r="AC175" t="str">
            <v>15/5с</v>
          </cell>
          <cell r="AD175"/>
          <cell r="AE175"/>
          <cell r="AF175"/>
          <cell r="AG175">
            <v>3.5</v>
          </cell>
          <cell r="AH175">
            <v>2</v>
          </cell>
          <cell r="AI175"/>
          <cell r="AJ175"/>
          <cell r="AK175">
            <v>46040</v>
          </cell>
          <cell r="AL175" t="str">
            <v>см.ок</v>
          </cell>
          <cell r="AM175"/>
          <cell r="AN175"/>
          <cell r="AO175" t="str">
            <v>ZL3-15</v>
          </cell>
          <cell r="AP175">
            <v>0</v>
          </cell>
          <cell r="AQ175" t="e">
            <v>#VALUE!</v>
          </cell>
          <cell r="AR175">
            <v>190</v>
          </cell>
          <cell r="AS175">
            <v>62.7</v>
          </cell>
          <cell r="AT175">
            <v>0.60606060606060608</v>
          </cell>
          <cell r="AU175"/>
          <cell r="AV175"/>
          <cell r="AW175">
            <v>46239</v>
          </cell>
          <cell r="AX175">
            <v>46199</v>
          </cell>
          <cell r="AY175" t="str">
            <v>Netzsch-33</v>
          </cell>
          <cell r="AZ175">
            <v>259.65999999999997</v>
          </cell>
          <cell r="BA175">
            <v>13.659999999999968</v>
          </cell>
          <cell r="BB175" t="str">
            <v>СКЖ-60</v>
          </cell>
          <cell r="BC175"/>
          <cell r="BD175"/>
          <cell r="BE175">
            <v>46279</v>
          </cell>
          <cell r="BF175">
            <v>246</v>
          </cell>
          <cell r="BG175">
            <v>1.3</v>
          </cell>
          <cell r="BH175">
            <v>4.2860200000000006</v>
          </cell>
          <cell r="BI175" t="e">
            <v>#VALUE!</v>
          </cell>
          <cell r="BJ175">
            <v>43580</v>
          </cell>
          <cell r="BK175">
            <v>171</v>
          </cell>
          <cell r="BL175">
            <v>1.3</v>
          </cell>
          <cell r="BM175">
            <v>11.328520000000001</v>
          </cell>
          <cell r="BN175" t="str">
            <v>2015,M,И,2017.Я,М,И,А,О,Н,Д,2018,Я,Ф,M,A,М,И,И,А,С,О,Н,Д,2019,Я,Ф,М,А, 171A,2022,Я,М,И,А,C,О,Н,Д,2023,Я,Ф,М,А,М,И,А,C,О,Н,2024,Я,Ф,М,А,М,И,С,Н,2025,Я,внс2016ум.реж.зак.60↓40(22.01),Ф,М,А,И,A,О,Н,Д,2026,Я,Ф,М,А,М,И,А,С,</v>
          </cell>
          <cell r="BO175">
            <v>46202</v>
          </cell>
          <cell r="BP175" t="str">
            <v>Сұйықтық деңгейі төмен. Кері тоспа ұстап тұр.</v>
          </cell>
          <cell r="BQ175">
            <v>18</v>
          </cell>
          <cell r="BR175">
            <v>277.8</v>
          </cell>
          <cell r="BS175"/>
          <cell r="BT175"/>
          <cell r="BU175"/>
          <cell r="BV175"/>
          <cell r="BW175"/>
          <cell r="BX175"/>
          <cell r="BY175"/>
          <cell r="BZ175">
            <v>45931</v>
          </cell>
          <cell r="CA175">
            <v>0</v>
          </cell>
          <cell r="CB175"/>
          <cell r="CC175" t="str">
            <v>理рацион-ый</v>
          </cell>
          <cell r="CD175" t="str">
            <v>理рацион-ый</v>
          </cell>
          <cell r="CE175">
            <v>41.591727915518817</v>
          </cell>
          <cell r="CF175">
            <v>1.2889807162530076E-2</v>
          </cell>
          <cell r="CG175">
            <v>34.757844031864174</v>
          </cell>
          <cell r="CH175" t="str">
            <v>理рацион-ый</v>
          </cell>
          <cell r="CI175">
            <v>18.659971166207534</v>
          </cell>
          <cell r="CJ175">
            <v>-9.1670348943985118</v>
          </cell>
          <cell r="CK175"/>
          <cell r="CL175"/>
          <cell r="CM175"/>
          <cell r="CN175"/>
          <cell r="CO175"/>
          <cell r="CP175"/>
          <cell r="CQ175"/>
          <cell r="CR175" t="str">
            <v>п/ст ППГ-2</v>
          </cell>
          <cell r="CS175">
            <v>15</v>
          </cell>
          <cell r="CT175">
            <v>1</v>
          </cell>
          <cell r="CU175" t="str">
            <v>NIPI_Centre_PTV-3_Part</v>
          </cell>
          <cell r="CV175">
            <v>46134</v>
          </cell>
          <cell r="CW175">
            <v>288.08</v>
          </cell>
          <cell r="CX175"/>
          <cell r="CY175"/>
          <cell r="CZ175"/>
          <cell r="DA175"/>
          <cell r="DB175"/>
          <cell r="DC175"/>
          <cell r="DD175"/>
          <cell r="DE175"/>
          <cell r="DF175"/>
          <cell r="DG175" t="str">
            <v>большой</v>
          </cell>
          <cell r="DH175" t="str">
            <v>нет</v>
          </cell>
          <cell r="DI175"/>
          <cell r="DJ175"/>
          <cell r="DK175"/>
          <cell r="DL175">
            <v>18</v>
          </cell>
          <cell r="DM175">
            <v>-0.82631999999999972</v>
          </cell>
          <cell r="DN175">
            <v>8</v>
          </cell>
          <cell r="DO175">
            <v>1.4272799999999999</v>
          </cell>
          <cell r="DP175"/>
          <cell r="DQ175"/>
          <cell r="DR175"/>
          <cell r="DS175"/>
          <cell r="DT175"/>
          <cell r="DU175"/>
          <cell r="DV175"/>
          <cell r="DW175">
            <v>42153</v>
          </cell>
          <cell r="DX175">
            <v>1962</v>
          </cell>
          <cell r="DY175"/>
          <cell r="DZ175">
            <v>4552</v>
          </cell>
          <cell r="EA175">
            <v>2</v>
          </cell>
          <cell r="EB175"/>
          <cell r="EC175">
            <v>11.328520000000001</v>
          </cell>
          <cell r="ED175">
            <v>25.7</v>
          </cell>
          <cell r="EE175">
            <v>7.0425000000000004</v>
          </cell>
          <cell r="EF175">
            <v>-14.371479999999998</v>
          </cell>
          <cell r="EG175">
            <v>54.510975556961213</v>
          </cell>
          <cell r="EH175">
            <v>378</v>
          </cell>
          <cell r="EI175">
            <v>0.92820000000000003</v>
          </cell>
          <cell r="EJ175"/>
          <cell r="EK175"/>
          <cell r="EL175"/>
          <cell r="EM175"/>
          <cell r="EN175"/>
          <cell r="EO175"/>
          <cell r="EP175"/>
          <cell r="EQ175"/>
          <cell r="ER175"/>
          <cell r="ES175"/>
          <cell r="ET175"/>
          <cell r="EU175"/>
          <cell r="EV175"/>
          <cell r="EW175"/>
          <cell r="EX175"/>
          <cell r="EY175"/>
          <cell r="EZ175"/>
          <cell r="FA175"/>
          <cell r="FB175"/>
          <cell r="FC175"/>
          <cell r="FD175"/>
          <cell r="FE175"/>
          <cell r="FF175" t="str">
            <v>ВПП 2023</v>
          </cell>
          <cell r="FG175"/>
          <cell r="FH175"/>
          <cell r="FI175"/>
          <cell r="FJ175"/>
          <cell r="FK175"/>
          <cell r="FL175"/>
          <cell r="FN175"/>
          <cell r="FP175" t="str">
            <v xml:space="preserve"> Влияние ВНС с перекомпенсацией</v>
          </cell>
          <cell r="FR175"/>
          <cell r="FS175"/>
          <cell r="FT175"/>
          <cell r="FV175">
            <v>32857</v>
          </cell>
        </row>
        <row r="176">
          <cell r="D176">
            <v>1963</v>
          </cell>
          <cell r="E176" t="str">
            <v>вн</v>
          </cell>
          <cell r="F176" t="str">
            <v>А1</v>
          </cell>
          <cell r="G176"/>
          <cell r="H176"/>
          <cell r="I176"/>
          <cell r="J176">
            <v>0</v>
          </cell>
          <cell r="K176" t="e">
            <v>#VALUE!</v>
          </cell>
          <cell r="L176"/>
          <cell r="M176"/>
          <cell r="N176">
            <v>0</v>
          </cell>
          <cell r="O176">
            <v>0</v>
          </cell>
          <cell r="P176" t="e">
            <v>#VALUE!</v>
          </cell>
          <cell r="Q176"/>
          <cell r="R176"/>
          <cell r="S176"/>
          <cell r="T176"/>
          <cell r="U176"/>
          <cell r="V176"/>
          <cell r="W176">
            <v>0</v>
          </cell>
          <cell r="X176" t="e">
            <v>#VALUE!</v>
          </cell>
          <cell r="Y176" t="str">
            <v>Бездействие</v>
          </cell>
          <cell r="Z176">
            <v>0</v>
          </cell>
          <cell r="AA176">
            <v>0</v>
          </cell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>
            <v>0</v>
          </cell>
          <cell r="AQ176" t="e">
            <v>#VALUE!</v>
          </cell>
          <cell r="AR176"/>
          <cell r="AS176" t="e">
            <v>#VALUE!</v>
          </cell>
          <cell r="AT176" t="e">
            <v>#VALUE!</v>
          </cell>
          <cell r="AU176"/>
          <cell r="AV176"/>
          <cell r="AW176"/>
          <cell r="AX176">
            <v>44753</v>
          </cell>
          <cell r="AY176">
            <v>0</v>
          </cell>
          <cell r="AZ176">
            <v>101.17</v>
          </cell>
          <cell r="BA176"/>
          <cell r="BB176" t="str">
            <v>нет</v>
          </cell>
          <cell r="BC176"/>
          <cell r="BD176"/>
          <cell r="BE176">
            <v>44321</v>
          </cell>
          <cell r="BF176">
            <v>52</v>
          </cell>
          <cell r="BG176">
            <v>0</v>
          </cell>
          <cell r="BH176">
            <v>19.906799999999997</v>
          </cell>
          <cell r="BI176" t="e">
            <v>#VALUE!</v>
          </cell>
          <cell r="BJ176">
            <v>46185</v>
          </cell>
          <cell r="BK176">
            <v>165</v>
          </cell>
          <cell r="BL176">
            <v>0</v>
          </cell>
          <cell r="BM176">
            <v>9.2960999999999991</v>
          </cell>
          <cell r="BN176" t="e">
            <v>#VALUE!</v>
          </cell>
          <cell r="BO176"/>
          <cell r="BP176"/>
          <cell r="BQ176">
            <v>208</v>
          </cell>
          <cell r="BR176">
            <v>264</v>
          </cell>
          <cell r="BS176">
            <v>46287</v>
          </cell>
          <cell r="BT176">
            <v>11.6</v>
          </cell>
          <cell r="BU176">
            <v>269.60000000000002</v>
          </cell>
          <cell r="BV176">
            <v>264</v>
          </cell>
          <cell r="BW176">
            <v>26.4</v>
          </cell>
          <cell r="BX176"/>
          <cell r="BY176"/>
          <cell r="BZ176">
            <v>46100</v>
          </cell>
          <cell r="CA176">
            <v>0</v>
          </cell>
          <cell r="CB176"/>
          <cell r="CC176" t="str">
            <v/>
          </cell>
          <cell r="CD176" t="e">
            <v>#VALUE!</v>
          </cell>
          <cell r="CE176" t="e">
            <v>#VALUE!</v>
          </cell>
          <cell r="CF176" t="e">
            <v>#VALUE!</v>
          </cell>
          <cell r="CG176" t="e">
            <v>#VALUE!</v>
          </cell>
          <cell r="CH176" t="e">
            <v>#VALUE!</v>
          </cell>
          <cell r="CI176" t="e">
            <v>#VALUE!</v>
          </cell>
          <cell r="CJ176" t="e">
            <v>#VALUE!</v>
          </cell>
          <cell r="CK176"/>
          <cell r="CL176"/>
          <cell r="CM176"/>
          <cell r="CN176"/>
          <cell r="CO176"/>
          <cell r="CP176"/>
          <cell r="CQ176"/>
          <cell r="CR176" t="str">
            <v>п/ст ППГ-2</v>
          </cell>
          <cell r="CS176">
            <v>15</v>
          </cell>
          <cell r="CT176">
            <v>1</v>
          </cell>
          <cell r="CU176" t="str">
            <v>NIPI_Centre_PTV-3_Part</v>
          </cell>
          <cell r="CV176">
            <v>46287</v>
          </cell>
          <cell r="CW176">
            <v>269.60000000000002</v>
          </cell>
          <cell r="CX176">
            <v>45973</v>
          </cell>
          <cell r="CY176"/>
          <cell r="CZ176">
            <v>14.3</v>
          </cell>
          <cell r="DA176"/>
          <cell r="DB176">
            <v>295.60000000000002</v>
          </cell>
          <cell r="DC176">
            <v>264</v>
          </cell>
          <cell r="DD176">
            <v>26.3</v>
          </cell>
          <cell r="DE176"/>
          <cell r="DF176"/>
          <cell r="DG176" t="str">
            <v>большой</v>
          </cell>
          <cell r="DH176" t="str">
            <v>нет</v>
          </cell>
          <cell r="DI176"/>
          <cell r="DJ176"/>
          <cell r="DK176"/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/>
          <cell r="DQ176"/>
          <cell r="DR176"/>
          <cell r="DS176"/>
          <cell r="DT176"/>
          <cell r="DU176"/>
          <cell r="DV176"/>
          <cell r="DW176">
            <v>42155</v>
          </cell>
          <cell r="DX176">
            <v>1963</v>
          </cell>
          <cell r="DY176"/>
          <cell r="DZ176" t="str">
            <v>4552, 4554</v>
          </cell>
          <cell r="EA176"/>
          <cell r="EB176"/>
          <cell r="EC176">
            <v>18.584951023520002</v>
          </cell>
          <cell r="ED176">
            <v>11.7</v>
          </cell>
          <cell r="EE176">
            <v>-1.3218489764799948</v>
          </cell>
          <cell r="EF176">
            <v>6.8849510235200029</v>
          </cell>
          <cell r="EG176">
            <v>54.510975571224492</v>
          </cell>
          <cell r="EH176">
            <v>378</v>
          </cell>
          <cell r="EI176">
            <v>0.92820000000000003</v>
          </cell>
          <cell r="EJ176"/>
          <cell r="EK176"/>
          <cell r="EL176"/>
          <cell r="EM176"/>
          <cell r="EN176"/>
          <cell r="EO176"/>
          <cell r="EP176"/>
          <cell r="EQ176"/>
          <cell r="ER176"/>
          <cell r="ES176"/>
          <cell r="ET176"/>
          <cell r="EU176"/>
          <cell r="EV176"/>
          <cell r="EW176"/>
          <cell r="EX176"/>
          <cell r="EY176"/>
          <cell r="EZ176"/>
          <cell r="FA176"/>
          <cell r="FB176"/>
          <cell r="FC176"/>
          <cell r="FD176" t="str">
            <v>*</v>
          </cell>
          <cell r="FE176" t="str">
            <v>уст.</v>
          </cell>
          <cell r="FF176"/>
          <cell r="FG176"/>
          <cell r="FH176"/>
          <cell r="FI176"/>
          <cell r="FJ176"/>
          <cell r="FK176"/>
          <cell r="FL176"/>
          <cell r="FN176"/>
          <cell r="FP176" t="str">
            <v xml:space="preserve"> Влияние ВНС с перекомпенсацией</v>
          </cell>
          <cell r="FR176">
            <v>15</v>
          </cell>
          <cell r="FS176"/>
          <cell r="FV176">
            <v>32852</v>
          </cell>
        </row>
        <row r="177">
          <cell r="D177">
            <v>1964</v>
          </cell>
          <cell r="E177" t="str">
            <v>вн</v>
          </cell>
          <cell r="F177" t="str">
            <v>А1 Б</v>
          </cell>
          <cell r="G177">
            <v>40</v>
          </cell>
          <cell r="H177">
            <v>1.1267999999999998</v>
          </cell>
          <cell r="I177">
            <v>97</v>
          </cell>
          <cell r="J177">
            <v>0</v>
          </cell>
          <cell r="K177" t="e">
            <v>#VALUE!</v>
          </cell>
          <cell r="L177">
            <v>46292</v>
          </cell>
          <cell r="M177">
            <v>28</v>
          </cell>
          <cell r="N177">
            <v>0.78875999999999991</v>
          </cell>
          <cell r="O177">
            <v>97</v>
          </cell>
          <cell r="P177" t="e">
            <v>#VALUE!</v>
          </cell>
          <cell r="Q177">
            <v>46292</v>
          </cell>
          <cell r="R177"/>
          <cell r="S177"/>
          <cell r="T177"/>
          <cell r="U177"/>
          <cell r="V177">
            <v>46283</v>
          </cell>
          <cell r="W177">
            <v>31</v>
          </cell>
          <cell r="X177" t="e">
            <v>#VALUE!</v>
          </cell>
          <cell r="Y177" t="str">
            <v>винтовой</v>
          </cell>
          <cell r="Z177">
            <v>24</v>
          </cell>
          <cell r="AA177">
            <v>28</v>
          </cell>
          <cell r="AB177">
            <v>46292</v>
          </cell>
          <cell r="AC177" t="str">
            <v>15/2м</v>
          </cell>
          <cell r="AD177"/>
          <cell r="AE177"/>
          <cell r="AF177"/>
          <cell r="AG177">
            <v>3.3</v>
          </cell>
          <cell r="AH177">
            <v>3.3</v>
          </cell>
          <cell r="AI177"/>
          <cell r="AJ177"/>
          <cell r="AK177"/>
          <cell r="AL177"/>
          <cell r="AM177"/>
          <cell r="AN177"/>
          <cell r="AO177" t="str">
            <v>Netzsch</v>
          </cell>
          <cell r="AP177">
            <v>0</v>
          </cell>
          <cell r="AQ177" t="e">
            <v>#VALUE!</v>
          </cell>
          <cell r="AR177">
            <v>380</v>
          </cell>
          <cell r="AS177">
            <v>60.800000000000004</v>
          </cell>
          <cell r="AT177">
            <v>0.46052631578947367</v>
          </cell>
          <cell r="AU177"/>
          <cell r="AV177"/>
          <cell r="AW177">
            <v>46265</v>
          </cell>
          <cell r="AX177">
            <v>46122</v>
          </cell>
          <cell r="AY177" t="str">
            <v>ТР-16</v>
          </cell>
          <cell r="AZ177">
            <v>274.74</v>
          </cell>
          <cell r="BA177">
            <v>34.740000000000009</v>
          </cell>
          <cell r="BB177" t="str">
            <v>СКЖ-60</v>
          </cell>
          <cell r="BC177"/>
          <cell r="BD177"/>
          <cell r="BE177">
            <v>46276</v>
          </cell>
          <cell r="BF177">
            <v>240</v>
          </cell>
          <cell r="BG177">
            <v>3.3</v>
          </cell>
          <cell r="BH177">
            <v>6.4456499999999997</v>
          </cell>
          <cell r="BI177" t="e">
            <v>#VALUE!</v>
          </cell>
          <cell r="BJ177">
            <v>45853</v>
          </cell>
          <cell r="BK177">
            <v>172</v>
          </cell>
          <cell r="BL177">
            <v>3.6</v>
          </cell>
          <cell r="BM177">
            <v>13.130849999999999</v>
          </cell>
          <cell r="BN177" t="e">
            <v>#VALUE!</v>
          </cell>
          <cell r="BO177"/>
          <cell r="BP177"/>
          <cell r="BQ177">
            <v>25</v>
          </cell>
          <cell r="BR177">
            <v>273.5</v>
          </cell>
          <cell r="BS177">
            <v>42331</v>
          </cell>
          <cell r="BT177">
            <v>16.5</v>
          </cell>
          <cell r="BU177">
            <v>296</v>
          </cell>
          <cell r="BV177">
            <v>273.5</v>
          </cell>
          <cell r="BW177">
            <v>31.6</v>
          </cell>
          <cell r="BX177"/>
          <cell r="BY177"/>
          <cell r="BZ177">
            <v>46100</v>
          </cell>
          <cell r="CA177">
            <v>0</v>
          </cell>
          <cell r="CB177"/>
          <cell r="CC177" t="str">
            <v>理рацион-ый</v>
          </cell>
          <cell r="CD177" t="str">
            <v>理рацион-ый</v>
          </cell>
          <cell r="CE177">
            <v>37.99193521468144</v>
          </cell>
          <cell r="CF177">
            <v>-10.791878808864276</v>
          </cell>
          <cell r="CG177">
            <v>32.046070371880447</v>
          </cell>
          <cell r="CH177" t="str">
            <v>理рацион-ый</v>
          </cell>
          <cell r="CI177">
            <v>13.288442936288089</v>
          </cell>
          <cell r="CJ177">
            <v>-10.044266620498604</v>
          </cell>
          <cell r="CK177">
            <v>41988</v>
          </cell>
          <cell r="CL177" t="e">
            <v>#VALUE!</v>
          </cell>
          <cell r="CM177"/>
          <cell r="CN177"/>
          <cell r="CO177"/>
          <cell r="CP177"/>
          <cell r="CQ177"/>
          <cell r="CR177" t="str">
            <v>п/ст ППГ-2</v>
          </cell>
          <cell r="CS177">
            <v>15</v>
          </cell>
          <cell r="CT177">
            <v>1</v>
          </cell>
          <cell r="CU177" t="str">
            <v>NIPI_Centre_PTV-3_Part</v>
          </cell>
          <cell r="CV177">
            <v>42801</v>
          </cell>
          <cell r="CW177">
            <v>296</v>
          </cell>
          <cell r="CX177"/>
          <cell r="CY177"/>
          <cell r="CZ177"/>
          <cell r="DA177"/>
          <cell r="DB177"/>
          <cell r="DC177"/>
          <cell r="DD177"/>
          <cell r="DE177"/>
          <cell r="DF177"/>
          <cell r="DG177" t="str">
            <v>большой</v>
          </cell>
          <cell r="DH177" t="str">
            <v>нет</v>
          </cell>
          <cell r="DI177"/>
          <cell r="DJ177"/>
          <cell r="DK177"/>
          <cell r="DL177">
            <v>-12</v>
          </cell>
          <cell r="DM177">
            <v>-0.3380399999999999</v>
          </cell>
          <cell r="DN177">
            <v>0</v>
          </cell>
          <cell r="DO177">
            <v>0.78875999999999991</v>
          </cell>
          <cell r="DP177"/>
          <cell r="DQ177"/>
          <cell r="DR177"/>
          <cell r="DS177">
            <v>41247</v>
          </cell>
          <cell r="DT177" t="e">
            <v>#VALUE!</v>
          </cell>
          <cell r="DU177"/>
          <cell r="DV177"/>
          <cell r="DW177">
            <v>42153</v>
          </cell>
          <cell r="DX177">
            <v>1964</v>
          </cell>
          <cell r="DY177"/>
          <cell r="DZ177" t="str">
            <v>4554, 4555</v>
          </cell>
          <cell r="EA177">
            <v>1</v>
          </cell>
          <cell r="EB177"/>
          <cell r="EC177">
            <v>17.540834742685576</v>
          </cell>
          <cell r="ED177">
            <v>11.7</v>
          </cell>
          <cell r="EE177">
            <v>11.095184742685575</v>
          </cell>
          <cell r="EF177">
            <v>5.8408347426855762</v>
          </cell>
          <cell r="EG177">
            <v>54.510975568923286</v>
          </cell>
          <cell r="EH177">
            <v>378</v>
          </cell>
          <cell r="EI177">
            <v>0.92820000000000003</v>
          </cell>
          <cell r="EJ177"/>
          <cell r="EK177" t="e">
            <v>#REF!</v>
          </cell>
          <cell r="EL177" t="e">
            <v>#REF!</v>
          </cell>
          <cell r="EM177" t="e">
            <v>#REF!</v>
          </cell>
          <cell r="EN177" t="e">
            <v>#REF!</v>
          </cell>
          <cell r="EO177" t="e">
            <v>#REF!</v>
          </cell>
          <cell r="EP177" t="e">
            <v>#REF!</v>
          </cell>
          <cell r="EQ177">
            <v>43952</v>
          </cell>
          <cell r="ER177"/>
          <cell r="ES177"/>
          <cell r="ET177"/>
          <cell r="EU177"/>
          <cell r="EV177"/>
          <cell r="EW177"/>
          <cell r="EX177"/>
          <cell r="EY177"/>
          <cell r="EZ177"/>
          <cell r="FA177"/>
          <cell r="FB177"/>
          <cell r="FC177">
            <v>2</v>
          </cell>
          <cell r="FD177" t="str">
            <v>*</v>
          </cell>
          <cell r="FE177" t="str">
            <v>уст.</v>
          </cell>
          <cell r="FF177"/>
          <cell r="FG177"/>
          <cell r="FH177"/>
          <cell r="FI177"/>
          <cell r="FJ177"/>
          <cell r="FK177"/>
          <cell r="FL177"/>
          <cell r="FN177"/>
          <cell r="FP177" t="str">
            <v xml:space="preserve"> Влияние ВНС с перекомпенсацией</v>
          </cell>
          <cell r="FR177">
            <v>22</v>
          </cell>
          <cell r="FS177"/>
          <cell r="FV177">
            <v>32858</v>
          </cell>
        </row>
        <row r="178">
          <cell r="D178">
            <v>2013</v>
          </cell>
          <cell r="E178" t="str">
            <v>вн</v>
          </cell>
          <cell r="F178" t="str">
            <v>А1 Б</v>
          </cell>
          <cell r="G178">
            <v>21</v>
          </cell>
          <cell r="H178">
            <v>1.1831399999999999</v>
          </cell>
          <cell r="I178">
            <v>94</v>
          </cell>
          <cell r="J178">
            <v>0</v>
          </cell>
          <cell r="K178" t="e">
            <v>#VALUE!</v>
          </cell>
          <cell r="L178">
            <v>46292</v>
          </cell>
          <cell r="M178">
            <v>15</v>
          </cell>
          <cell r="N178">
            <v>0.98594999999999999</v>
          </cell>
          <cell r="O178">
            <v>93</v>
          </cell>
          <cell r="P178" t="e">
            <v>#VALUE!</v>
          </cell>
          <cell r="Q178">
            <v>46292</v>
          </cell>
          <cell r="R178"/>
          <cell r="S178"/>
          <cell r="T178"/>
          <cell r="U178"/>
          <cell r="V178">
            <v>46283</v>
          </cell>
          <cell r="W178">
            <v>26</v>
          </cell>
          <cell r="X178" t="e">
            <v>#VALUE!</v>
          </cell>
          <cell r="Y178" t="str">
            <v>ВН с низ.эфф.нас</v>
          </cell>
          <cell r="Z178">
            <v>24</v>
          </cell>
          <cell r="AA178">
            <v>15</v>
          </cell>
          <cell r="AB178">
            <v>46292</v>
          </cell>
          <cell r="AC178" t="str">
            <v>15/4м</v>
          </cell>
          <cell r="AD178"/>
          <cell r="AE178"/>
          <cell r="AF178"/>
          <cell r="AG178">
            <v>3.5</v>
          </cell>
          <cell r="AH178">
            <v>2</v>
          </cell>
          <cell r="AI178"/>
          <cell r="AJ178"/>
          <cell r="AK178"/>
          <cell r="AL178"/>
          <cell r="AM178"/>
          <cell r="AN178"/>
          <cell r="AO178" t="str">
            <v>ZL3-22</v>
          </cell>
          <cell r="AP178">
            <v>0</v>
          </cell>
          <cell r="AQ178" t="e">
            <v>#VALUE!</v>
          </cell>
          <cell r="AR178">
            <v>330</v>
          </cell>
          <cell r="AS178">
            <v>52.800000000000004</v>
          </cell>
          <cell r="AT178">
            <v>0.28409090909090906</v>
          </cell>
          <cell r="AU178"/>
          <cell r="AV178"/>
          <cell r="AW178">
            <v>46286</v>
          </cell>
          <cell r="AX178">
            <v>46256</v>
          </cell>
          <cell r="AY178" t="str">
            <v>Netzsch-16</v>
          </cell>
          <cell r="AZ178">
            <v>260.71000000000004</v>
          </cell>
          <cell r="BA178">
            <v>64.710000000000036</v>
          </cell>
          <cell r="BB178" t="str">
            <v>СКЖ-60</v>
          </cell>
          <cell r="BC178"/>
          <cell r="BD178"/>
          <cell r="BE178">
            <v>46259</v>
          </cell>
          <cell r="BF178">
            <v>196</v>
          </cell>
          <cell r="BG178">
            <v>0.1</v>
          </cell>
          <cell r="BH178">
            <v>7.5885249999999997</v>
          </cell>
          <cell r="BI178" t="e">
            <v>#VALUE!</v>
          </cell>
          <cell r="BJ178">
            <v>45271</v>
          </cell>
          <cell r="BK178">
            <v>232</v>
          </cell>
          <cell r="BL178">
            <v>9.5</v>
          </cell>
          <cell r="BM178">
            <v>13.608124999999999</v>
          </cell>
          <cell r="BN178" t="e">
            <v>#VALUE!</v>
          </cell>
          <cell r="BO178">
            <v>46269</v>
          </cell>
          <cell r="BP178" t="str">
            <v xml:space="preserve">Сораптың тиімділігі төмен. </v>
          </cell>
          <cell r="BQ178">
            <v>71</v>
          </cell>
          <cell r="BR178">
            <v>275.75</v>
          </cell>
          <cell r="BS178"/>
          <cell r="BT178"/>
          <cell r="BU178"/>
          <cell r="BV178"/>
          <cell r="BW178"/>
          <cell r="BX178"/>
          <cell r="BY178"/>
          <cell r="BZ178">
            <v>46100</v>
          </cell>
          <cell r="CA178">
            <v>0</v>
          </cell>
          <cell r="CB178"/>
          <cell r="CC178" t="str">
            <v>差недост.подача</v>
          </cell>
          <cell r="CD178" t="str">
            <v>差недост.подача</v>
          </cell>
          <cell r="CE178">
            <v>28.536375025826445</v>
          </cell>
          <cell r="CF178">
            <v>-27.368071797520663</v>
          </cell>
          <cell r="CG178">
            <v>27.275697727601194</v>
          </cell>
          <cell r="CH178" t="str">
            <v>差недост.подача</v>
          </cell>
          <cell r="CI178">
            <v>8.8032533057851232</v>
          </cell>
          <cell r="CJ178">
            <v>1.0045976239669514</v>
          </cell>
          <cell r="CK178"/>
          <cell r="CL178"/>
          <cell r="CM178"/>
          <cell r="CN178"/>
          <cell r="CO178"/>
          <cell r="CP178"/>
          <cell r="CQ178"/>
          <cell r="CR178" t="str">
            <v>п/ст ППГ-2</v>
          </cell>
          <cell r="CS178">
            <v>15</v>
          </cell>
          <cell r="CT178">
            <v>1</v>
          </cell>
          <cell r="CU178" t="str">
            <v>NIPI_Centre_PTV-3_Part</v>
          </cell>
          <cell r="CV178">
            <v>46256</v>
          </cell>
          <cell r="CW178">
            <v>301</v>
          </cell>
          <cell r="CX178"/>
          <cell r="CY178"/>
          <cell r="CZ178"/>
          <cell r="DA178"/>
          <cell r="DB178"/>
          <cell r="DC178"/>
          <cell r="DD178"/>
          <cell r="DE178"/>
          <cell r="DF178"/>
          <cell r="DG178" t="str">
            <v>большой</v>
          </cell>
          <cell r="DH178" t="str">
            <v>нет</v>
          </cell>
          <cell r="DI178"/>
          <cell r="DJ178"/>
          <cell r="DK178"/>
          <cell r="DL178">
            <v>-6</v>
          </cell>
          <cell r="DM178">
            <v>-0.19718999999999987</v>
          </cell>
          <cell r="DN178">
            <v>-1</v>
          </cell>
          <cell r="DO178">
            <v>0.98594999999999999</v>
          </cell>
          <cell r="DP178"/>
          <cell r="DQ178"/>
          <cell r="DR178"/>
          <cell r="DS178"/>
          <cell r="DT178"/>
          <cell r="DU178"/>
          <cell r="DV178"/>
          <cell r="DW178">
            <v>42154</v>
          </cell>
          <cell r="DX178">
            <v>2013</v>
          </cell>
          <cell r="DY178"/>
          <cell r="DZ178" t="str">
            <v xml:space="preserve">4646, 4647, 4501, </v>
          </cell>
          <cell r="EA178">
            <v>1</v>
          </cell>
          <cell r="EB178"/>
          <cell r="EC178">
            <v>17.307778794000903</v>
          </cell>
          <cell r="ED178">
            <v>25.7</v>
          </cell>
          <cell r="EE178">
            <v>9.7192537940009025</v>
          </cell>
          <cell r="EF178">
            <v>-8.3922212059990962</v>
          </cell>
          <cell r="EG178">
            <v>54.510975565428311</v>
          </cell>
          <cell r="EH178">
            <v>449</v>
          </cell>
          <cell r="EI178">
            <v>0.9304</v>
          </cell>
          <cell r="EJ178"/>
          <cell r="EK178"/>
          <cell r="EL178"/>
          <cell r="EM178"/>
          <cell r="EN178"/>
          <cell r="EO178"/>
          <cell r="EP178"/>
          <cell r="EQ178"/>
          <cell r="ER178"/>
          <cell r="ES178"/>
          <cell r="ET178"/>
          <cell r="EU178"/>
          <cell r="EV178"/>
          <cell r="EW178"/>
          <cell r="EX178"/>
          <cell r="EY178"/>
          <cell r="EZ178"/>
          <cell r="FA178"/>
          <cell r="FB178"/>
          <cell r="FC178"/>
          <cell r="FD178"/>
          <cell r="FE178"/>
          <cell r="FF178"/>
          <cell r="FG178"/>
          <cell r="FH178"/>
          <cell r="FI178"/>
          <cell r="FJ178"/>
          <cell r="FK178"/>
          <cell r="FL178"/>
          <cell r="FN178"/>
          <cell r="FP178" t="str">
            <v>Влияние ВНС с недостаточной компенсацией</v>
          </cell>
          <cell r="FR178"/>
          <cell r="FS178"/>
          <cell r="FT178"/>
          <cell r="FV178">
            <v>32049</v>
          </cell>
        </row>
        <row r="179">
          <cell r="D179">
            <v>2014</v>
          </cell>
          <cell r="E179" t="str">
            <v>вн</v>
          </cell>
          <cell r="F179" t="str">
            <v>Г Д</v>
          </cell>
          <cell r="G179">
            <v>48</v>
          </cell>
          <cell r="H179">
            <v>1.3521599999999998</v>
          </cell>
          <cell r="I179">
            <v>97</v>
          </cell>
          <cell r="J179">
            <v>0</v>
          </cell>
          <cell r="K179" t="e">
            <v>#VALUE!</v>
          </cell>
          <cell r="L179">
            <v>46292</v>
          </cell>
          <cell r="M179">
            <v>61</v>
          </cell>
          <cell r="N179">
            <v>1.7183699999999997</v>
          </cell>
          <cell r="O179">
            <v>97</v>
          </cell>
          <cell r="P179" t="e">
            <v>#VALUE!</v>
          </cell>
          <cell r="Q179">
            <v>46292</v>
          </cell>
          <cell r="R179"/>
          <cell r="S179"/>
          <cell r="T179"/>
          <cell r="U179"/>
          <cell r="V179">
            <v>46283</v>
          </cell>
          <cell r="W179">
            <v>28</v>
          </cell>
          <cell r="X179" t="e">
            <v>#VALUE!</v>
          </cell>
          <cell r="Y179" t="str">
            <v>винтовой</v>
          </cell>
          <cell r="Z179">
            <v>24</v>
          </cell>
          <cell r="AA179">
            <v>61</v>
          </cell>
          <cell r="AB179">
            <v>46292</v>
          </cell>
          <cell r="AC179" t="str">
            <v>15/5с</v>
          </cell>
          <cell r="AD179"/>
          <cell r="AE179"/>
          <cell r="AF179"/>
          <cell r="AG179">
            <v>3.5</v>
          </cell>
          <cell r="AH179">
            <v>2</v>
          </cell>
          <cell r="AI179"/>
          <cell r="AJ179" t="str">
            <v>регул.задв</v>
          </cell>
          <cell r="AK179"/>
          <cell r="AL179"/>
          <cell r="AM179"/>
          <cell r="AN179"/>
          <cell r="AO179" t="str">
            <v>Костад 15hp</v>
          </cell>
          <cell r="AP179">
            <v>0</v>
          </cell>
          <cell r="AQ179" t="str">
            <v>ф-ш-10,5-12-плав-8,5-прс(Pr70/НН70)-прс-10,5-прс(Pr70/НН70)-10,5-8,5-прс(НН70/ShL57)-8,5-прс-обв-б/д-2-8,5-фонт.ч/з нас-обв-прс(спуск нас)-80-120-140-150-170-150-170-прс-100-120-140-160-180-мах(190)-190-</v>
          </cell>
          <cell r="AR179">
            <v>210</v>
          </cell>
          <cell r="AS179">
            <v>84</v>
          </cell>
          <cell r="AT179">
            <v>0.72619047619047616</v>
          </cell>
          <cell r="AU179"/>
          <cell r="AV179"/>
          <cell r="AW179">
            <v>46257</v>
          </cell>
          <cell r="AX179">
            <v>46010</v>
          </cell>
          <cell r="AY179" t="str">
            <v>Netzsch-40</v>
          </cell>
          <cell r="AZ179">
            <v>301.8</v>
          </cell>
          <cell r="BA179">
            <v>195.8</v>
          </cell>
          <cell r="BB179" t="str">
            <v>СКЖ-60</v>
          </cell>
          <cell r="BC179"/>
          <cell r="BD179"/>
          <cell r="BE179">
            <v>46279</v>
          </cell>
          <cell r="BF179">
            <v>106</v>
          </cell>
          <cell r="BG179">
            <v>0.3</v>
          </cell>
          <cell r="BH179">
            <v>21.0519</v>
          </cell>
          <cell r="BI179" t="e">
            <v>#VALUE!</v>
          </cell>
          <cell r="BJ179">
            <v>46006</v>
          </cell>
          <cell r="BK179">
            <v>67</v>
          </cell>
          <cell r="BL179">
            <v>0</v>
          </cell>
          <cell r="BM179">
            <v>24.413999999999998</v>
          </cell>
          <cell r="BN179" t="str">
            <v>2015,M,И,2017.Я,М,И,А,О,Н,Д,2018,Я,Ф,M,A,2020,М,0,A,0,Н,8,2022,Я,М,И,И,0,А,C,О,0,Н,Д,2023,Я,Ф,М,А,М,И,А,C,О,Н,2024,Я,Ф,М,А,М,И,С,Н,2025,Я,Ф,
М,А,И,A,О,Н,Д,67,2026,Я,Ф,М,А,М,И,А,С,</v>
          </cell>
          <cell r="BO179">
            <v>46046</v>
          </cell>
          <cell r="BP179" t="str">
            <v>Сораптың жұмыс істеуі жақсы.</v>
          </cell>
          <cell r="BQ179">
            <v>204</v>
          </cell>
          <cell r="BR179">
            <v>327</v>
          </cell>
          <cell r="BS179"/>
          <cell r="BT179"/>
          <cell r="BU179"/>
          <cell r="BV179"/>
          <cell r="BW179"/>
          <cell r="BX179"/>
          <cell r="BY179"/>
          <cell r="BZ179">
            <v>45931</v>
          </cell>
          <cell r="CA179">
            <v>0</v>
          </cell>
          <cell r="CB179"/>
          <cell r="CC179" t="str">
            <v>潜потенц-ый</v>
          </cell>
          <cell r="CD179" t="str">
            <v>潜потенц-ый</v>
          </cell>
          <cell r="CE179">
            <v>41.70276782879818</v>
          </cell>
          <cell r="CF179">
            <v>6.9780493197278943</v>
          </cell>
          <cell r="CG179">
            <v>36.543563520133731</v>
          </cell>
          <cell r="CH179" t="str">
            <v>潜потенц-ый</v>
          </cell>
          <cell r="CI179">
            <v>24.232545804988661</v>
          </cell>
          <cell r="CJ179">
            <v>-1.6381865079365099</v>
          </cell>
          <cell r="CK179"/>
          <cell r="CL179"/>
          <cell r="CM179">
            <v>44872</v>
          </cell>
          <cell r="CN179" t="str">
            <v>х/к</v>
          </cell>
          <cell r="CO179"/>
          <cell r="CP179"/>
          <cell r="CQ179"/>
          <cell r="CR179" t="str">
            <v>п/ст ППГ-2</v>
          </cell>
          <cell r="CS179">
            <v>15</v>
          </cell>
          <cell r="CT179">
            <v>1</v>
          </cell>
          <cell r="CU179" t="str">
            <v>NIPI_Centre_PTV-3_Part</v>
          </cell>
          <cell r="CV179">
            <v>44809</v>
          </cell>
          <cell r="CW179">
            <v>330</v>
          </cell>
          <cell r="CX179"/>
          <cell r="CY179"/>
          <cell r="CZ179"/>
          <cell r="DA179"/>
          <cell r="DB179"/>
          <cell r="DC179"/>
          <cell r="DD179"/>
          <cell r="DE179"/>
          <cell r="DF179"/>
          <cell r="DG179" t="str">
            <v>большой</v>
          </cell>
          <cell r="DH179" t="str">
            <v>нет</v>
          </cell>
          <cell r="DI179"/>
          <cell r="DJ179"/>
          <cell r="DK179"/>
          <cell r="DL179">
            <v>13</v>
          </cell>
          <cell r="DM179">
            <v>0.36620999999999992</v>
          </cell>
          <cell r="DN179">
            <v>0</v>
          </cell>
          <cell r="DO179">
            <v>1.7183699999999997</v>
          </cell>
          <cell r="DP179"/>
          <cell r="DQ179"/>
          <cell r="DR179"/>
          <cell r="DS179"/>
          <cell r="DT179"/>
          <cell r="DU179"/>
          <cell r="DV179"/>
          <cell r="DW179">
            <v>42155</v>
          </cell>
          <cell r="DX179">
            <v>2014</v>
          </cell>
          <cell r="DY179"/>
          <cell r="DZ179" t="str">
            <v xml:space="preserve">4503, 4648, </v>
          </cell>
          <cell r="EA179">
            <v>1</v>
          </cell>
          <cell r="EB179"/>
          <cell r="EC179">
            <v>28.350827701797474</v>
          </cell>
          <cell r="ED179">
            <v>18</v>
          </cell>
          <cell r="EE179">
            <v>7.2989277017974743</v>
          </cell>
          <cell r="EF179">
            <v>10.350827701797474</v>
          </cell>
          <cell r="EG179">
            <v>54.510975566154698</v>
          </cell>
          <cell r="EH179">
            <v>449</v>
          </cell>
          <cell r="EI179">
            <v>0.9304</v>
          </cell>
          <cell r="EJ179"/>
          <cell r="EK179"/>
          <cell r="EL179"/>
          <cell r="EM179"/>
          <cell r="EN179"/>
          <cell r="EO179"/>
          <cell r="EP179"/>
          <cell r="EQ179"/>
          <cell r="ER179"/>
          <cell r="ES179"/>
          <cell r="ET179"/>
          <cell r="EU179"/>
          <cell r="EV179"/>
          <cell r="EW179"/>
          <cell r="EX179"/>
          <cell r="EY179"/>
          <cell r="EZ179"/>
          <cell r="FA179"/>
          <cell r="FB179"/>
          <cell r="FC179">
            <v>4</v>
          </cell>
          <cell r="FD179" t="str">
            <v>*</v>
          </cell>
          <cell r="FE179" t="str">
            <v>уст.</v>
          </cell>
          <cell r="FF179"/>
          <cell r="FG179"/>
          <cell r="FH179"/>
          <cell r="FI179"/>
          <cell r="FJ179"/>
          <cell r="FK179"/>
          <cell r="FL179"/>
          <cell r="FN179">
            <v>1</v>
          </cell>
          <cell r="FP179" t="str">
            <v>Отсутствует влияние</v>
          </cell>
          <cell r="FR179"/>
          <cell r="FS179"/>
          <cell r="FT179"/>
          <cell r="FV179">
            <v>32049</v>
          </cell>
        </row>
        <row r="180">
          <cell r="D180">
            <v>2015</v>
          </cell>
          <cell r="E180" t="str">
            <v>вн</v>
          </cell>
          <cell r="F180" t="str">
            <v>Г Д</v>
          </cell>
          <cell r="G180">
            <v>82</v>
          </cell>
          <cell r="H180">
            <v>2.3099399999999997</v>
          </cell>
          <cell r="I180">
            <v>97</v>
          </cell>
          <cell r="J180">
            <v>0</v>
          </cell>
          <cell r="K180" t="e">
            <v>#VALUE!</v>
          </cell>
          <cell r="L180">
            <v>46292</v>
          </cell>
          <cell r="M180">
            <v>76</v>
          </cell>
          <cell r="N180">
            <v>2.1409199999999995</v>
          </cell>
          <cell r="O180">
            <v>97</v>
          </cell>
          <cell r="P180" t="e">
            <v>#VALUE!</v>
          </cell>
          <cell r="Q180">
            <v>46292</v>
          </cell>
          <cell r="R180"/>
          <cell r="S180"/>
          <cell r="T180"/>
          <cell r="U180"/>
          <cell r="V180">
            <v>46283</v>
          </cell>
          <cell r="W180">
            <v>26</v>
          </cell>
          <cell r="X180" t="e">
            <v>#VALUE!</v>
          </cell>
          <cell r="Y180" t="str">
            <v>винтовой</v>
          </cell>
          <cell r="Z180">
            <v>24</v>
          </cell>
          <cell r="AA180">
            <v>76</v>
          </cell>
          <cell r="AB180">
            <v>46292</v>
          </cell>
          <cell r="AC180" t="str">
            <v>15атм/10с</v>
          </cell>
          <cell r="AD180"/>
          <cell r="AE180"/>
          <cell r="AF180"/>
          <cell r="AG180">
            <v>3.5</v>
          </cell>
          <cell r="AH180">
            <v>3.5</v>
          </cell>
          <cell r="AI180"/>
          <cell r="AJ180" t="str">
            <v>регул.задв</v>
          </cell>
          <cell r="AK180">
            <v>45105</v>
          </cell>
          <cell r="AL180"/>
          <cell r="AM180"/>
          <cell r="AN180"/>
          <cell r="AO180" t="str">
            <v>Netzsch</v>
          </cell>
          <cell r="AP180">
            <v>0</v>
          </cell>
          <cell r="AQ180" t="str">
            <v>фонт-ш-11-12-прс-10-8,5-10,5-12-прс-11-8,5-прс(Pr70/НН70)-прс-8,5-фонт.ч/з нас-обвод-прс(спуск нас)-закл,прс-80-120-прс-80-100-прс-100-факт-110-130?-135?-140-факт-150-180-190-210-230? факт170-230-250-270-закл,прс(смNet4/Nek64)-80-120-150-160-170-</v>
          </cell>
          <cell r="AR180">
            <v>180</v>
          </cell>
          <cell r="AS180">
            <v>115.2</v>
          </cell>
          <cell r="AT180">
            <v>0.65972222222222221</v>
          </cell>
          <cell r="AU180"/>
          <cell r="AV180"/>
          <cell r="AW180">
            <v>46280</v>
          </cell>
          <cell r="AX180">
            <v>46198</v>
          </cell>
          <cell r="AY180" t="str">
            <v>Nek-64</v>
          </cell>
          <cell r="AZ180">
            <v>290.60000000000002</v>
          </cell>
          <cell r="BA180">
            <v>138.60000000000002</v>
          </cell>
          <cell r="BB180" t="str">
            <v>СКЖ-60</v>
          </cell>
          <cell r="BC180"/>
          <cell r="BD180"/>
          <cell r="BE180">
            <v>46273</v>
          </cell>
          <cell r="BF180">
            <v>152</v>
          </cell>
          <cell r="BG180">
            <v>3.6</v>
          </cell>
          <cell r="BH180">
            <v>19.797750000000001</v>
          </cell>
          <cell r="BI180" t="e">
            <v>#VALUE!</v>
          </cell>
          <cell r="BJ180">
            <v>45180</v>
          </cell>
          <cell r="BK180">
            <v>39</v>
          </cell>
          <cell r="BL180">
            <v>2.4</v>
          </cell>
          <cell r="BM180">
            <v>29.208449999999999</v>
          </cell>
          <cell r="BN180" t="str">
            <v>2020,М,0,A,2022,Я,М,И,20,А,C,0,О,0,Н,Д,2023,Я,Ф,М,А,М,И,А,C,Рпл(кву),39,О,Н,2024,Я,Ф,М,А,М,И,С,Н,2025,Я,Ф,М,А,И,A,О,Н,Д,2026,Я,Ф,М,А,М,И,А,С,</v>
          </cell>
          <cell r="BO180"/>
          <cell r="BP180"/>
          <cell r="BQ180">
            <v>154</v>
          </cell>
          <cell r="BR180">
            <v>324.5</v>
          </cell>
          <cell r="BS180"/>
          <cell r="BT180"/>
          <cell r="BU180"/>
          <cell r="BV180"/>
          <cell r="BW180"/>
          <cell r="BX180"/>
          <cell r="BY180"/>
          <cell r="BZ180">
            <v>46100</v>
          </cell>
          <cell r="CA180">
            <v>0</v>
          </cell>
          <cell r="CB180"/>
          <cell r="CC180" t="str">
            <v>潜потенц-ый</v>
          </cell>
          <cell r="CD180" t="str">
            <v>潜потенц-ый</v>
          </cell>
          <cell r="CE180">
            <v>41.961010117669744</v>
          </cell>
          <cell r="CF180">
            <v>3.3425341435185132</v>
          </cell>
          <cell r="CG180">
            <v>35.595627971242337</v>
          </cell>
          <cell r="CH180" t="str">
            <v>潜потенц-ый</v>
          </cell>
          <cell r="CI180">
            <v>21.021958641975306</v>
          </cell>
          <cell r="CJ180">
            <v>-6.5644349922839353</v>
          </cell>
          <cell r="CK180"/>
          <cell r="CL180"/>
          <cell r="CM180"/>
          <cell r="CN180"/>
          <cell r="CO180"/>
          <cell r="CP180"/>
          <cell r="CQ180"/>
          <cell r="CR180" t="str">
            <v>п/ст ППГ-2</v>
          </cell>
          <cell r="CS180">
            <v>15</v>
          </cell>
          <cell r="CT180">
            <v>1</v>
          </cell>
          <cell r="CU180" t="str">
            <v>NIPI_Centre_PTV-3_Part</v>
          </cell>
          <cell r="CV180">
            <v>46196</v>
          </cell>
          <cell r="CW180">
            <v>351</v>
          </cell>
          <cell r="CX180"/>
          <cell r="CY180"/>
          <cell r="CZ180"/>
          <cell r="DA180"/>
          <cell r="DB180"/>
          <cell r="DC180"/>
          <cell r="DD180"/>
          <cell r="DE180"/>
          <cell r="DF180"/>
          <cell r="DG180" t="str">
            <v>большой</v>
          </cell>
          <cell r="DH180" t="str">
            <v>нет</v>
          </cell>
          <cell r="DI180"/>
          <cell r="DJ180"/>
          <cell r="DK180"/>
          <cell r="DL180">
            <v>-6</v>
          </cell>
          <cell r="DM180">
            <v>-0.16902000000000017</v>
          </cell>
          <cell r="DN180">
            <v>0</v>
          </cell>
          <cell r="DO180">
            <v>2.1409199999999995</v>
          </cell>
          <cell r="DP180"/>
          <cell r="DQ180" t="str">
            <v>8м3 за чась Р=10атм</v>
          </cell>
          <cell r="DR180">
            <v>44803</v>
          </cell>
          <cell r="DS180"/>
          <cell r="DT180"/>
          <cell r="DU180"/>
          <cell r="DV180"/>
          <cell r="DW180">
            <v>42144</v>
          </cell>
          <cell r="DX180">
            <v>2015</v>
          </cell>
          <cell r="DY180"/>
          <cell r="DZ180">
            <v>4504</v>
          </cell>
          <cell r="EA180">
            <v>1</v>
          </cell>
          <cell r="EB180"/>
          <cell r="EC180">
            <v>33.425788660740189</v>
          </cell>
          <cell r="ED180">
            <v>18</v>
          </cell>
          <cell r="EE180">
            <v>13.628038660740188</v>
          </cell>
          <cell r="EF180">
            <v>15.425788660740189</v>
          </cell>
          <cell r="EG180">
            <v>54.510975558900711</v>
          </cell>
          <cell r="EH180">
            <v>449</v>
          </cell>
          <cell r="EI180">
            <v>0.9304</v>
          </cell>
          <cell r="EJ180"/>
          <cell r="EK180"/>
          <cell r="EL180"/>
          <cell r="EM180"/>
          <cell r="EN180"/>
          <cell r="EO180"/>
          <cell r="EP180"/>
          <cell r="EQ180"/>
          <cell r="ER180"/>
          <cell r="ES180"/>
          <cell r="ET180"/>
          <cell r="EU180"/>
          <cell r="EV180"/>
          <cell r="EW180"/>
          <cell r="EX180"/>
          <cell r="EY180"/>
          <cell r="EZ180"/>
          <cell r="FA180"/>
          <cell r="FB180"/>
          <cell r="FC180"/>
          <cell r="FD180" t="str">
            <v>*</v>
          </cell>
          <cell r="FE180" t="str">
            <v>уст.</v>
          </cell>
          <cell r="FF180"/>
          <cell r="FG180"/>
          <cell r="FH180"/>
          <cell r="FI180"/>
          <cell r="FJ180"/>
          <cell r="FK180"/>
          <cell r="FL180"/>
          <cell r="FN180">
            <v>1</v>
          </cell>
          <cell r="FP180" t="str">
            <v>Влияние ВНС с недостаточной компенсацией</v>
          </cell>
          <cell r="FR180">
            <v>22</v>
          </cell>
          <cell r="FS180"/>
          <cell r="FT180"/>
          <cell r="FV180">
            <v>32007</v>
          </cell>
        </row>
        <row r="181">
          <cell r="D181">
            <v>2017</v>
          </cell>
          <cell r="E181" t="str">
            <v>ск</v>
          </cell>
          <cell r="F181" t="str">
            <v>А1 В</v>
          </cell>
          <cell r="G181">
            <v>32</v>
          </cell>
          <cell r="H181">
            <v>1.5024</v>
          </cell>
          <cell r="I181">
            <v>95</v>
          </cell>
          <cell r="J181" t="str">
            <v>ЧРФ</v>
          </cell>
          <cell r="K181" t="e">
            <v>#VALUE!</v>
          </cell>
          <cell r="L181">
            <v>46292</v>
          </cell>
          <cell r="M181">
            <v>4</v>
          </cell>
          <cell r="N181">
            <v>1.0516799999999999</v>
          </cell>
          <cell r="O181">
            <v>72</v>
          </cell>
          <cell r="P181" t="e">
            <v>#VALUE!</v>
          </cell>
          <cell r="Q181">
            <v>46292</v>
          </cell>
          <cell r="R181"/>
          <cell r="S181"/>
          <cell r="T181"/>
          <cell r="U181"/>
          <cell r="V181">
            <v>46283</v>
          </cell>
          <cell r="W181">
            <v>27</v>
          </cell>
          <cell r="X181" t="e">
            <v>#VALUE!</v>
          </cell>
          <cell r="Y181" t="str">
            <v>СК работает</v>
          </cell>
          <cell r="Z181">
            <v>24</v>
          </cell>
          <cell r="AA181">
            <v>4</v>
          </cell>
          <cell r="AB181">
            <v>46292</v>
          </cell>
          <cell r="AC181" t="str">
            <v>7,5атм/5м</v>
          </cell>
          <cell r="AD181"/>
          <cell r="AE181"/>
          <cell r="AF181"/>
          <cell r="AG181">
            <v>3.6</v>
          </cell>
          <cell r="AH181">
            <v>2.5</v>
          </cell>
          <cell r="AI181"/>
          <cell r="AJ181"/>
          <cell r="AK181"/>
          <cell r="AL181"/>
          <cell r="AM181">
            <v>46288</v>
          </cell>
          <cell r="AN181" t="str">
            <v>огв</v>
          </cell>
          <cell r="AO181" t="str">
            <v>скд-6иж</v>
          </cell>
          <cell r="AP181">
            <v>2.5</v>
          </cell>
          <cell r="AQ181" t="e">
            <v>#VALUE!</v>
          </cell>
          <cell r="AR181">
            <v>3</v>
          </cell>
          <cell r="AS181">
            <v>16.413408</v>
          </cell>
          <cell r="AT181">
            <v>0.24370319680105434</v>
          </cell>
          <cell r="AU181">
            <v>170</v>
          </cell>
          <cell r="AV181">
            <v>1500</v>
          </cell>
          <cell r="AW181">
            <v>46291</v>
          </cell>
          <cell r="AX181">
            <v>46252</v>
          </cell>
          <cell r="AY181" t="str">
            <v>(кл.70)WM-44</v>
          </cell>
          <cell r="AZ181">
            <v>252.7</v>
          </cell>
          <cell r="BA181">
            <v>13.699999999999989</v>
          </cell>
          <cell r="BB181" t="str">
            <v>СКЖ-60</v>
          </cell>
          <cell r="BC181"/>
          <cell r="BD181"/>
          <cell r="BE181">
            <v>46259</v>
          </cell>
          <cell r="BF181">
            <v>239</v>
          </cell>
          <cell r="BG181">
            <v>2.2999999999999998</v>
          </cell>
          <cell r="BH181">
            <v>6.3470900000000023</v>
          </cell>
          <cell r="BI181" t="e">
            <v>#VALUE!</v>
          </cell>
          <cell r="BJ181">
            <v>46226</v>
          </cell>
          <cell r="BK181">
            <v>245</v>
          </cell>
          <cell r="BL181">
            <v>5.2</v>
          </cell>
          <cell r="BM181">
            <v>8.6836900000000021</v>
          </cell>
          <cell r="BN181" t="str">
            <v>2015,M,2016,Я,Ф,М,77,74,И,Н,2017.Я,М,И,А,О,Н,ум.дл/х,Д,2018,Я,Ф,M,A,2020,Я,Ф,М,А,М,И,62,A,2022,Я,М,И,А,C,О,Н,Д,2023,Я,Ф,М,А,М,И,А,C,О,Н,2024,Я,Ф,М,А,М,188,И,С,Н,2025,Я,внс2016ум.реж.зак.60↓40(22.01),Ф,М,А,И,A,О,Н,Д,2026,Я,Ф,М,А,М,И,245,А,С,</v>
          </cell>
          <cell r="BO181">
            <v>46291</v>
          </cell>
          <cell r="BP181" t="str">
            <v>Сұйықтық денгейі төмен.Кері тоспа ұстап тұр.</v>
          </cell>
          <cell r="BQ181">
            <v>27</v>
          </cell>
          <cell r="BR181">
            <v>282.10000000000002</v>
          </cell>
          <cell r="BS181"/>
          <cell r="BT181"/>
          <cell r="BU181"/>
          <cell r="BV181"/>
          <cell r="BW181"/>
          <cell r="BX181"/>
          <cell r="BY181"/>
          <cell r="BZ181">
            <v>46100</v>
          </cell>
          <cell r="CA181">
            <v>0</v>
          </cell>
          <cell r="CB181"/>
          <cell r="CC181" t="str">
            <v>差недост.подача</v>
          </cell>
          <cell r="CD181" t="str">
            <v>差недост.подача</v>
          </cell>
          <cell r="CE181">
            <v>25.587046274828946</v>
          </cell>
          <cell r="CF181">
            <v>-31.698550030946933</v>
          </cell>
          <cell r="CG181">
            <v>25.761433518433719</v>
          </cell>
          <cell r="CH181" t="str">
            <v>差недост.подача</v>
          </cell>
          <cell r="CI181">
            <v>8.0890009072245377</v>
          </cell>
          <cell r="CJ181">
            <v>5.4009511867177977</v>
          </cell>
          <cell r="CK181"/>
          <cell r="CL181"/>
          <cell r="CM181"/>
          <cell r="CN181"/>
          <cell r="CO181"/>
          <cell r="CP181"/>
          <cell r="CQ181"/>
          <cell r="CR181" t="str">
            <v>п/ст ППГ-2</v>
          </cell>
          <cell r="CS181">
            <v>15</v>
          </cell>
          <cell r="CT181">
            <v>1</v>
          </cell>
          <cell r="CU181" t="str">
            <v>NIPI_Centre_PTV-3_Part</v>
          </cell>
          <cell r="CV181">
            <v>46251</v>
          </cell>
          <cell r="CW181">
            <v>306.8</v>
          </cell>
          <cell r="CX181"/>
          <cell r="CY181"/>
          <cell r="CZ181"/>
          <cell r="DA181"/>
          <cell r="DB181"/>
          <cell r="DC181"/>
          <cell r="DD181"/>
          <cell r="DE181"/>
          <cell r="DF181"/>
          <cell r="DG181" t="str">
            <v>большой</v>
          </cell>
          <cell r="DH181" t="str">
            <v>есть</v>
          </cell>
          <cell r="DI181"/>
          <cell r="DJ181"/>
          <cell r="DK181"/>
          <cell r="DL181">
            <v>-28</v>
          </cell>
          <cell r="DM181">
            <v>-0.45072000000000001</v>
          </cell>
          <cell r="DN181">
            <v>-23</v>
          </cell>
          <cell r="DO181">
            <v>1.0516799999999999</v>
          </cell>
          <cell r="DP181"/>
          <cell r="DQ181"/>
          <cell r="DR181"/>
          <cell r="DS181"/>
          <cell r="DT181"/>
          <cell r="DU181"/>
          <cell r="DV181"/>
          <cell r="DW181">
            <v>42154</v>
          </cell>
          <cell r="DX181">
            <v>2017</v>
          </cell>
          <cell r="DY181"/>
          <cell r="DZ181">
            <v>4554</v>
          </cell>
          <cell r="EA181">
            <v>3</v>
          </cell>
          <cell r="EB181"/>
          <cell r="EC181">
            <v>16.966151734460407</v>
          </cell>
          <cell r="ED181">
            <v>11.7</v>
          </cell>
          <cell r="EE181">
            <v>10.619061734460406</v>
          </cell>
          <cell r="EF181">
            <v>5.2661517344604079</v>
          </cell>
          <cell r="EG181">
            <v>54.510975564673295</v>
          </cell>
          <cell r="EH181">
            <v>378</v>
          </cell>
          <cell r="EI181">
            <v>0.92820000000000003</v>
          </cell>
          <cell r="EJ181"/>
          <cell r="EK181"/>
          <cell r="EL181"/>
          <cell r="EM181"/>
          <cell r="EN181"/>
          <cell r="EO181"/>
          <cell r="EP181"/>
          <cell r="EQ181"/>
          <cell r="ER181"/>
          <cell r="ES181"/>
          <cell r="ET181"/>
          <cell r="EU181"/>
          <cell r="EV181"/>
          <cell r="EW181"/>
          <cell r="EX181"/>
          <cell r="EY181"/>
          <cell r="EZ181"/>
          <cell r="FA181"/>
          <cell r="FB181"/>
          <cell r="FC181">
            <v>4</v>
          </cell>
          <cell r="FD181"/>
          <cell r="FE181"/>
          <cell r="FF181" t="str">
            <v>ВПП 2023</v>
          </cell>
          <cell r="FG181"/>
          <cell r="FH181"/>
          <cell r="FI181"/>
          <cell r="FJ181"/>
          <cell r="FK181"/>
          <cell r="FL181"/>
          <cell r="FN181">
            <v>1</v>
          </cell>
          <cell r="FP181" t="str">
            <v xml:space="preserve"> Влияние ВНС с перекомпенсацией</v>
          </cell>
          <cell r="FR181">
            <v>22</v>
          </cell>
          <cell r="FS181"/>
          <cell r="FT181"/>
          <cell r="FV181">
            <v>32089</v>
          </cell>
        </row>
        <row r="182">
          <cell r="D182">
            <v>2301</v>
          </cell>
          <cell r="E182" t="str">
            <v>вн</v>
          </cell>
          <cell r="F182" t="str">
            <v>А1</v>
          </cell>
          <cell r="G182">
            <v>7</v>
          </cell>
          <cell r="H182">
            <v>1.2488699999999999</v>
          </cell>
          <cell r="I182">
            <v>81</v>
          </cell>
          <cell r="J182" t="str">
            <v>Ревизия ГНО</v>
          </cell>
          <cell r="K182" t="e">
            <v>#VALUE!</v>
          </cell>
          <cell r="L182">
            <v>46292</v>
          </cell>
          <cell r="M182">
            <v>4</v>
          </cell>
          <cell r="N182">
            <v>1.6901999999999999</v>
          </cell>
          <cell r="O182">
            <v>55</v>
          </cell>
          <cell r="P182" t="e">
            <v>#VALUE!</v>
          </cell>
          <cell r="Q182">
            <v>46292</v>
          </cell>
          <cell r="R182"/>
          <cell r="S182"/>
          <cell r="T182"/>
          <cell r="U182"/>
          <cell r="V182">
            <v>46283</v>
          </cell>
          <cell r="W182">
            <v>22</v>
          </cell>
          <cell r="X182" t="e">
            <v>#VALUE!</v>
          </cell>
          <cell r="Y182" t="str">
            <v>винтовой</v>
          </cell>
          <cell r="Z182">
            <v>24</v>
          </cell>
          <cell r="AA182">
            <v>4</v>
          </cell>
          <cell r="AB182">
            <v>46292</v>
          </cell>
          <cell r="AC182" t="str">
            <v>8,5атм/5м</v>
          </cell>
          <cell r="AD182"/>
          <cell r="AE182"/>
          <cell r="AF182"/>
          <cell r="AG182">
            <v>3.5</v>
          </cell>
          <cell r="AH182">
            <v>2</v>
          </cell>
          <cell r="AI182"/>
          <cell r="AJ182"/>
          <cell r="AK182"/>
          <cell r="AL182"/>
          <cell r="AM182">
            <v>46288</v>
          </cell>
          <cell r="AN182" t="str">
            <v>огв</v>
          </cell>
          <cell r="AO182" t="str">
            <v>Netzsch</v>
          </cell>
          <cell r="AP182">
            <v>0</v>
          </cell>
          <cell r="AQ182" t="e">
            <v>#VALUE!</v>
          </cell>
          <cell r="AR182">
            <v>280</v>
          </cell>
          <cell r="AS182">
            <v>28</v>
          </cell>
          <cell r="AT182">
            <v>0.14285714285714285</v>
          </cell>
          <cell r="AU182"/>
          <cell r="AV182"/>
          <cell r="AW182">
            <v>46292</v>
          </cell>
          <cell r="AX182">
            <v>46137</v>
          </cell>
          <cell r="AY182" t="str">
            <v>Netzsch-10</v>
          </cell>
          <cell r="AZ182">
            <v>266.75</v>
          </cell>
          <cell r="BA182">
            <v>16.75</v>
          </cell>
          <cell r="BB182" t="str">
            <v>СКЖ-60</v>
          </cell>
          <cell r="BC182"/>
          <cell r="BD182"/>
          <cell r="BE182">
            <v>46269</v>
          </cell>
          <cell r="BF182">
            <v>250</v>
          </cell>
          <cell r="BG182">
            <v>1.8</v>
          </cell>
          <cell r="BH182">
            <v>4.1944499999999998</v>
          </cell>
          <cell r="BI182" t="e">
            <v>#VALUE!</v>
          </cell>
          <cell r="BJ182">
            <v>46130</v>
          </cell>
          <cell r="BK182">
            <v>227</v>
          </cell>
          <cell r="BL182">
            <v>3</v>
          </cell>
          <cell r="BM182">
            <v>7.5541499999999999</v>
          </cell>
          <cell r="BN182" t="str">
            <v>2012,Я,0,М,0,А,0,0,0,Н,Д,2013,Я,0,М,А,М,И,И,С,0,Н,Д,2015,102,2015,Я,106,А,90,О,Д,И,Н,2017.Я,М,И,А,О,Н,Д,2018,Я,Ф,M,A,М,И,И,120,109,A,2022,Я,М,И,А,C,О,Н,Д,2023,Я,Ф,М,А,М,И,А,C,О,Н,2024,Я,Ф,М,А,М,И,С,Н,2025,Я,Ф,М,А,И,A,О,Н,Д,2026,Я,Ф,М,А,227,М,И,А,С,</v>
          </cell>
          <cell r="BO182">
            <v>46177</v>
          </cell>
          <cell r="BP182" t="str">
            <v>Сорап іші құм. Депрессия жасалды. Сорапты ыссы сумен жуу керек. Нәтиже болмаса сорапты тексеру.  Кері тоспа ұстап тұр.</v>
          </cell>
          <cell r="BQ182">
            <v>23</v>
          </cell>
          <cell r="BR182">
            <v>275.5</v>
          </cell>
          <cell r="BS182">
            <v>44148</v>
          </cell>
          <cell r="BT182">
            <v>16.3</v>
          </cell>
          <cell r="BU182">
            <v>303</v>
          </cell>
          <cell r="BV182">
            <v>276</v>
          </cell>
          <cell r="BW182">
            <v>24.4</v>
          </cell>
          <cell r="BX182"/>
          <cell r="BY182"/>
          <cell r="BZ182">
            <v>46100</v>
          </cell>
          <cell r="CA182">
            <v>0</v>
          </cell>
          <cell r="CB182"/>
          <cell r="CC182" t="str">
            <v>差недост.подача</v>
          </cell>
          <cell r="CD182" t="str">
            <v>差недост.подача</v>
          </cell>
          <cell r="CE182">
            <v>16.946177551020405</v>
          </cell>
          <cell r="CF182">
            <v>-43.383367346938776</v>
          </cell>
          <cell r="CG182">
            <v>20.487137278078784</v>
          </cell>
          <cell r="CH182" t="str">
            <v>差недост.подача</v>
          </cell>
          <cell r="CI182">
            <v>6.8137346938775503</v>
          </cell>
          <cell r="CJ182">
            <v>19.415285714285719</v>
          </cell>
          <cell r="CK182"/>
          <cell r="CL182"/>
          <cell r="CM182"/>
          <cell r="CN182"/>
          <cell r="CO182"/>
          <cell r="CP182"/>
          <cell r="CQ182"/>
          <cell r="CR182" t="str">
            <v>п/ст ППГ-2</v>
          </cell>
          <cell r="CS182">
            <v>15</v>
          </cell>
          <cell r="CT182">
            <v>1</v>
          </cell>
          <cell r="CU182" t="str">
            <v>NIPI_Centre_PTV-3_Part</v>
          </cell>
          <cell r="CV182">
            <v>44671</v>
          </cell>
          <cell r="CW182">
            <v>299</v>
          </cell>
          <cell r="CX182"/>
          <cell r="CY182"/>
          <cell r="CZ182"/>
          <cell r="DA182"/>
          <cell r="DB182"/>
          <cell r="DC182"/>
          <cell r="DD182"/>
          <cell r="DE182"/>
          <cell r="DF182"/>
          <cell r="DG182" t="str">
            <v>большой</v>
          </cell>
          <cell r="DH182" t="str">
            <v>нет</v>
          </cell>
          <cell r="DI182"/>
          <cell r="DJ182"/>
          <cell r="DK182"/>
          <cell r="DL182">
            <v>-3</v>
          </cell>
          <cell r="DM182">
            <v>0.44133</v>
          </cell>
          <cell r="DN182">
            <v>-26</v>
          </cell>
          <cell r="DO182">
            <v>1.6901999999999999</v>
          </cell>
          <cell r="DP182"/>
          <cell r="DQ182"/>
          <cell r="DR182"/>
          <cell r="DS182"/>
          <cell r="DT182"/>
          <cell r="DU182"/>
          <cell r="DV182"/>
          <cell r="DW182">
            <v>42154</v>
          </cell>
          <cell r="DX182">
            <v>2301</v>
          </cell>
          <cell r="DY182"/>
          <cell r="DZ182" t="str">
            <v>нет вл.</v>
          </cell>
          <cell r="EA182">
            <v>1</v>
          </cell>
          <cell r="EB182"/>
          <cell r="EC182">
            <v>7.5541499999999999</v>
          </cell>
          <cell r="ED182">
            <v>25.7</v>
          </cell>
          <cell r="EE182">
            <v>3.3597000000000001</v>
          </cell>
          <cell r="EF182">
            <v>-18.145849999999999</v>
          </cell>
          <cell r="EG182">
            <v>54.510975565842188</v>
          </cell>
          <cell r="EH182">
            <v>378</v>
          </cell>
          <cell r="EI182">
            <v>0.92820000000000003</v>
          </cell>
          <cell r="EJ182"/>
          <cell r="EK182"/>
          <cell r="EL182"/>
          <cell r="EM182"/>
          <cell r="EN182"/>
          <cell r="EO182"/>
          <cell r="EP182"/>
          <cell r="EQ182"/>
          <cell r="ER182"/>
          <cell r="ES182"/>
          <cell r="ET182"/>
          <cell r="EU182"/>
          <cell r="EV182"/>
          <cell r="EW182"/>
          <cell r="EX182"/>
          <cell r="EY182"/>
          <cell r="EZ182"/>
          <cell r="FA182"/>
          <cell r="FB182"/>
          <cell r="FC182"/>
          <cell r="FD182"/>
          <cell r="FE182"/>
          <cell r="FF182"/>
          <cell r="FG182"/>
          <cell r="FH182"/>
          <cell r="FI182"/>
          <cell r="FJ182"/>
          <cell r="FK182"/>
          <cell r="FL182"/>
          <cell r="FN182"/>
          <cell r="FP182" t="str">
            <v>Отсутствует влияние</v>
          </cell>
          <cell r="FR182">
            <v>15</v>
          </cell>
          <cell r="FS182"/>
          <cell r="FT182"/>
          <cell r="FV182">
            <v>32321</v>
          </cell>
        </row>
        <row r="183">
          <cell r="D183">
            <v>2302</v>
          </cell>
          <cell r="E183" t="str">
            <v>вн</v>
          </cell>
          <cell r="F183" t="str">
            <v>А1</v>
          </cell>
          <cell r="G183">
            <v>20</v>
          </cell>
          <cell r="H183">
            <v>1.3146</v>
          </cell>
          <cell r="I183">
            <v>93</v>
          </cell>
          <cell r="J183" t="str">
            <v>Ревизия ГНО</v>
          </cell>
          <cell r="K183" t="e">
            <v>#VALUE!</v>
          </cell>
          <cell r="L183">
            <v>46292</v>
          </cell>
          <cell r="M183">
            <v>19</v>
          </cell>
          <cell r="N183">
            <v>0.71363999999999994</v>
          </cell>
          <cell r="O183">
            <v>96</v>
          </cell>
          <cell r="P183" t="e">
            <v>#VALUE!</v>
          </cell>
          <cell r="Q183">
            <v>46292</v>
          </cell>
          <cell r="R183"/>
          <cell r="S183"/>
          <cell r="T183"/>
          <cell r="U183"/>
          <cell r="V183">
            <v>46283</v>
          </cell>
          <cell r="W183">
            <v>24</v>
          </cell>
          <cell r="X183" t="e">
            <v>#VALUE!</v>
          </cell>
          <cell r="Y183" t="str">
            <v>винтовой</v>
          </cell>
          <cell r="Z183">
            <v>24</v>
          </cell>
          <cell r="AA183">
            <v>19</v>
          </cell>
          <cell r="AB183">
            <v>46292</v>
          </cell>
          <cell r="AC183" t="str">
            <v>15/15с</v>
          </cell>
          <cell r="AD183"/>
          <cell r="AE183"/>
          <cell r="AF183"/>
          <cell r="AG183">
            <v>3.5</v>
          </cell>
          <cell r="AH183">
            <v>3.5</v>
          </cell>
          <cell r="AI183"/>
          <cell r="AJ183"/>
          <cell r="AK183"/>
          <cell r="AL183"/>
          <cell r="AM183"/>
          <cell r="AN183"/>
          <cell r="AO183" t="str">
            <v>twister</v>
          </cell>
          <cell r="AP183">
            <v>0</v>
          </cell>
          <cell r="AQ183" t="e">
            <v>#VALUE!</v>
          </cell>
          <cell r="AR183">
            <v>140</v>
          </cell>
          <cell r="AS183">
            <v>22.400000000000002</v>
          </cell>
          <cell r="AT183">
            <v>0.84821428571428559</v>
          </cell>
          <cell r="AU183"/>
          <cell r="AV183"/>
          <cell r="AW183">
            <v>46283</v>
          </cell>
          <cell r="AX183">
            <v>46281</v>
          </cell>
          <cell r="AY183" t="str">
            <v>Netzsch-16</v>
          </cell>
          <cell r="AZ183">
            <v>253.53</v>
          </cell>
          <cell r="BA183">
            <v>23.53</v>
          </cell>
          <cell r="BB183" t="str">
            <v>СКЖ-60</v>
          </cell>
          <cell r="BC183"/>
          <cell r="BD183"/>
          <cell r="BE183">
            <v>46284</v>
          </cell>
          <cell r="BF183">
            <v>230</v>
          </cell>
          <cell r="BG183">
            <v>0.1</v>
          </cell>
          <cell r="BH183">
            <v>3.9498999999999995</v>
          </cell>
          <cell r="BI183" t="e">
            <v>#VALUE!</v>
          </cell>
          <cell r="BJ183">
            <v>43973</v>
          </cell>
          <cell r="BK183">
            <v>140</v>
          </cell>
          <cell r="BL183">
            <v>3.8</v>
          </cell>
          <cell r="BM183">
            <v>16.100899999999999</v>
          </cell>
          <cell r="BN183" t="str">
            <v>2015,M,И,2017.Я,М,И,А,О,Н,Д,2018,Я,Ф,M,A,2020,М,140,A,2022,Я,М,И,А,C,О,Н,Д,2023,Я,Ф,М,А,М,И,А,C,О,Н,2024,Я,Ф,М,А,М,И,С,Н,2025,Я,внс2016ум.реж.зак.60↓40(22.01),Ф,М,А,И,A,О,Н,Д,2026,Я,Ф,М,А,М,И,А,С,</v>
          </cell>
          <cell r="BO183"/>
          <cell r="BP183"/>
          <cell r="BQ183">
            <v>36</v>
          </cell>
          <cell r="BR183">
            <v>271</v>
          </cell>
          <cell r="BS183"/>
          <cell r="BT183"/>
          <cell r="BU183"/>
          <cell r="BV183"/>
          <cell r="BW183"/>
          <cell r="BX183"/>
          <cell r="BY183"/>
          <cell r="BZ183">
            <v>45931</v>
          </cell>
          <cell r="CA183">
            <v>0</v>
          </cell>
          <cell r="CB183"/>
          <cell r="CC183" t="str">
            <v>查сверка данных</v>
          </cell>
          <cell r="CD183" t="str">
            <v>查сверка данных</v>
          </cell>
          <cell r="CE183">
            <v>39.167213663903063</v>
          </cell>
          <cell r="CF183">
            <v>12.244296237244903</v>
          </cell>
          <cell r="CG183">
            <v>38.077357950516287</v>
          </cell>
          <cell r="CH183" t="str">
            <v>查сверка данных</v>
          </cell>
          <cell r="CI183">
            <v>30.947267346938766</v>
          </cell>
          <cell r="CJ183">
            <v>12.30969419642858</v>
          </cell>
          <cell r="CK183"/>
          <cell r="CL183"/>
          <cell r="CM183"/>
          <cell r="CN183"/>
          <cell r="CO183"/>
          <cell r="CP183"/>
          <cell r="CQ183"/>
          <cell r="CR183" t="str">
            <v>п/ст ППГ-2</v>
          </cell>
          <cell r="CS183">
            <v>15</v>
          </cell>
          <cell r="CT183">
            <v>1</v>
          </cell>
          <cell r="CU183" t="str">
            <v>NIPI_Centre_PTV-3_Part</v>
          </cell>
          <cell r="CV183">
            <v>45391</v>
          </cell>
          <cell r="CW183">
            <v>302</v>
          </cell>
          <cell r="CX183"/>
          <cell r="CY183"/>
          <cell r="CZ183"/>
          <cell r="DA183"/>
          <cell r="DB183"/>
          <cell r="DC183"/>
          <cell r="DD183"/>
          <cell r="DE183"/>
          <cell r="DF183"/>
          <cell r="DG183" t="str">
            <v>средний</v>
          </cell>
          <cell r="DH183" t="str">
            <v>нет</v>
          </cell>
          <cell r="DI183"/>
          <cell r="DJ183"/>
          <cell r="DK183"/>
          <cell r="DL183">
            <v>-1</v>
          </cell>
          <cell r="DM183">
            <v>-0.60096000000000005</v>
          </cell>
          <cell r="DN183">
            <v>3</v>
          </cell>
          <cell r="DO183">
            <v>0.71363999999999994</v>
          </cell>
          <cell r="DP183"/>
          <cell r="DQ183"/>
          <cell r="DR183"/>
          <cell r="DS183"/>
          <cell r="DT183"/>
          <cell r="DU183"/>
          <cell r="DV183"/>
          <cell r="DW183">
            <v>42154</v>
          </cell>
          <cell r="DX183">
            <v>2302</v>
          </cell>
          <cell r="DY183"/>
          <cell r="DZ183" t="str">
            <v>нет вл.</v>
          </cell>
          <cell r="EA183">
            <v>2</v>
          </cell>
          <cell r="EB183"/>
          <cell r="EC183">
            <v>16.100899999999999</v>
          </cell>
          <cell r="ED183">
            <v>25.7</v>
          </cell>
          <cell r="EE183">
            <v>12.151</v>
          </cell>
          <cell r="EF183">
            <v>-9.5991</v>
          </cell>
          <cell r="EG183">
            <v>54.510975567029604</v>
          </cell>
          <cell r="EH183">
            <v>378</v>
          </cell>
          <cell r="EI183">
            <v>0.92820000000000003</v>
          </cell>
          <cell r="EJ183"/>
          <cell r="EK183"/>
          <cell r="EL183"/>
          <cell r="EM183"/>
          <cell r="EN183"/>
          <cell r="EO183"/>
          <cell r="EP183"/>
          <cell r="EQ183"/>
          <cell r="ER183"/>
          <cell r="ES183"/>
          <cell r="ET183"/>
          <cell r="EU183"/>
          <cell r="EV183"/>
          <cell r="EW183"/>
          <cell r="EX183"/>
          <cell r="EY183"/>
          <cell r="EZ183"/>
          <cell r="FA183"/>
          <cell r="FB183"/>
          <cell r="FC183"/>
          <cell r="FD183"/>
          <cell r="FE183"/>
          <cell r="FF183" t="str">
            <v>ВПП 2023</v>
          </cell>
          <cell r="FG183"/>
          <cell r="FH183"/>
          <cell r="FI183"/>
          <cell r="FJ183"/>
          <cell r="FK183"/>
          <cell r="FL183"/>
          <cell r="FN183"/>
          <cell r="FP183" t="str">
            <v>Отсутствует влияние</v>
          </cell>
          <cell r="FR183">
            <v>7.5</v>
          </cell>
          <cell r="FS183"/>
          <cell r="FT183"/>
          <cell r="FV183">
            <v>32509</v>
          </cell>
        </row>
        <row r="184">
          <cell r="D184">
            <v>2305</v>
          </cell>
          <cell r="E184" t="str">
            <v>вн</v>
          </cell>
          <cell r="F184" t="str">
            <v>А1 В</v>
          </cell>
          <cell r="G184">
            <v>35</v>
          </cell>
          <cell r="H184">
            <v>4.2724499999999992</v>
          </cell>
          <cell r="I184">
            <v>87</v>
          </cell>
          <cell r="J184" t="str">
            <v>Ревизия ГНО</v>
          </cell>
          <cell r="K184" t="e">
            <v>#VALUE!</v>
          </cell>
          <cell r="L184">
            <v>46292</v>
          </cell>
          <cell r="M184">
            <v>24</v>
          </cell>
          <cell r="N184">
            <v>2.7043199999999996</v>
          </cell>
          <cell r="O184">
            <v>88</v>
          </cell>
          <cell r="P184" t="e">
            <v>#VALUE!</v>
          </cell>
          <cell r="Q184">
            <v>46292</v>
          </cell>
          <cell r="R184"/>
          <cell r="S184"/>
          <cell r="T184"/>
          <cell r="U184"/>
          <cell r="V184">
            <v>46283</v>
          </cell>
          <cell r="W184">
            <v>25</v>
          </cell>
          <cell r="X184" t="e">
            <v>#VALUE!</v>
          </cell>
          <cell r="Y184" t="str">
            <v>винтовой</v>
          </cell>
          <cell r="Z184">
            <v>24</v>
          </cell>
          <cell r="AA184">
            <v>24</v>
          </cell>
          <cell r="AB184">
            <v>46292</v>
          </cell>
          <cell r="AC184" t="str">
            <v>15/10с</v>
          </cell>
          <cell r="AD184"/>
          <cell r="AE184"/>
          <cell r="AF184"/>
          <cell r="AG184">
            <v>3.8</v>
          </cell>
          <cell r="AH184">
            <v>3.5</v>
          </cell>
          <cell r="AI184"/>
          <cell r="AJ184"/>
          <cell r="AK184">
            <v>45105</v>
          </cell>
          <cell r="AL184"/>
          <cell r="AM184">
            <v>46283</v>
          </cell>
          <cell r="AN184" t="str">
            <v>огв</v>
          </cell>
          <cell r="AO184" t="str">
            <v>BD-1</v>
          </cell>
          <cell r="AP184">
            <v>0</v>
          </cell>
          <cell r="AQ184" t="e">
            <v>#VALUE!</v>
          </cell>
          <cell r="AR184">
            <v>320</v>
          </cell>
          <cell r="AS184">
            <v>105.60000000000001</v>
          </cell>
          <cell r="AT184">
            <v>0.22727272727272727</v>
          </cell>
          <cell r="AU184"/>
          <cell r="AV184"/>
          <cell r="AW184">
            <v>46284</v>
          </cell>
          <cell r="AX184">
            <v>46161</v>
          </cell>
          <cell r="AY184" t="str">
            <v>Netzsch-33</v>
          </cell>
          <cell r="AZ184">
            <v>276.89</v>
          </cell>
          <cell r="BA184">
            <v>13.889999999999986</v>
          </cell>
          <cell r="BB184" t="str">
            <v>СКЖ-60</v>
          </cell>
          <cell r="BC184"/>
          <cell r="BD184"/>
          <cell r="BE184">
            <v>46284</v>
          </cell>
          <cell r="BF184">
            <v>263</v>
          </cell>
          <cell r="BG184">
            <v>3.5</v>
          </cell>
          <cell r="BH184">
            <v>5.4343400000000024</v>
          </cell>
          <cell r="BI184" t="e">
            <v>#VALUE!</v>
          </cell>
          <cell r="BJ184"/>
          <cell r="BK184"/>
          <cell r="BL184"/>
          <cell r="BM184"/>
          <cell r="BN184"/>
          <cell r="BO184"/>
          <cell r="BP184"/>
          <cell r="BQ184">
            <v>7</v>
          </cell>
          <cell r="BR184">
            <v>283.60000000000002</v>
          </cell>
          <cell r="BS184">
            <v>43381</v>
          </cell>
          <cell r="BT184">
            <v>13.8</v>
          </cell>
          <cell r="BU184">
            <v>310</v>
          </cell>
          <cell r="BV184">
            <v>283.60000000000002</v>
          </cell>
          <cell r="BW184">
            <v>24.3</v>
          </cell>
          <cell r="BX184"/>
          <cell r="BY184"/>
          <cell r="BZ184">
            <v>45931</v>
          </cell>
          <cell r="CA184">
            <v>0</v>
          </cell>
          <cell r="CB184"/>
          <cell r="CC184" t="str">
            <v>差недост.подача</v>
          </cell>
          <cell r="CD184" t="str">
            <v>差недост.подача</v>
          </cell>
          <cell r="CE184">
            <v>24.303533471074381</v>
          </cell>
          <cell r="CF184">
            <v>-33.517413223140494</v>
          </cell>
          <cell r="CG184">
            <v>25.072155158373373</v>
          </cell>
          <cell r="CH184" t="str">
            <v>差недост.подача</v>
          </cell>
          <cell r="CI184">
            <v>7.8317388429752057</v>
          </cell>
          <cell r="CJ184">
            <v>7.3885206611570311</v>
          </cell>
          <cell r="CK184"/>
          <cell r="CL184"/>
          <cell r="CM184"/>
          <cell r="CN184"/>
          <cell r="CO184"/>
          <cell r="CP184"/>
          <cell r="CQ184"/>
          <cell r="CR184" t="str">
            <v>п/ст ППГ-2</v>
          </cell>
          <cell r="CS184">
            <v>15</v>
          </cell>
          <cell r="CT184">
            <v>1</v>
          </cell>
          <cell r="CU184" t="str">
            <v>NIPI_Eastern_Part</v>
          </cell>
          <cell r="CV184">
            <v>45803</v>
          </cell>
          <cell r="CW184">
            <v>310</v>
          </cell>
          <cell r="CX184"/>
          <cell r="CY184"/>
          <cell r="CZ184"/>
          <cell r="DA184"/>
          <cell r="DB184"/>
          <cell r="DC184"/>
          <cell r="DD184"/>
          <cell r="DE184"/>
          <cell r="DF184"/>
          <cell r="DG184" t="str">
            <v>большой</v>
          </cell>
          <cell r="DH184" t="str">
            <v>нет</v>
          </cell>
          <cell r="DI184"/>
          <cell r="DJ184"/>
          <cell r="DK184"/>
          <cell r="DL184">
            <v>-11</v>
          </cell>
          <cell r="DM184">
            <v>-1.5681299999999996</v>
          </cell>
          <cell r="DN184">
            <v>1</v>
          </cell>
          <cell r="DO184">
            <v>2.7043199999999996</v>
          </cell>
          <cell r="DP184"/>
          <cell r="DQ184"/>
          <cell r="DR184"/>
          <cell r="DS184"/>
          <cell r="DT184"/>
          <cell r="DU184"/>
          <cell r="DV184"/>
          <cell r="DW184">
            <v>42154</v>
          </cell>
          <cell r="DX184">
            <v>2305</v>
          </cell>
          <cell r="DY184"/>
          <cell r="DZ184" t="str">
            <v>нет вл.</v>
          </cell>
          <cell r="EA184">
            <v>2</v>
          </cell>
          <cell r="EB184"/>
          <cell r="EC184">
            <v>21</v>
          </cell>
          <cell r="ED184">
            <v>25.7</v>
          </cell>
          <cell r="EE184">
            <v>15.565659999999998</v>
          </cell>
          <cell r="EF184">
            <v>-4.6999999999999993</v>
          </cell>
          <cell r="EG184">
            <v>54.510975569351835</v>
          </cell>
          <cell r="EH184">
            <v>541</v>
          </cell>
          <cell r="EI184">
            <v>0.92920000000000003</v>
          </cell>
          <cell r="EJ184"/>
          <cell r="EK184"/>
          <cell r="EL184"/>
          <cell r="EM184"/>
          <cell r="EN184"/>
          <cell r="EO184"/>
          <cell r="EP184"/>
          <cell r="EQ184"/>
          <cell r="ER184"/>
          <cell r="ES184"/>
          <cell r="ET184"/>
          <cell r="EU184"/>
          <cell r="EV184"/>
          <cell r="EW184"/>
          <cell r="EX184"/>
          <cell r="EY184"/>
          <cell r="EZ184"/>
          <cell r="FA184"/>
          <cell r="FB184"/>
          <cell r="FC184"/>
          <cell r="FD184"/>
          <cell r="FE184"/>
          <cell r="FF184" t="str">
            <v>ВПП 2023</v>
          </cell>
          <cell r="FG184"/>
          <cell r="FH184"/>
          <cell r="FI184"/>
          <cell r="FJ184"/>
          <cell r="FK184"/>
          <cell r="FL184"/>
          <cell r="FN184"/>
          <cell r="FP184" t="str">
            <v>Отсутствует влияние</v>
          </cell>
          <cell r="FR184">
            <v>25</v>
          </cell>
          <cell r="FS184"/>
          <cell r="FT184"/>
          <cell r="FV184">
            <v>38681</v>
          </cell>
        </row>
        <row r="185">
          <cell r="D185">
            <v>2349</v>
          </cell>
          <cell r="E185" t="str">
            <v>вн</v>
          </cell>
          <cell r="F185" t="str">
            <v>А1 В</v>
          </cell>
          <cell r="G185">
            <v>8</v>
          </cell>
          <cell r="H185">
            <v>0.52583999999999997</v>
          </cell>
          <cell r="I185">
            <v>93</v>
          </cell>
          <cell r="J185">
            <v>0</v>
          </cell>
          <cell r="K185" t="e">
            <v>#VALUE!</v>
          </cell>
          <cell r="L185">
            <v>46292</v>
          </cell>
          <cell r="M185">
            <v>16</v>
          </cell>
          <cell r="N185">
            <v>0.45071999999999995</v>
          </cell>
          <cell r="O185">
            <v>97</v>
          </cell>
          <cell r="P185" t="e">
            <v>#VALUE!</v>
          </cell>
          <cell r="Q185">
            <v>46292</v>
          </cell>
          <cell r="R185"/>
          <cell r="S185"/>
          <cell r="T185"/>
          <cell r="U185"/>
          <cell r="V185">
            <v>46273</v>
          </cell>
          <cell r="W185">
            <v>21</v>
          </cell>
          <cell r="X185" t="e">
            <v>#VALUE!</v>
          </cell>
          <cell r="Y185" t="str">
            <v>винтовой</v>
          </cell>
          <cell r="Z185">
            <v>24</v>
          </cell>
          <cell r="AA185">
            <v>16</v>
          </cell>
          <cell r="AB185">
            <v>46292</v>
          </cell>
          <cell r="AC185" t="str">
            <v>15/5с</v>
          </cell>
          <cell r="AD185"/>
          <cell r="AE185"/>
          <cell r="AF185"/>
          <cell r="AG185">
            <v>3.5</v>
          </cell>
          <cell r="AH185">
            <v>0</v>
          </cell>
          <cell r="AI185"/>
          <cell r="AJ185"/>
          <cell r="AK185"/>
          <cell r="AL185"/>
          <cell r="AM185"/>
          <cell r="AN185"/>
          <cell r="AO185" t="str">
            <v>Костад 15hp</v>
          </cell>
          <cell r="AP185">
            <v>3</v>
          </cell>
          <cell r="AQ185" t="e">
            <v>#VALUE!</v>
          </cell>
          <cell r="AR185">
            <v>300</v>
          </cell>
          <cell r="AS185">
            <v>30</v>
          </cell>
          <cell r="AT185">
            <v>0.53333333333333333</v>
          </cell>
          <cell r="AU185"/>
          <cell r="AV185"/>
          <cell r="AW185"/>
          <cell r="AX185">
            <v>46270</v>
          </cell>
          <cell r="AY185" t="str">
            <v>Netzsch-10</v>
          </cell>
          <cell r="AZ185">
            <v>258.64999999999998</v>
          </cell>
          <cell r="BA185">
            <v>36.649999999999977</v>
          </cell>
          <cell r="BB185" t="str">
            <v>СКЖ-60</v>
          </cell>
          <cell r="BC185"/>
          <cell r="BD185"/>
          <cell r="BE185">
            <v>46273</v>
          </cell>
          <cell r="BF185">
            <v>222</v>
          </cell>
          <cell r="BG185">
            <v>0</v>
          </cell>
          <cell r="BH185">
            <v>5.7748499999999998</v>
          </cell>
          <cell r="BI185" t="e">
            <v>#VALUE!</v>
          </cell>
          <cell r="BJ185">
            <v>46210</v>
          </cell>
          <cell r="BK185">
            <v>224</v>
          </cell>
          <cell r="BL185">
            <v>3.7</v>
          </cell>
          <cell r="BM185">
            <v>9.2870500000000007</v>
          </cell>
          <cell r="BN185" t="e">
            <v>#VALUE!</v>
          </cell>
          <cell r="BO185"/>
          <cell r="BP185"/>
          <cell r="BQ185">
            <v>56</v>
          </cell>
          <cell r="BR185">
            <v>283.5</v>
          </cell>
          <cell r="BS185"/>
          <cell r="BT185"/>
          <cell r="BU185"/>
          <cell r="BV185"/>
          <cell r="BW185"/>
          <cell r="BX185"/>
          <cell r="BY185"/>
          <cell r="BZ185">
            <v>46100</v>
          </cell>
          <cell r="CA185">
            <v>0</v>
          </cell>
          <cell r="CB185"/>
          <cell r="CC185" t="str">
            <v>理рацион-ый</v>
          </cell>
          <cell r="CD185" t="str">
            <v>理рацион-ый</v>
          </cell>
          <cell r="CE185">
            <v>40.267397777777781</v>
          </cell>
          <cell r="CF185">
            <v>-5.062413333333339</v>
          </cell>
          <cell r="CG185">
            <v>33.495489488204058</v>
          </cell>
          <cell r="CH185" t="str">
            <v>理рацион-ый</v>
          </cell>
          <cell r="CI185">
            <v>15.786751111111112</v>
          </cell>
          <cell r="CJ185">
            <v>-10.734422222222214</v>
          </cell>
          <cell r="CK185"/>
          <cell r="CL185"/>
          <cell r="CM185"/>
          <cell r="CN185"/>
          <cell r="CO185"/>
          <cell r="CP185"/>
          <cell r="CQ185"/>
          <cell r="CR185" t="str">
            <v>п/ст ППГ-2</v>
          </cell>
          <cell r="CS185">
            <v>15</v>
          </cell>
          <cell r="CT185">
            <v>1</v>
          </cell>
          <cell r="CU185" t="str">
            <v>NIPI_Centre_PTV-3_Part</v>
          </cell>
          <cell r="CV185">
            <v>46269</v>
          </cell>
          <cell r="CW185">
            <v>301</v>
          </cell>
          <cell r="CX185"/>
          <cell r="CY185"/>
          <cell r="CZ185"/>
          <cell r="DA185"/>
          <cell r="DB185"/>
          <cell r="DC185"/>
          <cell r="DD185"/>
          <cell r="DE185"/>
          <cell r="DF185"/>
          <cell r="DG185" t="str">
            <v>большой</v>
          </cell>
          <cell r="DH185" t="str">
            <v>нет</v>
          </cell>
          <cell r="DI185"/>
          <cell r="DJ185"/>
          <cell r="DK185"/>
          <cell r="DL185">
            <v>8</v>
          </cell>
          <cell r="DM185">
            <v>-7.512000000000002E-2</v>
          </cell>
          <cell r="DN185">
            <v>4</v>
          </cell>
          <cell r="DO185">
            <v>0.45071999999999995</v>
          </cell>
          <cell r="DP185"/>
          <cell r="DQ185"/>
          <cell r="DR185"/>
          <cell r="DS185"/>
          <cell r="DT185"/>
          <cell r="DU185"/>
          <cell r="DV185"/>
          <cell r="DW185"/>
          <cell r="DX185"/>
          <cell r="DY185"/>
          <cell r="DZ185">
            <v>4692</v>
          </cell>
          <cell r="EA185">
            <v>3</v>
          </cell>
          <cell r="EB185"/>
          <cell r="EC185">
            <v>12.088084116647744</v>
          </cell>
          <cell r="ED185">
            <v>11.7</v>
          </cell>
          <cell r="EE185">
            <v>6.3132341166477444</v>
          </cell>
          <cell r="EF185">
            <v>0.38808411664774489</v>
          </cell>
          <cell r="EG185">
            <v>54.510975570928373</v>
          </cell>
          <cell r="EH185">
            <v>378</v>
          </cell>
          <cell r="EI185">
            <v>0.92820000000000003</v>
          </cell>
          <cell r="EJ185"/>
          <cell r="EK185"/>
          <cell r="EL185"/>
          <cell r="EM185"/>
          <cell r="EN185"/>
          <cell r="EO185"/>
          <cell r="EP185"/>
          <cell r="EQ185"/>
          <cell r="ER185"/>
          <cell r="ES185"/>
          <cell r="ET185"/>
          <cell r="EU185"/>
          <cell r="EV185"/>
          <cell r="EW185"/>
          <cell r="EX185"/>
          <cell r="EY185"/>
          <cell r="EZ185"/>
          <cell r="FA185"/>
          <cell r="FB185"/>
          <cell r="FC185"/>
          <cell r="FD185"/>
          <cell r="FE185"/>
          <cell r="FF185"/>
          <cell r="FG185"/>
          <cell r="FH185"/>
          <cell r="FI185"/>
          <cell r="FJ185"/>
          <cell r="FK185"/>
          <cell r="FL185"/>
          <cell r="FN185"/>
          <cell r="FP185" t="str">
            <v>Влияние ВНС с недостаточной компенсацией</v>
          </cell>
          <cell r="FR185"/>
          <cell r="FS185"/>
          <cell r="FT185"/>
          <cell r="FV185">
            <v>39600</v>
          </cell>
        </row>
        <row r="186">
          <cell r="D186">
            <v>4691</v>
          </cell>
          <cell r="E186" t="str">
            <v>вн</v>
          </cell>
          <cell r="F186" t="str">
            <v>А1</v>
          </cell>
          <cell r="G186"/>
          <cell r="H186"/>
          <cell r="I186"/>
          <cell r="J186">
            <v>0</v>
          </cell>
          <cell r="K186" t="e">
            <v>#VALUE!</v>
          </cell>
          <cell r="L186"/>
          <cell r="M186"/>
          <cell r="N186">
            <v>0</v>
          </cell>
          <cell r="O186">
            <v>0</v>
          </cell>
          <cell r="P186" t="e">
            <v>#VALUE!</v>
          </cell>
          <cell r="Q186"/>
          <cell r="R186"/>
          <cell r="S186"/>
          <cell r="T186"/>
          <cell r="U186"/>
          <cell r="V186"/>
          <cell r="W186">
            <v>0</v>
          </cell>
          <cell r="X186" t="e">
            <v>#VALUE!</v>
          </cell>
          <cell r="Y186" t="str">
            <v>Бездействие</v>
          </cell>
          <cell r="Z186">
            <v>0</v>
          </cell>
          <cell r="AA186">
            <v>0</v>
          </cell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>
            <v>0</v>
          </cell>
          <cell r="AQ186" t="str">
            <v>2013,ппд-80-60-пэ-80-п.э-9.06.16ж-нерентаб-80-кву-60-</v>
          </cell>
          <cell r="AR186"/>
          <cell r="AS186" t="e">
            <v>#VALUE!</v>
          </cell>
          <cell r="AT186" t="e">
            <v>#VALUE!</v>
          </cell>
          <cell r="AU186"/>
          <cell r="AV186"/>
          <cell r="AW186"/>
          <cell r="AX186">
            <v>44781</v>
          </cell>
          <cell r="AY186">
            <v>0</v>
          </cell>
          <cell r="AZ186">
            <v>97.66</v>
          </cell>
          <cell r="BA186"/>
          <cell r="BB186" t="str">
            <v>СКЖ-60</v>
          </cell>
          <cell r="BC186"/>
          <cell r="BD186"/>
          <cell r="BE186">
            <v>44547</v>
          </cell>
          <cell r="BF186">
            <v>279</v>
          </cell>
          <cell r="BG186">
            <v>0</v>
          </cell>
          <cell r="BH186">
            <v>0.32865</v>
          </cell>
          <cell r="BI186" t="e">
            <v>#VALUE!</v>
          </cell>
          <cell r="BJ186">
            <v>46185</v>
          </cell>
          <cell r="BK186">
            <v>171</v>
          </cell>
          <cell r="BL186">
            <v>0</v>
          </cell>
          <cell r="BM186">
            <v>10.469849999999999</v>
          </cell>
          <cell r="BN186" t="e">
            <v>#VALUE!</v>
          </cell>
          <cell r="BO186"/>
          <cell r="BP186"/>
          <cell r="BQ186">
            <v>-1</v>
          </cell>
          <cell r="BR186">
            <v>282.5</v>
          </cell>
          <cell r="BS186">
            <v>46287</v>
          </cell>
          <cell r="BT186">
            <v>8.6</v>
          </cell>
          <cell r="BU186">
            <v>290.8</v>
          </cell>
          <cell r="BV186">
            <v>282.5</v>
          </cell>
          <cell r="BW186">
            <v>24.3</v>
          </cell>
          <cell r="BX186"/>
          <cell r="BY186"/>
          <cell r="BZ186">
            <v>45488</v>
          </cell>
          <cell r="CA186">
            <v>0</v>
          </cell>
          <cell r="CB186"/>
          <cell r="CC186" t="str">
            <v/>
          </cell>
          <cell r="CD186" t="e">
            <v>#VALUE!</v>
          </cell>
          <cell r="CE186" t="e">
            <v>#VALUE!</v>
          </cell>
          <cell r="CF186" t="e">
            <v>#VALUE!</v>
          </cell>
          <cell r="CG186" t="e">
            <v>#VALUE!</v>
          </cell>
          <cell r="CH186" t="e">
            <v>#VALUE!</v>
          </cell>
          <cell r="CI186" t="e">
            <v>#VALUE!</v>
          </cell>
          <cell r="CJ186" t="e">
            <v>#VALUE!</v>
          </cell>
          <cell r="CK186"/>
          <cell r="CL186"/>
          <cell r="CM186"/>
          <cell r="CN186"/>
          <cell r="CO186"/>
          <cell r="CP186"/>
          <cell r="CQ186"/>
          <cell r="CR186" t="str">
            <v>п/ст ППГ-2</v>
          </cell>
          <cell r="CS186">
            <v>31</v>
          </cell>
          <cell r="CT186">
            <v>2</v>
          </cell>
          <cell r="CU186" t="str">
            <v>NIPI_Centre_PTV-3_Part</v>
          </cell>
          <cell r="CV186">
            <v>46287</v>
          </cell>
          <cell r="CW186">
            <v>290.8</v>
          </cell>
          <cell r="CX186">
            <v>45973</v>
          </cell>
          <cell r="CY186"/>
          <cell r="CZ186">
            <v>10.199999999999999</v>
          </cell>
          <cell r="DA186"/>
          <cell r="DB186">
            <v>292.7</v>
          </cell>
          <cell r="DC186">
            <v>282.5</v>
          </cell>
          <cell r="DD186">
            <v>24</v>
          </cell>
          <cell r="DE186"/>
          <cell r="DF186"/>
          <cell r="DG186" t="str">
            <v>средний</v>
          </cell>
          <cell r="DH186" t="str">
            <v>нет</v>
          </cell>
          <cell r="DI186"/>
          <cell r="DJ186"/>
          <cell r="DK186"/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/>
          <cell r="DQ186"/>
          <cell r="DR186"/>
          <cell r="DS186"/>
          <cell r="DT186"/>
          <cell r="DU186"/>
          <cell r="DV186"/>
          <cell r="DW186"/>
          <cell r="DX186"/>
          <cell r="DY186"/>
          <cell r="DZ186" t="str">
            <v>нет вл.</v>
          </cell>
          <cell r="EA186"/>
          <cell r="EB186"/>
          <cell r="EC186">
            <v>20.049899233940007</v>
          </cell>
          <cell r="ED186">
            <v>11.7</v>
          </cell>
          <cell r="EE186">
            <v>19.721249233940007</v>
          </cell>
          <cell r="EF186">
            <v>8.3498992339400075</v>
          </cell>
          <cell r="EG186">
            <v>54.510975571224492</v>
          </cell>
          <cell r="EH186">
            <v>378</v>
          </cell>
          <cell r="EI186">
            <v>0.92820000000000003</v>
          </cell>
          <cell r="EJ186"/>
          <cell r="EK186"/>
          <cell r="EL186"/>
          <cell r="EM186"/>
          <cell r="EN186"/>
          <cell r="EO186"/>
          <cell r="EP186"/>
          <cell r="EQ186"/>
          <cell r="ER186"/>
          <cell r="ES186"/>
          <cell r="ET186"/>
          <cell r="EU186"/>
          <cell r="EV186"/>
          <cell r="EW186"/>
          <cell r="EX186"/>
          <cell r="EY186"/>
          <cell r="EZ186"/>
          <cell r="FA186"/>
          <cell r="FB186"/>
          <cell r="FC186"/>
          <cell r="FD186"/>
          <cell r="FE186"/>
          <cell r="FF186"/>
          <cell r="FG186"/>
          <cell r="FH186"/>
          <cell r="FI186"/>
          <cell r="FJ186"/>
          <cell r="FK186"/>
          <cell r="FL186"/>
          <cell r="FN186"/>
          <cell r="FP186" t="str">
            <v>Влияние ВНС с недостаточной компенсацией</v>
          </cell>
          <cell r="FR186"/>
          <cell r="FS186"/>
          <cell r="FV186">
            <v>41296</v>
          </cell>
        </row>
        <row r="187">
          <cell r="D187" t="str">
            <v>13птв</v>
          </cell>
          <cell r="E187"/>
          <cell r="F187"/>
          <cell r="G187">
            <v>801</v>
          </cell>
          <cell r="H187">
            <v>35.005920000000003</v>
          </cell>
          <cell r="I187">
            <v>95.345817727840199</v>
          </cell>
          <cell r="J187">
            <v>0</v>
          </cell>
          <cell r="K187"/>
          <cell r="L187" t="str">
            <v>Qж</v>
          </cell>
          <cell r="M187">
            <v>781</v>
          </cell>
          <cell r="N187">
            <v>31.184190000000005</v>
          </cell>
          <cell r="O187">
            <v>95.747759282970549</v>
          </cell>
          <cell r="P187"/>
          <cell r="Q187"/>
          <cell r="R187"/>
          <cell r="S187"/>
          <cell r="T187"/>
          <cell r="U187"/>
          <cell r="V187"/>
          <cell r="W187">
            <v>16.5625</v>
          </cell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>
            <v>169.9</v>
          </cell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 t="str">
            <v/>
          </cell>
          <cell r="CD187" t="str">
            <v/>
          </cell>
          <cell r="CE187">
            <v>1.5852999999999999</v>
          </cell>
          <cell r="CF187">
            <v>-62.067</v>
          </cell>
          <cell r="CG187" t="e">
            <v>#NUM!</v>
          </cell>
          <cell r="CH187" t="str">
            <v/>
          </cell>
          <cell r="CI187">
            <v>6.2493999999999996</v>
          </cell>
          <cell r="CJ187">
            <v>46.691000000000003</v>
          </cell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K187"/>
          <cell r="DL187"/>
          <cell r="DM187"/>
          <cell r="DN187"/>
          <cell r="DO187"/>
          <cell r="DP187"/>
          <cell r="DQ187"/>
          <cell r="DR187"/>
          <cell r="DS187"/>
          <cell r="DT187"/>
          <cell r="DU187"/>
          <cell r="DV187"/>
          <cell r="DW187"/>
          <cell r="DX187"/>
          <cell r="DY187"/>
          <cell r="DZ187"/>
          <cell r="EA187"/>
          <cell r="EB187"/>
          <cell r="EC187"/>
          <cell r="ED187"/>
          <cell r="EE187"/>
          <cell r="EF187">
            <v>0</v>
          </cell>
          <cell r="EG187"/>
          <cell r="EH187"/>
          <cell r="EI187"/>
          <cell r="EJ187"/>
          <cell r="EK187"/>
          <cell r="EL187"/>
          <cell r="EM187"/>
          <cell r="EN187"/>
          <cell r="EO187"/>
          <cell r="EP187"/>
          <cell r="EQ187"/>
          <cell r="ER187"/>
          <cell r="ES187"/>
          <cell r="ET187"/>
          <cell r="EU187"/>
          <cell r="EV187"/>
          <cell r="EW187"/>
          <cell r="EX187"/>
          <cell r="EY187"/>
          <cell r="EZ187"/>
          <cell r="FA187"/>
          <cell r="FB187"/>
          <cell r="FC187"/>
          <cell r="FD187"/>
          <cell r="FE187"/>
          <cell r="FF187"/>
          <cell r="FG187"/>
          <cell r="FH187"/>
          <cell r="FI187"/>
          <cell r="FJ187"/>
          <cell r="FK187"/>
          <cell r="FL187"/>
          <cell r="FN187"/>
          <cell r="FR187"/>
          <cell r="FS187"/>
          <cell r="FV187"/>
        </row>
        <row r="188">
          <cell r="D188">
            <v>32</v>
          </cell>
          <cell r="E188" t="str">
            <v>вн</v>
          </cell>
          <cell r="F188" t="str">
            <v>А1</v>
          </cell>
          <cell r="G188">
            <v>32</v>
          </cell>
          <cell r="H188">
            <v>1.2019199999999999</v>
          </cell>
          <cell r="I188">
            <v>96</v>
          </cell>
          <cell r="J188">
            <v>0</v>
          </cell>
          <cell r="K188" t="e">
            <v>#VALUE!</v>
          </cell>
          <cell r="L188">
            <v>46292</v>
          </cell>
          <cell r="M188">
            <v>34</v>
          </cell>
          <cell r="N188">
            <v>1.5963000000000001</v>
          </cell>
          <cell r="O188">
            <v>95</v>
          </cell>
          <cell r="P188" t="e">
            <v>#VALUE!</v>
          </cell>
          <cell r="Q188">
            <v>46292</v>
          </cell>
          <cell r="R188"/>
          <cell r="S188"/>
          <cell r="T188"/>
          <cell r="U188"/>
          <cell r="V188">
            <v>46292</v>
          </cell>
          <cell r="W188">
            <v>26</v>
          </cell>
          <cell r="X188" t="e">
            <v>#VALUE!</v>
          </cell>
          <cell r="Y188" t="str">
            <v>винтовой</v>
          </cell>
          <cell r="Z188">
            <v>24</v>
          </cell>
          <cell r="AA188">
            <v>34</v>
          </cell>
          <cell r="AB188">
            <v>46292</v>
          </cell>
          <cell r="AC188" t="str">
            <v>15/1,5мин</v>
          </cell>
          <cell r="AD188"/>
          <cell r="AE188"/>
          <cell r="AF188"/>
          <cell r="AG188">
            <v>2.8</v>
          </cell>
          <cell r="AH188">
            <v>2.5</v>
          </cell>
          <cell r="AI188"/>
          <cell r="AJ188"/>
          <cell r="AK188"/>
          <cell r="AL188"/>
          <cell r="AM188"/>
          <cell r="AN188"/>
          <cell r="AO188" t="str">
            <v>Netzsch</v>
          </cell>
          <cell r="AP188">
            <v>0</v>
          </cell>
          <cell r="AQ188" t="e">
            <v>#VALUE!</v>
          </cell>
          <cell r="AR188">
            <v>230</v>
          </cell>
          <cell r="AS188">
            <v>64.400000000000006</v>
          </cell>
          <cell r="AT188">
            <v>0.52795031055900621</v>
          </cell>
          <cell r="AU188"/>
          <cell r="AV188"/>
          <cell r="AW188">
            <v>46286</v>
          </cell>
          <cell r="AX188">
            <v>46226</v>
          </cell>
          <cell r="AY188" t="str">
            <v>TP-28</v>
          </cell>
          <cell r="AZ188">
            <v>266.86</v>
          </cell>
          <cell r="BA188">
            <v>26.860000000000014</v>
          </cell>
          <cell r="BB188" t="str">
            <v>СКЖ-60</v>
          </cell>
          <cell r="BC188"/>
          <cell r="BD188"/>
          <cell r="BE188">
            <v>46263</v>
          </cell>
          <cell r="BF188">
            <v>240</v>
          </cell>
          <cell r="BG188">
            <v>2.6</v>
          </cell>
          <cell r="BH188">
            <v>5.6048</v>
          </cell>
          <cell r="BI188" t="e">
            <v>#VALUE!</v>
          </cell>
          <cell r="BJ188">
            <v>45287</v>
          </cell>
          <cell r="BK188">
            <v>159</v>
          </cell>
          <cell r="BL188">
            <v>0</v>
          </cell>
          <cell r="BM188">
            <v>10.6107</v>
          </cell>
          <cell r="BN188" t="e">
            <v>#VALUE!</v>
          </cell>
          <cell r="BO188"/>
          <cell r="BP188"/>
          <cell r="BQ188">
            <v>307</v>
          </cell>
          <cell r="BR188">
            <v>272</v>
          </cell>
          <cell r="BS188"/>
          <cell r="BT188"/>
          <cell r="BU188"/>
          <cell r="BV188"/>
          <cell r="BW188"/>
          <cell r="BX188"/>
          <cell r="BY188"/>
          <cell r="BZ188">
            <v>46181</v>
          </cell>
          <cell r="CA188">
            <v>0</v>
          </cell>
          <cell r="CB188"/>
          <cell r="CC188" t="str">
            <v>理рацион-ый</v>
          </cell>
          <cell r="CD188" t="str">
            <v>理рацион-ый</v>
          </cell>
          <cell r="CE188">
            <v>40.131689992670033</v>
          </cell>
          <cell r="CF188">
            <v>-5.4638076077311766</v>
          </cell>
          <cell r="CG188">
            <v>33.395313053620306</v>
          </cell>
          <cell r="CH188" t="str">
            <v>理рацион-ый</v>
          </cell>
          <cell r="CI188">
            <v>15.58908758921338</v>
          </cell>
          <cell r="CJ188">
            <v>-10.760782338644326</v>
          </cell>
          <cell r="CK188"/>
          <cell r="CL188"/>
          <cell r="CM188">
            <v>45826</v>
          </cell>
          <cell r="CN188" t="str">
            <v>х/к</v>
          </cell>
          <cell r="CO188"/>
          <cell r="CP188" t="str">
            <v>1,023</v>
          </cell>
          <cell r="CQ188" t="str">
            <v>33892</v>
          </cell>
          <cell r="CR188" t="str">
            <v>КРУН-6кВ №2 ППГ</v>
          </cell>
          <cell r="CS188">
            <v>13</v>
          </cell>
          <cell r="CT188">
            <v>2</v>
          </cell>
          <cell r="CU188" t="str">
            <v>NIPI_Centre_PTV-3_Part</v>
          </cell>
          <cell r="CV188">
            <v>45102</v>
          </cell>
          <cell r="CW188">
            <v>295</v>
          </cell>
          <cell r="CX188"/>
          <cell r="CY188"/>
          <cell r="CZ188"/>
          <cell r="DA188"/>
          <cell r="DB188"/>
          <cell r="DC188"/>
          <cell r="DD188"/>
          <cell r="DE188"/>
          <cell r="DF188"/>
          <cell r="DG188" t="str">
            <v>большой</v>
          </cell>
          <cell r="DH188"/>
          <cell r="DI188"/>
          <cell r="DJ188"/>
          <cell r="DK188"/>
          <cell r="DL188">
            <v>2</v>
          </cell>
          <cell r="DM188">
            <v>0.39438000000000017</v>
          </cell>
          <cell r="DN188">
            <v>-1</v>
          </cell>
          <cell r="DO188">
            <v>1.5963000000000001</v>
          </cell>
          <cell r="DP188"/>
          <cell r="DQ188"/>
          <cell r="DR188"/>
          <cell r="DS188"/>
          <cell r="DT188"/>
          <cell r="DU188"/>
          <cell r="DV188"/>
          <cell r="DW188">
            <v>42124</v>
          </cell>
          <cell r="DX188">
            <v>32</v>
          </cell>
          <cell r="DY188"/>
          <cell r="DZ188" t="str">
            <v xml:space="preserve">4511, 4512, </v>
          </cell>
          <cell r="EA188">
            <v>1</v>
          </cell>
          <cell r="EB188"/>
          <cell r="EC188">
            <v>10.6107</v>
          </cell>
          <cell r="ED188">
            <v>25.7</v>
          </cell>
          <cell r="EE188">
            <v>5.0058999999999996</v>
          </cell>
          <cell r="EF188">
            <v>-15.0893</v>
          </cell>
          <cell r="EG188">
            <v>54.510975570461625</v>
          </cell>
          <cell r="EH188">
            <v>449</v>
          </cell>
          <cell r="EI188">
            <v>0.9304</v>
          </cell>
          <cell r="EJ188"/>
          <cell r="EK188"/>
          <cell r="EL188"/>
          <cell r="EM188"/>
          <cell r="EN188"/>
          <cell r="EO188"/>
          <cell r="EP188"/>
          <cell r="EQ188"/>
          <cell r="ER188"/>
          <cell r="ES188"/>
          <cell r="ET188"/>
          <cell r="EU188"/>
          <cell r="EV188"/>
          <cell r="EW188"/>
          <cell r="EX188"/>
          <cell r="EY188"/>
          <cell r="EZ188"/>
          <cell r="FA188"/>
          <cell r="FB188"/>
          <cell r="FC188"/>
          <cell r="FD188"/>
          <cell r="FE188"/>
          <cell r="FF188" t="str">
            <v>ВПП 2025</v>
          </cell>
          <cell r="FG188"/>
          <cell r="FH188"/>
          <cell r="FI188"/>
          <cell r="FJ188"/>
          <cell r="FK188"/>
          <cell r="FL188"/>
          <cell r="FN188"/>
          <cell r="FP188" t="str">
            <v xml:space="preserve"> Влияние ВНС с перекомпенсацией</v>
          </cell>
          <cell r="FR188"/>
          <cell r="FS188"/>
          <cell r="FT188"/>
          <cell r="FV188">
            <v>32874</v>
          </cell>
        </row>
        <row r="189">
          <cell r="D189">
            <v>1544</v>
          </cell>
          <cell r="E189" t="str">
            <v>вн</v>
          </cell>
          <cell r="F189" t="str">
            <v>Г</v>
          </cell>
          <cell r="G189">
            <v>65</v>
          </cell>
          <cell r="H189">
            <v>1.2206999999999999</v>
          </cell>
          <cell r="I189">
            <v>98</v>
          </cell>
          <cell r="J189">
            <v>0</v>
          </cell>
          <cell r="K189" t="e">
            <v>#VALUE!</v>
          </cell>
          <cell r="L189">
            <v>46292</v>
          </cell>
          <cell r="M189">
            <v>64</v>
          </cell>
          <cell r="N189">
            <v>2.4038399999999998</v>
          </cell>
          <cell r="O189">
            <v>96</v>
          </cell>
          <cell r="P189" t="e">
            <v>#VALUE!</v>
          </cell>
          <cell r="Q189">
            <v>46292</v>
          </cell>
          <cell r="R189"/>
          <cell r="S189"/>
          <cell r="T189"/>
          <cell r="U189"/>
          <cell r="V189">
            <v>46292</v>
          </cell>
          <cell r="W189">
            <v>24</v>
          </cell>
          <cell r="X189" t="e">
            <v>#VALUE!</v>
          </cell>
          <cell r="Y189" t="str">
            <v>винтовой</v>
          </cell>
          <cell r="Z189">
            <v>24</v>
          </cell>
          <cell r="AA189">
            <v>64</v>
          </cell>
          <cell r="AB189">
            <v>46292</v>
          </cell>
          <cell r="AC189" t="str">
            <v>15атм/35с</v>
          </cell>
          <cell r="AD189"/>
          <cell r="AE189"/>
          <cell r="AF189"/>
          <cell r="AG189">
            <v>3</v>
          </cell>
          <cell r="AH189">
            <v>3</v>
          </cell>
          <cell r="AI189"/>
          <cell r="AJ189"/>
          <cell r="AK189"/>
          <cell r="AL189"/>
          <cell r="AM189"/>
          <cell r="AN189"/>
          <cell r="AO189" t="str">
            <v>BD-1</v>
          </cell>
          <cell r="AP189">
            <v>0</v>
          </cell>
          <cell r="AQ189" t="e">
            <v>#VALUE!</v>
          </cell>
          <cell r="AR189">
            <v>340</v>
          </cell>
          <cell r="AS189">
            <v>95.2</v>
          </cell>
          <cell r="AT189">
            <v>0.67226890756302515</v>
          </cell>
          <cell r="AU189"/>
          <cell r="AV189"/>
          <cell r="AW189">
            <v>46286</v>
          </cell>
          <cell r="AX189">
            <v>46049</v>
          </cell>
          <cell r="AY189" t="str">
            <v>TP-28</v>
          </cell>
          <cell r="AZ189">
            <v>285.84000000000003</v>
          </cell>
          <cell r="BA189">
            <v>36.840000000000032</v>
          </cell>
          <cell r="BB189" t="str">
            <v>СКЖ-60</v>
          </cell>
          <cell r="BC189"/>
          <cell r="BD189"/>
          <cell r="BE189">
            <v>46290</v>
          </cell>
          <cell r="BF189">
            <v>249</v>
          </cell>
          <cell r="BG189">
            <v>3.4</v>
          </cell>
          <cell r="BH189">
            <v>9.5034999999999989</v>
          </cell>
          <cell r="BI189" t="e">
            <v>#VALUE!</v>
          </cell>
          <cell r="BJ189"/>
          <cell r="BK189"/>
          <cell r="BL189"/>
          <cell r="BM189"/>
          <cell r="BN189"/>
          <cell r="BO189">
            <v>46279</v>
          </cell>
          <cell r="BP189" t="str">
            <v>Сорап іші құм. Депрессия жасалды. Сорапты ыссы сумен жуу керек. Кері тоспа ұстап тұр.</v>
          </cell>
          <cell r="BQ189">
            <v>56</v>
          </cell>
          <cell r="BR189">
            <v>314</v>
          </cell>
          <cell r="BS189"/>
          <cell r="BT189"/>
          <cell r="BU189"/>
          <cell r="BV189"/>
          <cell r="BW189"/>
          <cell r="BX189"/>
          <cell r="BY189"/>
          <cell r="BZ189">
            <v>46181</v>
          </cell>
          <cell r="CA189">
            <v>0</v>
          </cell>
          <cell r="CB189"/>
          <cell r="CC189" t="str">
            <v>理рацион-ый</v>
          </cell>
          <cell r="CD189" t="str">
            <v>理рацион-ый</v>
          </cell>
          <cell r="CE189">
            <v>41.972899745780666</v>
          </cell>
          <cell r="CF189">
            <v>4.0701937010098064</v>
          </cell>
          <cell r="CG189">
            <v>35.781668522928229</v>
          </cell>
          <cell r="CH189" t="str">
            <v>理рацион-ый</v>
          </cell>
          <cell r="CI189">
            <v>21.603856888637807</v>
          </cell>
          <cell r="CJ189">
            <v>-5.7787973306969604</v>
          </cell>
          <cell r="CK189"/>
          <cell r="CL189"/>
          <cell r="CM189"/>
          <cell r="CN189"/>
          <cell r="CO189"/>
          <cell r="CP189"/>
          <cell r="CQ189"/>
          <cell r="CR189" t="str">
            <v>п/ст ППГ-2</v>
          </cell>
          <cell r="CS189">
            <v>43</v>
          </cell>
          <cell r="CT189">
            <v>2</v>
          </cell>
          <cell r="CU189" t="str">
            <v>NIPI_Centre_PTV-3_Part</v>
          </cell>
          <cell r="CV189">
            <v>45616</v>
          </cell>
          <cell r="CW189">
            <v>345</v>
          </cell>
          <cell r="CX189"/>
          <cell r="CY189"/>
          <cell r="CZ189"/>
          <cell r="DA189"/>
          <cell r="DB189"/>
          <cell r="DC189"/>
          <cell r="DD189"/>
          <cell r="DE189"/>
          <cell r="DF189"/>
          <cell r="DG189" t="str">
            <v>большой</v>
          </cell>
          <cell r="DH189" t="str">
            <v>есть</v>
          </cell>
          <cell r="DI189"/>
          <cell r="DJ189"/>
          <cell r="DK189"/>
          <cell r="DL189">
            <v>-1</v>
          </cell>
          <cell r="DM189">
            <v>1.1831399999999999</v>
          </cell>
          <cell r="DN189">
            <v>-2</v>
          </cell>
          <cell r="DO189">
            <v>2.4038399999999998</v>
          </cell>
          <cell r="DP189"/>
          <cell r="DQ189"/>
          <cell r="DR189"/>
          <cell r="DS189"/>
          <cell r="DT189"/>
          <cell r="DU189"/>
          <cell r="DV189"/>
          <cell r="DW189">
            <v>42180</v>
          </cell>
          <cell r="DX189">
            <v>1544</v>
          </cell>
          <cell r="DY189"/>
          <cell r="DZ189" t="str">
            <v xml:space="preserve">1641, 4365, </v>
          </cell>
          <cell r="EA189">
            <v>1</v>
          </cell>
          <cell r="EB189"/>
          <cell r="EC189">
            <v>27</v>
          </cell>
          <cell r="ED189">
            <v>28.3</v>
          </cell>
          <cell r="EE189">
            <v>17.496500000000001</v>
          </cell>
          <cell r="EF189">
            <v>-1.3000000000000007</v>
          </cell>
          <cell r="EG189">
            <v>54.510975566119441</v>
          </cell>
          <cell r="EH189">
            <v>449</v>
          </cell>
          <cell r="EI189">
            <v>0.9304</v>
          </cell>
          <cell r="EK189"/>
          <cell r="EL189"/>
          <cell r="EM189"/>
          <cell r="EN189"/>
          <cell r="EO189"/>
          <cell r="EP189"/>
          <cell r="EQ189"/>
          <cell r="ER189"/>
          <cell r="ES189"/>
          <cell r="ET189"/>
          <cell r="EU189"/>
          <cell r="EV189"/>
          <cell r="EW189"/>
          <cell r="EX189"/>
          <cell r="FB189"/>
          <cell r="FC189"/>
          <cell r="FD189"/>
          <cell r="FE189"/>
          <cell r="FF189" t="str">
            <v>ВПП 2023</v>
          </cell>
          <cell r="FG189">
            <v>52</v>
          </cell>
          <cell r="FH189">
            <v>2.4413999999999998</v>
          </cell>
          <cell r="FI189">
            <v>95</v>
          </cell>
          <cell r="FJ189">
            <v>12</v>
          </cell>
          <cell r="FK189">
            <v>-3.7560000000000038E-2</v>
          </cell>
          <cell r="FL189">
            <v>1</v>
          </cell>
          <cell r="FN189"/>
          <cell r="FP189" t="str">
            <v>Влияние ВПП</v>
          </cell>
          <cell r="FQ189" t="str">
            <v>ВПП 2021</v>
          </cell>
          <cell r="FR189">
            <v>25</v>
          </cell>
          <cell r="FS189"/>
          <cell r="FT189"/>
          <cell r="FV189">
            <v>32538</v>
          </cell>
        </row>
        <row r="190">
          <cell r="D190">
            <v>1545</v>
          </cell>
          <cell r="E190" t="str">
            <v>вн</v>
          </cell>
          <cell r="F190" t="str">
            <v>Г</v>
          </cell>
          <cell r="G190">
            <v>80</v>
          </cell>
          <cell r="H190">
            <v>2.2535999999999996</v>
          </cell>
          <cell r="I190">
            <v>97</v>
          </cell>
          <cell r="J190" t="str">
            <v>уменьшение отбора</v>
          </cell>
          <cell r="K190" t="e">
            <v>#VALUE!</v>
          </cell>
          <cell r="L190">
            <v>46292</v>
          </cell>
          <cell r="M190">
            <v>98</v>
          </cell>
          <cell r="N190">
            <v>4.6010999999999997</v>
          </cell>
          <cell r="O190">
            <v>95</v>
          </cell>
          <cell r="P190" t="e">
            <v>#VALUE!</v>
          </cell>
          <cell r="Q190">
            <v>46292</v>
          </cell>
          <cell r="R190"/>
          <cell r="S190"/>
          <cell r="T190"/>
          <cell r="U190"/>
          <cell r="V190">
            <v>46292</v>
          </cell>
          <cell r="W190">
            <v>26</v>
          </cell>
          <cell r="X190" t="e">
            <v>#VALUE!</v>
          </cell>
          <cell r="Y190" t="str">
            <v>винтовой</v>
          </cell>
          <cell r="Z190">
            <v>24</v>
          </cell>
          <cell r="AA190">
            <v>98</v>
          </cell>
          <cell r="AB190">
            <v>46292</v>
          </cell>
          <cell r="AC190" t="str">
            <v>15атм/25с</v>
          </cell>
          <cell r="AD190"/>
          <cell r="AE190"/>
          <cell r="AF190"/>
          <cell r="AG190">
            <v>3.6</v>
          </cell>
          <cell r="AH190">
            <v>3.6</v>
          </cell>
          <cell r="AI190"/>
          <cell r="AJ190"/>
          <cell r="AK190"/>
          <cell r="AL190"/>
          <cell r="AM190"/>
          <cell r="AN190"/>
          <cell r="AO190" t="str">
            <v>NDH-22</v>
          </cell>
          <cell r="AP190">
            <v>0</v>
          </cell>
          <cell r="AQ190" t="e">
            <v>#VALUE!</v>
          </cell>
          <cell r="AR190">
            <v>230</v>
          </cell>
          <cell r="AS190">
            <v>147.20000000000002</v>
          </cell>
          <cell r="AT190">
            <v>0.66576086956521729</v>
          </cell>
          <cell r="AU190"/>
          <cell r="AV190"/>
          <cell r="AW190">
            <v>46265</v>
          </cell>
          <cell r="AX190">
            <v>45955</v>
          </cell>
          <cell r="AY190" t="str">
            <v>TP-64</v>
          </cell>
          <cell r="AZ190">
            <v>288.39999999999998</v>
          </cell>
          <cell r="BA190">
            <v>63.399999999999977</v>
          </cell>
          <cell r="BB190" t="str">
            <v>СКЖ-60</v>
          </cell>
          <cell r="BC190"/>
          <cell r="BD190"/>
          <cell r="BE190">
            <v>46287</v>
          </cell>
          <cell r="BF190">
            <v>225</v>
          </cell>
          <cell r="BG190">
            <v>3.3</v>
          </cell>
          <cell r="BH190">
            <v>11.610150000000001</v>
          </cell>
          <cell r="BI190" t="e">
            <v>#VALUE!</v>
          </cell>
          <cell r="BJ190"/>
          <cell r="BK190"/>
          <cell r="BL190"/>
          <cell r="BM190"/>
          <cell r="BN190"/>
          <cell r="BO190"/>
          <cell r="BP190"/>
          <cell r="BQ190">
            <v>80</v>
          </cell>
          <cell r="BR190">
            <v>313.5</v>
          </cell>
          <cell r="BS190"/>
          <cell r="BT190"/>
          <cell r="BU190"/>
          <cell r="BV190"/>
          <cell r="BW190"/>
          <cell r="BX190"/>
          <cell r="BY190"/>
          <cell r="BZ190">
            <v>46181</v>
          </cell>
          <cell r="CA190">
            <v>0</v>
          </cell>
          <cell r="CB190"/>
          <cell r="CC190" t="str">
            <v>理рацион-ый</v>
          </cell>
          <cell r="CD190" t="str">
            <v>理рацион-ый</v>
          </cell>
          <cell r="CE190">
            <v>41.970254845522213</v>
          </cell>
          <cell r="CF190">
            <v>3.6951581108222982</v>
          </cell>
          <cell r="CG190">
            <v>35.685605814710989</v>
          </cell>
          <cell r="CH190" t="str">
            <v>理рацион-ый</v>
          </cell>
          <cell r="CI190">
            <v>21.300620699432887</v>
          </cell>
          <cell r="CJ190">
            <v>-6.1946916056238024</v>
          </cell>
          <cell r="CK190">
            <v>40851</v>
          </cell>
          <cell r="CL190" t="e">
            <v>#VALUE!</v>
          </cell>
          <cell r="CM190">
            <v>45826</v>
          </cell>
          <cell r="CN190" t="str">
            <v>х/к</v>
          </cell>
          <cell r="CO190"/>
          <cell r="CP190" t="str">
            <v>1,023</v>
          </cell>
          <cell r="CQ190" t="str">
            <v>35384</v>
          </cell>
          <cell r="CR190" t="str">
            <v>п/ст ППГ-2</v>
          </cell>
          <cell r="CS190">
            <v>22</v>
          </cell>
          <cell r="CT190">
            <v>1</v>
          </cell>
          <cell r="CU190" t="str">
            <v>NIPI_Centre_PTV-3_Part</v>
          </cell>
          <cell r="CV190">
            <v>42743</v>
          </cell>
          <cell r="CW190">
            <v>313.77999999999997</v>
          </cell>
          <cell r="CX190"/>
          <cell r="CY190"/>
          <cell r="CZ190"/>
          <cell r="DA190"/>
          <cell r="DB190"/>
          <cell r="DC190"/>
          <cell r="DD190"/>
          <cell r="DE190"/>
          <cell r="DF190"/>
          <cell r="DG190" t="str">
            <v>большой</v>
          </cell>
          <cell r="DH190" t="str">
            <v>нет</v>
          </cell>
          <cell r="DI190"/>
          <cell r="DJ190"/>
          <cell r="DK190"/>
          <cell r="DL190">
            <v>18</v>
          </cell>
          <cell r="DM190">
            <v>2.3475000000000001</v>
          </cell>
          <cell r="DN190">
            <v>-2</v>
          </cell>
          <cell r="DO190">
            <v>4.6010999999999997</v>
          </cell>
          <cell r="DP190"/>
          <cell r="DQ190"/>
          <cell r="DR190"/>
          <cell r="DS190"/>
          <cell r="DT190"/>
          <cell r="DU190"/>
          <cell r="DV190"/>
          <cell r="DW190">
            <v>42180</v>
          </cell>
          <cell r="DX190">
            <v>1545</v>
          </cell>
          <cell r="DY190"/>
          <cell r="DZ190" t="str">
            <v xml:space="preserve">1641, 1642, 4365, 4366, </v>
          </cell>
          <cell r="EA190">
            <v>1</v>
          </cell>
          <cell r="EB190"/>
          <cell r="EC190">
            <v>31</v>
          </cell>
          <cell r="ED190">
            <v>28.3</v>
          </cell>
          <cell r="EE190">
            <v>19.389849999999999</v>
          </cell>
          <cell r="EF190">
            <v>2.6999999999999993</v>
          </cell>
          <cell r="EG190">
            <v>54.510975571172622</v>
          </cell>
          <cell r="EH190">
            <v>449</v>
          </cell>
          <cell r="EI190">
            <v>0.9304</v>
          </cell>
          <cell r="EK190"/>
          <cell r="EL190"/>
          <cell r="EM190"/>
          <cell r="EN190"/>
          <cell r="EO190"/>
          <cell r="EP190"/>
          <cell r="EQ190"/>
          <cell r="ER190"/>
          <cell r="ES190"/>
          <cell r="ET190"/>
          <cell r="EU190"/>
          <cell r="EV190"/>
          <cell r="EW190"/>
          <cell r="EX190"/>
          <cell r="FB190"/>
          <cell r="FC190"/>
          <cell r="FD190"/>
          <cell r="FE190"/>
          <cell r="FF190" t="str">
            <v>ВПП 2026</v>
          </cell>
          <cell r="FG190">
            <v>68</v>
          </cell>
          <cell r="FH190">
            <v>1.9155599999999999</v>
          </cell>
          <cell r="FI190">
            <v>97</v>
          </cell>
          <cell r="FJ190">
            <v>30</v>
          </cell>
          <cell r="FK190">
            <v>2.6855399999999996</v>
          </cell>
          <cell r="FL190">
            <v>-2</v>
          </cell>
          <cell r="FN190"/>
          <cell r="FP190" t="str">
            <v>Влияние ВПП</v>
          </cell>
          <cell r="FQ190" t="str">
            <v>ВПП 2026</v>
          </cell>
          <cell r="FR190"/>
          <cell r="FS190"/>
          <cell r="FT190"/>
          <cell r="FV190">
            <v>32509</v>
          </cell>
        </row>
        <row r="191">
          <cell r="D191">
            <v>1546</v>
          </cell>
          <cell r="E191" t="str">
            <v>вн</v>
          </cell>
          <cell r="F191" t="str">
            <v>Г</v>
          </cell>
          <cell r="G191">
            <v>80</v>
          </cell>
          <cell r="H191">
            <v>2.2535999999999996</v>
          </cell>
          <cell r="I191">
            <v>97</v>
          </cell>
          <cell r="J191" t="str">
            <v>уменьшение отбора</v>
          </cell>
          <cell r="K191" t="e">
            <v>#VALUE!</v>
          </cell>
          <cell r="L191">
            <v>46292</v>
          </cell>
          <cell r="M191">
            <v>97</v>
          </cell>
          <cell r="N191">
            <v>4.5541499999999999</v>
          </cell>
          <cell r="O191">
            <v>95</v>
          </cell>
          <cell r="P191" t="str">
            <v>2026,Я,95/97,ум.об,95/95,95,97,97,Ф,94,97,95,94,М,95,97,99/99,99,ум.зак.внс4366,4365,98,А,97,98,97/97г,97,98,М,97,89,97,97,98,ув.об,97,И,98/97,97,98,98,99,98,98,98,И,90,97/98,97,98,97,А,94,98,96,95,97,С,97,97/96,95,97,</v>
          </cell>
          <cell r="Q191">
            <v>46292</v>
          </cell>
          <cell r="R191"/>
          <cell r="S191"/>
          <cell r="T191"/>
          <cell r="U191"/>
          <cell r="V191">
            <v>46292</v>
          </cell>
          <cell r="W191">
            <v>25</v>
          </cell>
          <cell r="X191" t="e">
            <v>#VALUE!</v>
          </cell>
          <cell r="Y191" t="str">
            <v>винтовой</v>
          </cell>
          <cell r="Z191">
            <v>24</v>
          </cell>
          <cell r="AA191">
            <v>97</v>
          </cell>
          <cell r="AB191">
            <v>46292</v>
          </cell>
          <cell r="AC191" t="str">
            <v>15атм/20с</v>
          </cell>
          <cell r="AD191"/>
          <cell r="AE191"/>
          <cell r="AF191"/>
          <cell r="AG191">
            <v>3</v>
          </cell>
          <cell r="AH191">
            <v>3</v>
          </cell>
          <cell r="AI191"/>
          <cell r="AJ191"/>
          <cell r="AK191">
            <v>45314</v>
          </cell>
          <cell r="AL191"/>
          <cell r="AM191"/>
          <cell r="AN191"/>
          <cell r="AO191" t="str">
            <v>NDH-22</v>
          </cell>
          <cell r="AP191">
            <v>0</v>
          </cell>
          <cell r="AQ191" t="e">
            <v>#VALUE!</v>
          </cell>
          <cell r="AR191">
            <v>130</v>
          </cell>
          <cell r="AS191">
            <v>107.89999999999999</v>
          </cell>
          <cell r="AT191">
            <v>0.89898053753475449</v>
          </cell>
          <cell r="AU191"/>
          <cell r="AV191"/>
          <cell r="AW191">
            <v>46165</v>
          </cell>
          <cell r="AX191">
            <v>45974</v>
          </cell>
          <cell r="AY191" t="str">
            <v>TP-83</v>
          </cell>
          <cell r="AZ191">
            <v>282.18</v>
          </cell>
          <cell r="BA191">
            <v>86.18</v>
          </cell>
          <cell r="BB191" t="str">
            <v>СКЖ-120</v>
          </cell>
          <cell r="BC191"/>
          <cell r="BD191"/>
          <cell r="BE191">
            <v>46279</v>
          </cell>
          <cell r="BF191">
            <v>196</v>
          </cell>
          <cell r="BG191">
            <v>3.1</v>
          </cell>
          <cell r="BH191">
            <v>14.32105</v>
          </cell>
          <cell r="BI191" t="e">
            <v>#VALUE!</v>
          </cell>
          <cell r="BJ191">
            <v>43422</v>
          </cell>
          <cell r="BK191">
            <v>0</v>
          </cell>
          <cell r="BL191">
            <v>5.5</v>
          </cell>
          <cell r="BM191">
            <v>35.125450000000001</v>
          </cell>
          <cell r="BN191" t="str">
            <v>2015,M,И,2017.Я,М,И,А,О,Н,Д,2018,Я,Ф,M,A,М,И,И,А,С,О,Н,0,A,2022,Я,М,И,А,C,О,Н,Д,2023,Я,Ф,М,А,М,И,А,C,О,Н,2024,Я,Ф,М,А,М,И,С,Н,2025,Я,Ф,М,А,И,A,О,Н,Д,2026,Я,Ф,М,А,М,И,А,С,</v>
          </cell>
          <cell r="BO191"/>
          <cell r="BP191"/>
          <cell r="BQ191">
            <v>111</v>
          </cell>
          <cell r="BR191">
            <v>315.5</v>
          </cell>
          <cell r="BS191"/>
          <cell r="BT191"/>
          <cell r="BU191"/>
          <cell r="BV191"/>
          <cell r="BW191"/>
          <cell r="BX191"/>
          <cell r="BY191"/>
          <cell r="BZ191">
            <v>46181</v>
          </cell>
          <cell r="CA191">
            <v>0</v>
          </cell>
          <cell r="CB191"/>
          <cell r="CC191" t="str">
            <v>理рацион-ый</v>
          </cell>
          <cell r="CD191" t="str">
            <v>理рацион-ый</v>
          </cell>
          <cell r="CE191">
            <v>37.326133384153273</v>
          </cell>
          <cell r="CF191">
            <v>13.898296789925801</v>
          </cell>
          <cell r="CG191">
            <v>38.651372799113034</v>
          </cell>
          <cell r="CH191" t="str">
            <v>查сверка данных</v>
          </cell>
          <cell r="CI191">
            <v>34.053812244543877</v>
          </cell>
          <cell r="CJ191">
            <v>19.982854779208139</v>
          </cell>
          <cell r="CK191">
            <v>40471</v>
          </cell>
          <cell r="CL191" t="e">
            <v>#VALUE!</v>
          </cell>
          <cell r="CM191"/>
          <cell r="CN191"/>
          <cell r="CO191"/>
          <cell r="CP191"/>
          <cell r="CQ191"/>
          <cell r="CR191" t="str">
            <v>п/ст ППГ-2</v>
          </cell>
          <cell r="CS191">
            <v>22</v>
          </cell>
          <cell r="CT191">
            <v>1</v>
          </cell>
          <cell r="CU191" t="str">
            <v>NIPI_Centre_PTV-3_Part</v>
          </cell>
          <cell r="CV191">
            <v>44623</v>
          </cell>
          <cell r="CW191">
            <v>347</v>
          </cell>
          <cell r="CX191"/>
          <cell r="CY191"/>
          <cell r="CZ191"/>
          <cell r="DA191"/>
          <cell r="DB191"/>
          <cell r="DC191"/>
          <cell r="DD191"/>
          <cell r="DE191"/>
          <cell r="DF191"/>
          <cell r="DG191" t="str">
            <v>средний</v>
          </cell>
          <cell r="DH191" t="str">
            <v>есть</v>
          </cell>
          <cell r="DI191"/>
          <cell r="DJ191"/>
          <cell r="DK191"/>
          <cell r="DL191">
            <v>17</v>
          </cell>
          <cell r="DM191">
            <v>2.3005500000000003</v>
          </cell>
          <cell r="DN191">
            <v>-2</v>
          </cell>
          <cell r="DO191">
            <v>4.5541499999999999</v>
          </cell>
          <cell r="DP191"/>
          <cell r="DQ191"/>
          <cell r="DR191"/>
          <cell r="DS191"/>
          <cell r="DT191"/>
          <cell r="DU191"/>
          <cell r="DV191"/>
          <cell r="DW191">
            <v>42124</v>
          </cell>
          <cell r="DX191">
            <v>1546</v>
          </cell>
          <cell r="DY191"/>
          <cell r="DZ191" t="str">
            <v>1642, 1643, 4366, 4367,</v>
          </cell>
          <cell r="EA191">
            <v>1</v>
          </cell>
          <cell r="EB191"/>
          <cell r="EC191">
            <v>35.125450000000001</v>
          </cell>
          <cell r="ED191">
            <v>28.3</v>
          </cell>
          <cell r="EE191">
            <v>20.804400000000001</v>
          </cell>
          <cell r="EF191">
            <v>6.82545</v>
          </cell>
          <cell r="EG191">
            <v>54.510975565791</v>
          </cell>
          <cell r="EH191">
            <v>449</v>
          </cell>
          <cell r="EI191">
            <v>0.9304</v>
          </cell>
          <cell r="EK191"/>
          <cell r="EL191"/>
          <cell r="EM191"/>
          <cell r="EN191"/>
          <cell r="EO191"/>
          <cell r="EP191"/>
          <cell r="EQ191"/>
          <cell r="ER191"/>
          <cell r="ES191"/>
          <cell r="ET191"/>
          <cell r="EU191"/>
          <cell r="EV191"/>
          <cell r="EW191"/>
          <cell r="EX191"/>
          <cell r="FB191"/>
          <cell r="FC191"/>
          <cell r="FD191"/>
          <cell r="FE191"/>
          <cell r="FF191" t="str">
            <v>ВПП 2026</v>
          </cell>
          <cell r="FG191">
            <v>66</v>
          </cell>
          <cell r="FH191">
            <v>2.4789599999999998</v>
          </cell>
          <cell r="FI191">
            <v>96</v>
          </cell>
          <cell r="FJ191">
            <v>31</v>
          </cell>
          <cell r="FK191">
            <v>2.0751900000000001</v>
          </cell>
          <cell r="FL191">
            <v>-1</v>
          </cell>
          <cell r="FN191"/>
          <cell r="FP191" t="str">
            <v>Влияние ВПП</v>
          </cell>
          <cell r="FQ191" t="str">
            <v>ВПП 2026</v>
          </cell>
          <cell r="FR191">
            <v>15</v>
          </cell>
          <cell r="FS191"/>
          <cell r="FT191"/>
          <cell r="FV191">
            <v>32417</v>
          </cell>
        </row>
        <row r="192">
          <cell r="D192">
            <v>1547</v>
          </cell>
          <cell r="E192" t="str">
            <v>вн</v>
          </cell>
          <cell r="F192" t="str">
            <v>Г</v>
          </cell>
          <cell r="G192">
            <v>86</v>
          </cell>
          <cell r="H192">
            <v>1.6150799999999998</v>
          </cell>
          <cell r="I192">
            <v>98</v>
          </cell>
          <cell r="J192">
            <v>0</v>
          </cell>
          <cell r="K192" t="e">
            <v>#VALUE!</v>
          </cell>
          <cell r="L192">
            <v>46292</v>
          </cell>
          <cell r="M192">
            <v>116</v>
          </cell>
          <cell r="N192">
            <v>3.2677199999999997</v>
          </cell>
          <cell r="O192">
            <v>97</v>
          </cell>
          <cell r="P192" t="e">
            <v>#VALUE!</v>
          </cell>
          <cell r="Q192">
            <v>46292</v>
          </cell>
          <cell r="R192"/>
          <cell r="S192"/>
          <cell r="T192"/>
          <cell r="U192"/>
          <cell r="V192">
            <v>46292</v>
          </cell>
          <cell r="W192">
            <v>25</v>
          </cell>
          <cell r="X192" t="e">
            <v>#VALUE!</v>
          </cell>
          <cell r="Y192" t="str">
            <v>винтовой</v>
          </cell>
          <cell r="Z192">
            <v>24</v>
          </cell>
          <cell r="AA192">
            <v>116</v>
          </cell>
          <cell r="AB192">
            <v>46292</v>
          </cell>
          <cell r="AC192" t="str">
            <v>15/15с</v>
          </cell>
          <cell r="AD192"/>
          <cell r="AE192"/>
          <cell r="AF192"/>
          <cell r="AG192">
            <v>3.1</v>
          </cell>
          <cell r="AH192">
            <v>3.1</v>
          </cell>
          <cell r="AI192"/>
          <cell r="AJ192"/>
          <cell r="AK192"/>
          <cell r="AL192"/>
          <cell r="AM192"/>
          <cell r="AN192"/>
          <cell r="AO192" t="str">
            <v>NDH-22</v>
          </cell>
          <cell r="AP192">
            <v>0</v>
          </cell>
          <cell r="AQ192" t="e">
            <v>#VALUE!</v>
          </cell>
          <cell r="AR192">
            <v>182</v>
          </cell>
          <cell r="AS192">
            <v>116.48</v>
          </cell>
          <cell r="AT192">
            <v>0.99587912087912089</v>
          </cell>
          <cell r="AU192"/>
          <cell r="AV192"/>
          <cell r="AW192">
            <v>46258</v>
          </cell>
          <cell r="AX192">
            <v>46211</v>
          </cell>
          <cell r="AY192" t="str">
            <v>Nek-64</v>
          </cell>
          <cell r="AZ192">
            <v>290.63</v>
          </cell>
          <cell r="BA192">
            <v>92.63</v>
          </cell>
          <cell r="BB192" t="str">
            <v>СКЖ-120</v>
          </cell>
          <cell r="BC192"/>
          <cell r="BD192"/>
          <cell r="BE192">
            <v>46269</v>
          </cell>
          <cell r="BF192">
            <v>198</v>
          </cell>
          <cell r="BG192">
            <v>3.1</v>
          </cell>
          <cell r="BH192">
            <v>14.274099999999999</v>
          </cell>
          <cell r="BI192" t="e">
            <v>#VALUE!</v>
          </cell>
          <cell r="BJ192">
            <v>45567</v>
          </cell>
          <cell r="BK192">
            <v>129</v>
          </cell>
          <cell r="BL192">
            <v>0.8</v>
          </cell>
          <cell r="BM192">
            <v>18.453199999999999</v>
          </cell>
          <cell r="BN192" t="str">
            <v>2015,M,И,2017.Я,М,И,А,О,Н,Д,2018,Я,Ф,M,A,М,И,И,А,С,О,Н,Д,2019,Я,Ф,М,А,0,0,0,A,2022,Я,М,И,А,C,О,Н,Д,2023,Я,Ф,М,А,М,И,А,C,О,Н,2024,Я,Ф,М,А,М,И,С,О,129,Н,2025,Я,Ф,М,А,И,A,О,Н,Д,2026,Я,Ф,М,А,М,И,А,С,</v>
          </cell>
          <cell r="BO192">
            <v>46227</v>
          </cell>
          <cell r="BP192" t="str">
            <v>Жоғарғы жетек ауысқаннан кейін іске қосу.</v>
          </cell>
          <cell r="BQ192">
            <v>111</v>
          </cell>
          <cell r="BR192">
            <v>317</v>
          </cell>
          <cell r="BS192">
            <v>43712</v>
          </cell>
          <cell r="BT192">
            <v>32.9</v>
          </cell>
          <cell r="BU192">
            <v>339.1</v>
          </cell>
          <cell r="BV192">
            <v>317</v>
          </cell>
          <cell r="BW192">
            <v>26.1</v>
          </cell>
          <cell r="BX192"/>
          <cell r="BY192"/>
          <cell r="BZ192">
            <v>46181</v>
          </cell>
          <cell r="CA192">
            <v>0</v>
          </cell>
          <cell r="CB192"/>
          <cell r="CC192" t="str">
            <v>查сверка данных</v>
          </cell>
          <cell r="CD192" t="str">
            <v>查сверка данных</v>
          </cell>
          <cell r="CE192">
            <v>32.529596667446562</v>
          </cell>
          <cell r="CF192">
            <v>16.179468761321097</v>
          </cell>
          <cell r="CG192">
            <v>39.662222240747646</v>
          </cell>
          <cell r="CH192" t="str">
            <v>查сверка данных</v>
          </cell>
          <cell r="CI192">
            <v>40.493865795193813</v>
          </cell>
          <cell r="CJ192">
            <v>37.679634562552849</v>
          </cell>
          <cell r="CK192">
            <v>40483</v>
          </cell>
          <cell r="CL192" t="e">
            <v>#VALUE!</v>
          </cell>
          <cell r="CM192"/>
          <cell r="CN192"/>
          <cell r="CO192"/>
          <cell r="CP192"/>
          <cell r="CQ192"/>
          <cell r="CR192" t="str">
            <v>п/ст ППГ-2</v>
          </cell>
          <cell r="CS192">
            <v>22</v>
          </cell>
          <cell r="CT192">
            <v>1</v>
          </cell>
          <cell r="CU192" t="str">
            <v>NIPI_Centre_PTV-3_Part</v>
          </cell>
          <cell r="CV192">
            <v>45844</v>
          </cell>
          <cell r="CW192">
            <v>340</v>
          </cell>
          <cell r="CX192"/>
          <cell r="CY192"/>
          <cell r="CZ192"/>
          <cell r="DA192"/>
          <cell r="DB192"/>
          <cell r="DC192"/>
          <cell r="DD192"/>
          <cell r="DE192"/>
          <cell r="DF192"/>
          <cell r="DG192" t="str">
            <v>большой</v>
          </cell>
          <cell r="DH192" t="str">
            <v>есть</v>
          </cell>
          <cell r="DI192"/>
          <cell r="DJ192"/>
          <cell r="DK192"/>
          <cell r="DL192">
            <v>30</v>
          </cell>
          <cell r="DM192">
            <v>1.6526399999999999</v>
          </cell>
          <cell r="DN192">
            <v>-1</v>
          </cell>
          <cell r="DO192">
            <v>3.2677199999999997</v>
          </cell>
          <cell r="DP192"/>
          <cell r="DQ192"/>
          <cell r="DR192"/>
          <cell r="DS192"/>
          <cell r="DT192"/>
          <cell r="DU192"/>
          <cell r="DV192"/>
          <cell r="DW192">
            <v>42180</v>
          </cell>
          <cell r="DX192">
            <v>1547</v>
          </cell>
          <cell r="DY192"/>
          <cell r="DZ192" t="str">
            <v>1643, 4367, 4368,</v>
          </cell>
          <cell r="EA192">
            <v>1</v>
          </cell>
          <cell r="EB192"/>
          <cell r="EC192">
            <v>22.687987863946397</v>
          </cell>
          <cell r="ED192">
            <v>18</v>
          </cell>
          <cell r="EE192">
            <v>8.4138878639463979</v>
          </cell>
          <cell r="EF192">
            <v>4.6879878639463968</v>
          </cell>
          <cell r="EG192">
            <v>54.510975562926447</v>
          </cell>
          <cell r="EH192">
            <v>449</v>
          </cell>
          <cell r="EI192">
            <v>0.9304</v>
          </cell>
          <cell r="EK192"/>
          <cell r="EL192"/>
          <cell r="EM192"/>
          <cell r="EN192"/>
          <cell r="EO192"/>
          <cell r="EP192"/>
          <cell r="EQ192"/>
          <cell r="ER192"/>
          <cell r="ES192"/>
          <cell r="ET192"/>
          <cell r="EU192"/>
          <cell r="EV192"/>
          <cell r="EW192"/>
          <cell r="EX192"/>
          <cell r="FB192"/>
          <cell r="FC192"/>
          <cell r="FD192"/>
          <cell r="FE192"/>
          <cell r="FF192" t="str">
            <v>ВПП 2026</v>
          </cell>
          <cell r="FG192">
            <v>28</v>
          </cell>
          <cell r="FH192">
            <v>1.5775199999999998</v>
          </cell>
          <cell r="FI192">
            <v>94</v>
          </cell>
          <cell r="FJ192">
            <v>88</v>
          </cell>
          <cell r="FK192">
            <v>1.6901999999999999</v>
          </cell>
          <cell r="FL192">
            <v>3</v>
          </cell>
          <cell r="FN192"/>
          <cell r="FP192" t="str">
            <v>Влияние ВПП</v>
          </cell>
          <cell r="FQ192" t="str">
            <v>ВПП 2026</v>
          </cell>
          <cell r="FR192">
            <v>15</v>
          </cell>
          <cell r="FS192"/>
          <cell r="FT192"/>
          <cell r="FV192">
            <v>32509</v>
          </cell>
        </row>
        <row r="193">
          <cell r="D193">
            <v>1548</v>
          </cell>
          <cell r="E193" t="str">
            <v>вн</v>
          </cell>
          <cell r="F193" t="str">
            <v>Г</v>
          </cell>
          <cell r="G193">
            <v>92</v>
          </cell>
          <cell r="H193">
            <v>1.72776</v>
          </cell>
          <cell r="I193">
            <v>98</v>
          </cell>
          <cell r="J193">
            <v>0</v>
          </cell>
          <cell r="K193" t="e">
            <v>#VALUE!</v>
          </cell>
          <cell r="L193">
            <v>46292</v>
          </cell>
          <cell r="M193">
            <v>96</v>
          </cell>
          <cell r="N193">
            <v>1.8028799999999998</v>
          </cell>
          <cell r="O193">
            <v>98</v>
          </cell>
          <cell r="P193" t="e">
            <v>#VALUE!</v>
          </cell>
          <cell r="Q193">
            <v>46292</v>
          </cell>
          <cell r="R193"/>
          <cell r="S193"/>
          <cell r="T193"/>
          <cell r="U193"/>
          <cell r="V193">
            <v>46292</v>
          </cell>
          <cell r="W193">
            <v>26</v>
          </cell>
          <cell r="X193" t="e">
            <v>#VALUE!</v>
          </cell>
          <cell r="Y193" t="str">
            <v>винтовой</v>
          </cell>
          <cell r="Z193">
            <v>24</v>
          </cell>
          <cell r="AA193">
            <v>96</v>
          </cell>
          <cell r="AB193">
            <v>46292</v>
          </cell>
          <cell r="AC193" t="str">
            <v>15/5с</v>
          </cell>
          <cell r="AD193"/>
          <cell r="AE193"/>
          <cell r="AF193"/>
          <cell r="AG193">
            <v>3</v>
          </cell>
          <cell r="AH193">
            <v>3</v>
          </cell>
          <cell r="AI193"/>
          <cell r="AJ193"/>
          <cell r="AK193"/>
          <cell r="AL193"/>
          <cell r="AM193"/>
          <cell r="AN193"/>
          <cell r="AO193" t="str">
            <v>ZL4-22</v>
          </cell>
          <cell r="AP193">
            <v>0</v>
          </cell>
          <cell r="AQ193" t="str">
            <v>прс(перевод фонт/ВН,спуск ТР28)-100-130-150-160-140-150-прс(смTP28Netz33)-150-прс-80-120-150-180-260-280-290-330-прс(смNet33/Net50)-80-150-180-190-230вибр-250-270-350-прс-80-120-</v>
          </cell>
          <cell r="AR193">
            <v>140</v>
          </cell>
          <cell r="AS193">
            <v>116.19999999999999</v>
          </cell>
          <cell r="AT193">
            <v>0.82616179001721179</v>
          </cell>
          <cell r="AU193"/>
          <cell r="AV193"/>
          <cell r="AW193">
            <v>46265</v>
          </cell>
          <cell r="AX193">
            <v>46247</v>
          </cell>
          <cell r="AY193" t="str">
            <v>TP-83</v>
          </cell>
          <cell r="AZ193">
            <v>297.67</v>
          </cell>
          <cell r="BA193">
            <v>128.67000000000002</v>
          </cell>
          <cell r="BB193" t="str">
            <v>СКЖ-60</v>
          </cell>
          <cell r="BC193"/>
          <cell r="BD193"/>
          <cell r="BE193">
            <v>46286</v>
          </cell>
          <cell r="BF193">
            <v>169</v>
          </cell>
          <cell r="BG193">
            <v>3</v>
          </cell>
          <cell r="BH193">
            <v>17.014575000000001</v>
          </cell>
          <cell r="BI193" t="e">
            <v>#VALUE!</v>
          </cell>
          <cell r="BJ193">
            <v>45853</v>
          </cell>
          <cell r="BK193">
            <v>147</v>
          </cell>
          <cell r="BL193">
            <v>2</v>
          </cell>
          <cell r="BM193">
            <v>18.080374999999997</v>
          </cell>
          <cell r="BN193" t="str">
            <v>2017.Я,М,И,А,О,Н,Д,0,2018,Я,Ф,M,A,0,68,A,2022,Я,М,И,А,C,О,Н,Д,2023,Я,Ф,М,А,М,И,А,C,О,Н,2024,Я,Ф,М,А,М,И,С,Н,Д,72,2025,Я,Ф,М,А,И,И,147,A,О,Н,Д,2026,Я,Ф,М,А,М,И,А,С,</v>
          </cell>
          <cell r="BO193"/>
          <cell r="BP193"/>
          <cell r="BQ193">
            <v>140</v>
          </cell>
          <cell r="BR193">
            <v>318.25</v>
          </cell>
          <cell r="BS193">
            <v>43712</v>
          </cell>
          <cell r="BT193">
            <v>32.9</v>
          </cell>
          <cell r="BU193">
            <v>333.1</v>
          </cell>
          <cell r="BV193">
            <v>318.25</v>
          </cell>
          <cell r="BW193">
            <v>25</v>
          </cell>
          <cell r="BX193"/>
          <cell r="BY193"/>
          <cell r="BZ193">
            <v>46181</v>
          </cell>
          <cell r="CA193">
            <v>0</v>
          </cell>
          <cell r="CB193"/>
          <cell r="CC193" t="str">
            <v>潜потенц-ый</v>
          </cell>
          <cell r="CD193" t="str">
            <v>潜потенц-ый</v>
          </cell>
          <cell r="CE193">
            <v>39.823039549296269</v>
          </cell>
          <cell r="CF193">
            <v>11.427513880454207</v>
          </cell>
          <cell r="CG193">
            <v>37.817224052119002</v>
          </cell>
          <cell r="CH193" t="str">
            <v>理рацион-ый</v>
          </cell>
          <cell r="CI193">
            <v>29.65510272039721</v>
          </cell>
          <cell r="CJ193">
            <v>9.3189244343985536</v>
          </cell>
          <cell r="CK193"/>
          <cell r="CL193"/>
          <cell r="CM193"/>
          <cell r="CN193"/>
          <cell r="CO193"/>
          <cell r="CP193"/>
          <cell r="CQ193"/>
          <cell r="CR193" t="str">
            <v>КРУН-6кВ №2 ППГ</v>
          </cell>
          <cell r="CS193">
            <v>13</v>
          </cell>
          <cell r="CT193">
            <v>2</v>
          </cell>
          <cell r="CU193" t="str">
            <v>NIPI_Centre_PTV-3_Part</v>
          </cell>
          <cell r="CV193">
            <v>46246</v>
          </cell>
          <cell r="CW193">
            <v>318</v>
          </cell>
          <cell r="CX193"/>
          <cell r="CY193"/>
          <cell r="CZ193"/>
          <cell r="DA193"/>
          <cell r="DB193"/>
          <cell r="DC193"/>
          <cell r="DD193"/>
          <cell r="DE193"/>
          <cell r="DF193"/>
          <cell r="DG193" t="str">
            <v>большой</v>
          </cell>
          <cell r="DH193" t="str">
            <v>есть</v>
          </cell>
          <cell r="DI193"/>
          <cell r="DJ193"/>
          <cell r="DK193"/>
          <cell r="DL193">
            <v>4</v>
          </cell>
          <cell r="DM193">
            <v>7.5119999999999854E-2</v>
          </cell>
          <cell r="DN193">
            <v>0</v>
          </cell>
          <cell r="DO193">
            <v>1.8028799999999998</v>
          </cell>
          <cell r="DP193"/>
          <cell r="DQ193"/>
          <cell r="DR193"/>
          <cell r="DS193"/>
          <cell r="DT193"/>
          <cell r="DU193"/>
          <cell r="DV193"/>
          <cell r="DW193">
            <v>42180</v>
          </cell>
          <cell r="DX193">
            <v>1548</v>
          </cell>
          <cell r="DY193"/>
          <cell r="DZ193">
            <v>4368</v>
          </cell>
          <cell r="EA193">
            <v>1</v>
          </cell>
          <cell r="EB193"/>
          <cell r="EC193">
            <v>26.942733682339998</v>
          </cell>
          <cell r="ED193">
            <v>18</v>
          </cell>
          <cell r="EE193">
            <v>9.9281586823399977</v>
          </cell>
          <cell r="EF193">
            <v>8.9427336823399983</v>
          </cell>
          <cell r="EG193">
            <v>54.5109755624051</v>
          </cell>
          <cell r="EH193">
            <v>449</v>
          </cell>
          <cell r="EI193">
            <v>0.9304</v>
          </cell>
          <cell r="EK193"/>
          <cell r="EL193"/>
          <cell r="EM193"/>
          <cell r="EN193"/>
          <cell r="EO193"/>
          <cell r="EP193"/>
          <cell r="EQ193"/>
          <cell r="ER193"/>
          <cell r="ES193"/>
          <cell r="ET193"/>
          <cell r="EU193"/>
          <cell r="EV193"/>
          <cell r="EW193"/>
          <cell r="EX193"/>
          <cell r="FB193"/>
          <cell r="FC193"/>
          <cell r="FD193"/>
          <cell r="FE193"/>
          <cell r="FF193" t="str">
            <v>ВПП 2026</v>
          </cell>
          <cell r="FG193">
            <v>23</v>
          </cell>
          <cell r="FH193">
            <v>0.43193999999999999</v>
          </cell>
          <cell r="FI193">
            <v>98</v>
          </cell>
          <cell r="FJ193">
            <v>73</v>
          </cell>
          <cell r="FK193">
            <v>1.3709399999999998</v>
          </cell>
          <cell r="FL193">
            <v>0</v>
          </cell>
          <cell r="FN193"/>
          <cell r="FP193" t="str">
            <v>Влияние ВПП</v>
          </cell>
          <cell r="FQ193" t="str">
            <v>ВПП 2026</v>
          </cell>
          <cell r="FR193"/>
          <cell r="FS193"/>
          <cell r="FT193"/>
          <cell r="FV193">
            <v>32410</v>
          </cell>
        </row>
        <row r="194">
          <cell r="D194">
            <v>1549</v>
          </cell>
          <cell r="E194" t="str">
            <v>ск</v>
          </cell>
          <cell r="F194" t="str">
            <v>Г</v>
          </cell>
          <cell r="G194">
            <v>64</v>
          </cell>
          <cell r="H194">
            <v>1.8028799999999998</v>
          </cell>
          <cell r="I194">
            <v>97</v>
          </cell>
          <cell r="J194">
            <v>0</v>
          </cell>
          <cell r="K194" t="e">
            <v>#VALUE!</v>
          </cell>
          <cell r="L194">
            <v>46292</v>
          </cell>
          <cell r="M194">
            <v>55</v>
          </cell>
          <cell r="N194">
            <v>1.5493499999999998</v>
          </cell>
          <cell r="O194">
            <v>97</v>
          </cell>
          <cell r="P194" t="e">
            <v>#VALUE!</v>
          </cell>
          <cell r="Q194">
            <v>46292</v>
          </cell>
          <cell r="R194"/>
          <cell r="S194"/>
          <cell r="T194"/>
          <cell r="U194"/>
          <cell r="V194">
            <v>46292</v>
          </cell>
          <cell r="W194">
            <v>25</v>
          </cell>
          <cell r="X194" t="e">
            <v>#VALUE!</v>
          </cell>
          <cell r="Y194" t="str">
            <v>СК раб.с проп.кл</v>
          </cell>
          <cell r="Z194">
            <v>24</v>
          </cell>
          <cell r="AA194">
            <v>55</v>
          </cell>
          <cell r="AB194">
            <v>46292</v>
          </cell>
          <cell r="AC194" t="str">
            <v>15атм/15с</v>
          </cell>
          <cell r="AD194"/>
          <cell r="AE194"/>
          <cell r="AF194"/>
          <cell r="AG194">
            <v>2.9</v>
          </cell>
          <cell r="AH194">
            <v>2.9</v>
          </cell>
          <cell r="AI194"/>
          <cell r="AJ194"/>
          <cell r="AK194"/>
          <cell r="AL194"/>
          <cell r="AM194"/>
          <cell r="AN194"/>
          <cell r="AO194" t="str">
            <v>СКДР 6-3-2600</v>
          </cell>
          <cell r="AP194">
            <v>3</v>
          </cell>
          <cell r="AQ194" t="str">
            <v>2018,Я,прс-80-прс-100-130-110-100-110-ажж-80-120-прс-100-120-140-ажж-80-120-140-прс-ув.дл/х=1,2/3-ум.чк=8,5/3,5-3,5-4-3-4-факт.чк-3,9/3,5-3,5-ув.чк(4-5)-5-5,5-6-9-6-8-см.СК(на нов)-6-сн.част-7-уст.част-7,5-</v>
          </cell>
          <cell r="AR194">
            <v>8</v>
          </cell>
          <cell r="AS194">
            <v>88.144070400000004</v>
          </cell>
          <cell r="AT194">
            <v>0.62397844517967704</v>
          </cell>
          <cell r="AU194">
            <v>170</v>
          </cell>
          <cell r="AV194">
            <v>1000</v>
          </cell>
          <cell r="AW194">
            <v>46286</v>
          </cell>
          <cell r="AX194">
            <v>46188</v>
          </cell>
          <cell r="AY194" t="str">
            <v>(кл.70)ShL-57</v>
          </cell>
          <cell r="AZ194">
            <v>292.23</v>
          </cell>
          <cell r="BA194">
            <v>86.230000000000018</v>
          </cell>
          <cell r="BB194" t="str">
            <v>СКЖ-60</v>
          </cell>
          <cell r="BC194"/>
          <cell r="BD194"/>
          <cell r="BE194">
            <v>46290</v>
          </cell>
          <cell r="BF194">
            <v>206</v>
          </cell>
          <cell r="BG194">
            <v>2.6</v>
          </cell>
          <cell r="BH194">
            <v>12.88205</v>
          </cell>
          <cell r="BI194" t="e">
            <v>#VALUE!</v>
          </cell>
          <cell r="BJ194">
            <v>43437</v>
          </cell>
          <cell r="BK194">
            <v>0</v>
          </cell>
          <cell r="BL194">
            <v>4.0999999999999996</v>
          </cell>
          <cell r="BM194">
            <v>33.725450000000002</v>
          </cell>
          <cell r="BN194" t="str">
            <v>2017.Я,М,И,А,О,Н,Д,0,2018,Я,Ф,M,0,A,И,И,А,С,О,Н,Д,0,A,2022,Я,М,И,А,C,О,Н,Д,2023,Я,Ф,М,А,М,И,А,C,О,Н,2024,Я,Ф,М,А,М,И,С,Н,2025,Я,Ф,М,А,И,A,О,Н,Д,2026,Я,Ф,М,А,М,И,А,С,</v>
          </cell>
          <cell r="BO194">
            <v>46259</v>
          </cell>
          <cell r="BP194" t="str">
            <v>Клапандар ақауы. Сорап тықылға қойылды, ыссы сумен жуу керек. Нәтиже болмаса сорапты тексеру.</v>
          </cell>
          <cell r="BQ194">
            <v>101</v>
          </cell>
          <cell r="BR194">
            <v>315.5</v>
          </cell>
          <cell r="BS194">
            <v>43147</v>
          </cell>
          <cell r="BT194">
            <v>32.700000000000003</v>
          </cell>
          <cell r="BU194">
            <v>315.60000000000002</v>
          </cell>
          <cell r="BV194">
            <v>315.5</v>
          </cell>
          <cell r="BW194">
            <v>25.6</v>
          </cell>
          <cell r="BX194"/>
          <cell r="BY194"/>
          <cell r="BZ194">
            <v>46181</v>
          </cell>
          <cell r="CA194">
            <v>0</v>
          </cell>
          <cell r="CB194"/>
          <cell r="CC194" t="str">
            <v>理рацион-ый</v>
          </cell>
          <cell r="CD194" t="str">
            <v>理рацион-ый</v>
          </cell>
          <cell r="CE194">
            <v>41.772434518392501</v>
          </cell>
          <cell r="CF194">
            <v>1.1638753437303038</v>
          </cell>
          <cell r="CG194">
            <v>35.045560389867646</v>
          </cell>
          <cell r="CH194" t="str">
            <v>理рацион-ый</v>
          </cell>
          <cell r="CI194">
            <v>19.425797408810816</v>
          </cell>
          <cell r="CJ194">
            <v>-8.4345728659134949</v>
          </cell>
          <cell r="CK194"/>
          <cell r="CL194"/>
          <cell r="CM194">
            <v>44584</v>
          </cell>
          <cell r="CN194" t="str">
            <v>х/к</v>
          </cell>
          <cell r="CO194"/>
          <cell r="CP194"/>
          <cell r="CQ194"/>
          <cell r="CR194" t="str">
            <v>КРУН-6кВ №2 ППГ</v>
          </cell>
          <cell r="CS194">
            <v>13</v>
          </cell>
          <cell r="CT194">
            <v>2</v>
          </cell>
          <cell r="CU194" t="str">
            <v>NIPI_Centre_PTV-3_Part</v>
          </cell>
          <cell r="CV194">
            <v>45480</v>
          </cell>
          <cell r="CW194">
            <v>345</v>
          </cell>
          <cell r="CX194"/>
          <cell r="CY194"/>
          <cell r="CZ194"/>
          <cell r="DA194"/>
          <cell r="DB194"/>
          <cell r="DC194"/>
          <cell r="DD194"/>
          <cell r="DE194"/>
          <cell r="DF194"/>
          <cell r="DG194" t="str">
            <v>малый</v>
          </cell>
          <cell r="DH194" t="str">
            <v>нет</v>
          </cell>
          <cell r="DI194"/>
          <cell r="DJ194"/>
          <cell r="DK194"/>
          <cell r="DL194">
            <v>-9</v>
          </cell>
          <cell r="DM194">
            <v>-0.25353000000000003</v>
          </cell>
          <cell r="DN194">
            <v>0</v>
          </cell>
          <cell r="DO194">
            <v>1.54935</v>
          </cell>
          <cell r="DP194"/>
          <cell r="DQ194"/>
          <cell r="DR194"/>
          <cell r="DS194"/>
          <cell r="DT194"/>
          <cell r="DU194"/>
          <cell r="DV194"/>
          <cell r="DW194">
            <v>42180</v>
          </cell>
          <cell r="DX194">
            <v>1549</v>
          </cell>
          <cell r="DY194"/>
          <cell r="DZ194">
            <v>4370</v>
          </cell>
          <cell r="EA194">
            <v>1</v>
          </cell>
          <cell r="EB194"/>
          <cell r="EC194">
            <v>33.725450000000002</v>
          </cell>
          <cell r="ED194">
            <v>28.3</v>
          </cell>
          <cell r="EE194">
            <v>20.843400000000003</v>
          </cell>
          <cell r="EF194">
            <v>5.4254500000000014</v>
          </cell>
          <cell r="EG194">
            <v>54.510975560262651</v>
          </cell>
          <cell r="EH194">
            <v>449</v>
          </cell>
          <cell r="EI194">
            <v>0.9304</v>
          </cell>
          <cell r="EK194"/>
          <cell r="EL194"/>
          <cell r="EM194"/>
          <cell r="EN194"/>
          <cell r="EO194"/>
          <cell r="EP194"/>
          <cell r="EQ194"/>
          <cell r="ER194"/>
          <cell r="ES194"/>
          <cell r="ET194"/>
          <cell r="EU194"/>
          <cell r="EV194"/>
          <cell r="EW194"/>
          <cell r="EX194"/>
          <cell r="FB194"/>
          <cell r="FC194">
            <v>4</v>
          </cell>
          <cell r="FD194"/>
          <cell r="FE194"/>
          <cell r="FF194" t="str">
            <v>ВПП 2024</v>
          </cell>
          <cell r="FG194">
            <v>31</v>
          </cell>
          <cell r="FH194">
            <v>1.1643599999999998</v>
          </cell>
          <cell r="FI194">
            <v>96</v>
          </cell>
          <cell r="FJ194">
            <v>24</v>
          </cell>
          <cell r="FK194">
            <v>0.38498999999999994</v>
          </cell>
          <cell r="FL194">
            <v>1</v>
          </cell>
          <cell r="FN194"/>
          <cell r="FP194" t="str">
            <v>Влияние ВПП</v>
          </cell>
          <cell r="FR194">
            <v>0</v>
          </cell>
          <cell r="FS194"/>
          <cell r="FT194"/>
          <cell r="FV194">
            <v>32779</v>
          </cell>
        </row>
        <row r="195">
          <cell r="D195">
            <v>1586</v>
          </cell>
          <cell r="E195" t="str">
            <v>ск</v>
          </cell>
          <cell r="F195" t="str">
            <v>А1 В</v>
          </cell>
          <cell r="G195">
            <v>7</v>
          </cell>
          <cell r="H195">
            <v>2.3662799999999997</v>
          </cell>
          <cell r="I195">
            <v>64</v>
          </cell>
          <cell r="J195">
            <v>0</v>
          </cell>
          <cell r="K195" t="e">
            <v>#VALUE!</v>
          </cell>
          <cell r="L195">
            <v>46292</v>
          </cell>
          <cell r="M195">
            <v>9</v>
          </cell>
          <cell r="N195">
            <v>3.6339299999999999</v>
          </cell>
          <cell r="O195">
            <v>57</v>
          </cell>
          <cell r="P195" t="e">
            <v>#VALUE!</v>
          </cell>
          <cell r="Q195">
            <v>46292</v>
          </cell>
          <cell r="R195"/>
          <cell r="S195"/>
          <cell r="T195"/>
          <cell r="U195"/>
          <cell r="V195">
            <v>46292</v>
          </cell>
          <cell r="W195">
            <v>21</v>
          </cell>
          <cell r="X195" t="e">
            <v>#VALUE!</v>
          </cell>
          <cell r="Y195" t="str">
            <v>СК работает</v>
          </cell>
          <cell r="Z195">
            <v>24</v>
          </cell>
          <cell r="AA195">
            <v>9</v>
          </cell>
          <cell r="AB195">
            <v>46292</v>
          </cell>
          <cell r="AC195" t="str">
            <v>15атм/10с</v>
          </cell>
          <cell r="AD195"/>
          <cell r="AE195"/>
          <cell r="AF195"/>
          <cell r="AG195">
            <v>3.1</v>
          </cell>
          <cell r="AH195">
            <v>3.1</v>
          </cell>
          <cell r="AI195"/>
          <cell r="AJ195"/>
          <cell r="AK195"/>
          <cell r="AL195" t="str">
            <v>плунж.</v>
          </cell>
          <cell r="AM195"/>
          <cell r="AN195"/>
          <cell r="AO195" t="str">
            <v>пншт-6</v>
          </cell>
          <cell r="AP195">
            <v>2</v>
          </cell>
          <cell r="AQ195" t="e">
            <v>#VALUE!</v>
          </cell>
          <cell r="AR195">
            <v>3.5</v>
          </cell>
          <cell r="AS195">
            <v>15.3191808</v>
          </cell>
          <cell r="AT195">
            <v>0.5874987780025418</v>
          </cell>
          <cell r="AU195">
            <v>170</v>
          </cell>
          <cell r="AV195">
            <v>1500</v>
          </cell>
          <cell r="AW195">
            <v>46282</v>
          </cell>
          <cell r="AX195">
            <v>46196</v>
          </cell>
          <cell r="AY195" t="str">
            <v>(кл.70)WM-44</v>
          </cell>
          <cell r="AZ195">
            <v>257.86</v>
          </cell>
          <cell r="BA195">
            <v>73.860000000000014</v>
          </cell>
          <cell r="BB195" t="str">
            <v>СКЖ-60</v>
          </cell>
          <cell r="BC195"/>
          <cell r="BD195"/>
          <cell r="BE195">
            <v>46279</v>
          </cell>
          <cell r="BF195">
            <v>184</v>
          </cell>
          <cell r="BG195">
            <v>0.2</v>
          </cell>
          <cell r="BH195">
            <v>8.7448999999999995</v>
          </cell>
          <cell r="BI195" t="e">
            <v>#VALUE!</v>
          </cell>
          <cell r="BJ195">
            <v>45509</v>
          </cell>
          <cell r="BK195">
            <v>250</v>
          </cell>
          <cell r="BL195">
            <v>4.3</v>
          </cell>
          <cell r="BM195">
            <v>6.6474999999999991</v>
          </cell>
          <cell r="BN195" t="str">
            <v>2014,М,156,О,Д,И,Н,2017.Я,М,И,А,О,Н,Д,2018,Я,Ф,242,M,A,2020,М,197,И,И,А,113,A,2022,Я,М,И,А,C,О,Н,Д,2023,Я,Ф,М,А,М,И,207,А,C,О,Н,2024,Я,Ф,М,А,М,И,И,А,250,С,Н,2025,Я,Ф,М,А,И,A,О,Н,Д,2026,Я,Ф,М,А,М,И,А,С,</v>
          </cell>
          <cell r="BO195"/>
          <cell r="BP195"/>
          <cell r="BQ195">
            <v>75</v>
          </cell>
          <cell r="BR195">
            <v>275</v>
          </cell>
          <cell r="BS195">
            <v>45071</v>
          </cell>
          <cell r="BT195">
            <v>5.4</v>
          </cell>
          <cell r="BU195">
            <v>298.3</v>
          </cell>
          <cell r="BV195">
            <v>275</v>
          </cell>
          <cell r="BW195">
            <v>24.5</v>
          </cell>
          <cell r="BX195"/>
          <cell r="BY195"/>
          <cell r="BZ195">
            <v>46181</v>
          </cell>
          <cell r="CA195">
            <v>0</v>
          </cell>
          <cell r="CB195"/>
          <cell r="CC195" t="str">
            <v>理рацион-ый</v>
          </cell>
          <cell r="CD195" t="str">
            <v>理рацион-ый</v>
          </cell>
          <cell r="CE195">
            <v>41.343837428822276</v>
          </cell>
          <cell r="CF195">
            <v>-1.2209119893293661</v>
          </cell>
          <cell r="CG195">
            <v>34.450674009503615</v>
          </cell>
          <cell r="CH195" t="str">
            <v>理рацион-ый</v>
          </cell>
          <cell r="CI195">
            <v>17.890780170418527</v>
          </cell>
          <cell r="CJ195">
            <v>-9.7814449879645053</v>
          </cell>
          <cell r="CK195">
            <v>46269</v>
          </cell>
          <cell r="CL195" t="e">
            <v>#VALUE!</v>
          </cell>
          <cell r="CM195"/>
          <cell r="CN195"/>
          <cell r="CO195"/>
          <cell r="CP195"/>
          <cell r="CQ195"/>
          <cell r="CR195" t="str">
            <v>п/ст ППГ-2</v>
          </cell>
          <cell r="CS195">
            <v>21</v>
          </cell>
          <cell r="CT195">
            <v>1</v>
          </cell>
          <cell r="CU195" t="str">
            <v>NIPI_Centre_PTV-3_Part</v>
          </cell>
          <cell r="CV195">
            <v>45513</v>
          </cell>
          <cell r="CW195">
            <v>300</v>
          </cell>
          <cell r="CX195">
            <v>45071</v>
          </cell>
          <cell r="CY195"/>
          <cell r="CZ195">
            <v>6.9</v>
          </cell>
          <cell r="DA195"/>
          <cell r="DB195">
            <v>298.3</v>
          </cell>
          <cell r="DC195">
            <v>275</v>
          </cell>
          <cell r="DD195">
            <v>25</v>
          </cell>
          <cell r="DE195"/>
          <cell r="DF195"/>
          <cell r="DG195" t="str">
            <v>большой</v>
          </cell>
          <cell r="DH195" t="str">
            <v>есть</v>
          </cell>
          <cell r="DI195"/>
          <cell r="DJ195"/>
          <cell r="DK195"/>
          <cell r="DL195">
            <v>2</v>
          </cell>
          <cell r="DM195">
            <v>1.2676500000000002</v>
          </cell>
          <cell r="DN195">
            <v>-7</v>
          </cell>
          <cell r="DO195">
            <v>3.6339299999999994</v>
          </cell>
          <cell r="DP195"/>
          <cell r="DQ195" t="str">
            <v>8м3 за чась Р= 0 атм</v>
          </cell>
          <cell r="DR195">
            <v>45914</v>
          </cell>
          <cell r="DS195"/>
          <cell r="DT195"/>
          <cell r="DU195"/>
          <cell r="DV195"/>
          <cell r="DW195">
            <v>42179</v>
          </cell>
          <cell r="DX195">
            <v>1586</v>
          </cell>
          <cell r="DY195"/>
          <cell r="DZ195">
            <v>4436</v>
          </cell>
          <cell r="EA195">
            <v>2</v>
          </cell>
          <cell r="EB195"/>
          <cell r="EC195">
            <v>11.730045605438177</v>
          </cell>
          <cell r="ED195">
            <v>11.7</v>
          </cell>
          <cell r="EE195">
            <v>2.9851456054381771</v>
          </cell>
          <cell r="EF195">
            <v>3.0045605438177247E-2</v>
          </cell>
          <cell r="EG195">
            <v>54.510975568142037</v>
          </cell>
          <cell r="EH195">
            <v>378</v>
          </cell>
          <cell r="EI195">
            <v>0.92820000000000003</v>
          </cell>
          <cell r="EK195"/>
          <cell r="EL195"/>
          <cell r="EM195"/>
          <cell r="EN195"/>
          <cell r="EO195"/>
          <cell r="EP195"/>
          <cell r="EQ195"/>
          <cell r="ER195"/>
          <cell r="ES195"/>
          <cell r="ET195"/>
          <cell r="EU195"/>
          <cell r="EV195"/>
          <cell r="EW195"/>
          <cell r="EX195"/>
          <cell r="FB195"/>
          <cell r="FC195">
            <v>2</v>
          </cell>
          <cell r="FD195"/>
          <cell r="FE195"/>
          <cell r="FF195" t="str">
            <v>ВПП 2024</v>
          </cell>
          <cell r="FG195"/>
          <cell r="FH195"/>
          <cell r="FI195"/>
          <cell r="FJ195"/>
          <cell r="FK195"/>
          <cell r="FL195"/>
          <cell r="FN195">
            <v>1</v>
          </cell>
          <cell r="FP195" t="str">
            <v xml:space="preserve"> Влияние ВНС с перекомпенсацией</v>
          </cell>
          <cell r="FQ195" t="str">
            <v>ВПП 2021</v>
          </cell>
          <cell r="FR195">
            <v>22</v>
          </cell>
          <cell r="FS195"/>
          <cell r="FT195"/>
          <cell r="FV195">
            <v>32660</v>
          </cell>
        </row>
        <row r="196">
          <cell r="D196">
            <v>1587</v>
          </cell>
          <cell r="E196" t="str">
            <v>вн</v>
          </cell>
          <cell r="F196" t="str">
            <v>А1 Б</v>
          </cell>
          <cell r="G196">
            <v>22</v>
          </cell>
          <cell r="H196">
            <v>1.2394799999999997</v>
          </cell>
          <cell r="I196">
            <v>94</v>
          </cell>
          <cell r="J196">
            <v>0</v>
          </cell>
          <cell r="K196" t="e">
            <v>#VALUE!</v>
          </cell>
          <cell r="L196">
            <v>46292</v>
          </cell>
          <cell r="M196">
            <v>26</v>
          </cell>
          <cell r="N196">
            <v>1.4648399999999999</v>
          </cell>
          <cell r="O196">
            <v>94</v>
          </cell>
          <cell r="P196" t="e">
            <v>#VALUE!</v>
          </cell>
          <cell r="Q196">
            <v>46292</v>
          </cell>
          <cell r="R196"/>
          <cell r="S196"/>
          <cell r="T196"/>
          <cell r="U196"/>
          <cell r="V196">
            <v>46292</v>
          </cell>
          <cell r="W196">
            <v>24</v>
          </cell>
          <cell r="X196" t="e">
            <v>#VALUE!</v>
          </cell>
          <cell r="Y196" t="str">
            <v>винтовой</v>
          </cell>
          <cell r="Z196">
            <v>24</v>
          </cell>
          <cell r="AA196">
            <v>26</v>
          </cell>
          <cell r="AB196">
            <v>46292</v>
          </cell>
          <cell r="AC196" t="str">
            <v>15атм/10с</v>
          </cell>
          <cell r="AD196"/>
          <cell r="AE196"/>
          <cell r="AF196"/>
          <cell r="AG196">
            <v>2.8</v>
          </cell>
          <cell r="AH196">
            <v>1</v>
          </cell>
          <cell r="AI196"/>
          <cell r="AJ196"/>
          <cell r="AK196"/>
          <cell r="AL196"/>
          <cell r="AM196">
            <v>46108</v>
          </cell>
          <cell r="AN196" t="str">
            <v>огв+в/л</v>
          </cell>
          <cell r="AO196" t="str">
            <v>BD-1</v>
          </cell>
          <cell r="AP196">
            <v>0</v>
          </cell>
          <cell r="AQ196" t="e">
            <v>#VALUE!</v>
          </cell>
          <cell r="AR196">
            <v>162</v>
          </cell>
          <cell r="AS196">
            <v>25.92</v>
          </cell>
          <cell r="AT196">
            <v>1.0030864197530864</v>
          </cell>
          <cell r="AU196"/>
          <cell r="AV196"/>
          <cell r="AW196">
            <v>46192</v>
          </cell>
          <cell r="AX196">
            <v>46160</v>
          </cell>
          <cell r="AY196" t="str">
            <v>TP-16</v>
          </cell>
          <cell r="AZ196">
            <v>248.44</v>
          </cell>
          <cell r="BA196">
            <v>9.4399999999999977</v>
          </cell>
          <cell r="BB196" t="str">
            <v>СКЖ-60</v>
          </cell>
          <cell r="BC196"/>
          <cell r="BD196"/>
          <cell r="BE196">
            <v>46269</v>
          </cell>
          <cell r="BF196">
            <v>239</v>
          </cell>
          <cell r="BG196">
            <v>1.5</v>
          </cell>
          <cell r="BH196">
            <v>4.1761499999999998</v>
          </cell>
          <cell r="BI196" t="e">
            <v>#VALUE!</v>
          </cell>
          <cell r="BJ196">
            <v>45585</v>
          </cell>
          <cell r="BK196">
            <v>241</v>
          </cell>
          <cell r="BL196">
            <v>2.5</v>
          </cell>
          <cell r="BM196">
            <v>4.9883499999999996</v>
          </cell>
          <cell r="BN196" t="str">
            <v>2017.Я,Ф,М,А,М,И,И,А,С,О,Н,182,Д,2018,Я,Ф,M,A,М,И,И,А,С,О,Н,Д,2019,Я,Ф,М,А,М,И,И,А,С,205,2020,М,176,A,2022,Я,М,И,Рпл(кву),218,А,C,О,Н,Д,231,223,2023,Я,Ф,М,А,М,И,А,C,О,Н,2024,Я,Ф,М,А,М,И,С,О,245,Н,2025,Я,Ф,М,А,И,A,О,Н,Д,2026,Я,Ф,М,А,М,И,А,С,</v>
          </cell>
          <cell r="BO196"/>
          <cell r="BP196"/>
          <cell r="BQ196">
            <v>20</v>
          </cell>
          <cell r="BR196">
            <v>267.5</v>
          </cell>
          <cell r="BS196"/>
          <cell r="BT196"/>
          <cell r="BU196"/>
          <cell r="BV196"/>
          <cell r="BW196"/>
          <cell r="BX196"/>
          <cell r="BY196"/>
          <cell r="BZ196">
            <v>46181</v>
          </cell>
          <cell r="CA196">
            <v>0</v>
          </cell>
          <cell r="CB196"/>
          <cell r="CC196" t="str">
            <v>查сверка данных</v>
          </cell>
          <cell r="CD196" t="str">
            <v>查сверка данных</v>
          </cell>
          <cell r="CE196">
            <v>32.105582016841943</v>
          </cell>
          <cell r="CF196">
            <v>16.303213191586657</v>
          </cell>
          <cell r="CG196">
            <v>39.733431457056909</v>
          </cell>
          <cell r="CH196" t="str">
            <v>查сверка данных</v>
          </cell>
          <cell r="CI196">
            <v>40.99964729461972</v>
          </cell>
          <cell r="CJ196">
            <v>39.155901501295546</v>
          </cell>
          <cell r="CK196"/>
          <cell r="CL196"/>
          <cell r="CM196">
            <v>45484</v>
          </cell>
          <cell r="CN196" t="str">
            <v>х/к</v>
          </cell>
          <cell r="CO196"/>
          <cell r="CP196"/>
          <cell r="CQ196"/>
          <cell r="CR196" t="str">
            <v>п/ст ППГ-2</v>
          </cell>
          <cell r="CS196">
            <v>22</v>
          </cell>
          <cell r="CT196">
            <v>1</v>
          </cell>
          <cell r="CU196" t="str">
            <v>NIPI_Centre_PTV-3_Part</v>
          </cell>
          <cell r="CV196">
            <v>45871</v>
          </cell>
          <cell r="CW196">
            <v>301</v>
          </cell>
          <cell r="CX196"/>
          <cell r="CY196"/>
          <cell r="CZ196"/>
          <cell r="DA196"/>
          <cell r="DB196"/>
          <cell r="DC196"/>
          <cell r="DD196"/>
          <cell r="DE196"/>
          <cell r="DF196"/>
          <cell r="DG196" t="str">
            <v>большой</v>
          </cell>
          <cell r="DH196"/>
          <cell r="DI196"/>
          <cell r="DJ196"/>
          <cell r="DK196"/>
          <cell r="DL196">
            <v>4</v>
          </cell>
          <cell r="DM196">
            <v>0.22536000000000023</v>
          </cell>
          <cell r="DN196">
            <v>0</v>
          </cell>
          <cell r="DO196">
            <v>1.4648399999999999</v>
          </cell>
          <cell r="DP196"/>
          <cell r="DQ196"/>
          <cell r="DR196"/>
          <cell r="DS196"/>
          <cell r="DT196"/>
          <cell r="DU196"/>
          <cell r="DV196"/>
          <cell r="DW196">
            <v>42180</v>
          </cell>
          <cell r="DX196">
            <v>1587</v>
          </cell>
          <cell r="DY196"/>
          <cell r="DZ196" t="str">
            <v>4436, 4437, 1691</v>
          </cell>
          <cell r="EA196">
            <v>2</v>
          </cell>
          <cell r="EB196"/>
          <cell r="EC196">
            <v>9.5332047666257758</v>
          </cell>
          <cell r="ED196">
            <v>11.7</v>
          </cell>
          <cell r="EE196">
            <v>5.357054766625776</v>
          </cell>
          <cell r="EF196">
            <v>-2.1667952333742235</v>
          </cell>
          <cell r="EG196">
            <v>54.510975569011613</v>
          </cell>
          <cell r="EH196">
            <v>378</v>
          </cell>
          <cell r="EI196">
            <v>0.92820000000000003</v>
          </cell>
          <cell r="EK196">
            <v>26</v>
          </cell>
          <cell r="EL196">
            <v>0.73241999999999996</v>
          </cell>
          <cell r="EM196">
            <v>97</v>
          </cell>
          <cell r="EN196">
            <v>0</v>
          </cell>
          <cell r="EO196">
            <v>0.73241999999999996</v>
          </cell>
          <cell r="EP196">
            <v>-3</v>
          </cell>
          <cell r="EQ196">
            <v>43953</v>
          </cell>
          <cell r="ER196" t="str">
            <v>ум до 20м3</v>
          </cell>
          <cell r="ES196">
            <v>20</v>
          </cell>
          <cell r="ET196">
            <v>0.5633999999999999</v>
          </cell>
          <cell r="EU196">
            <v>97</v>
          </cell>
          <cell r="EV196">
            <v>-6</v>
          </cell>
          <cell r="EW196">
            <v>-0.90144000000000002</v>
          </cell>
          <cell r="EX196">
            <v>3</v>
          </cell>
          <cell r="EY196"/>
          <cell r="FB196"/>
          <cell r="FC196"/>
          <cell r="FD196"/>
          <cell r="FE196"/>
          <cell r="FF196" t="str">
            <v>ВПП 2026</v>
          </cell>
          <cell r="FG196"/>
          <cell r="FH196"/>
          <cell r="FI196"/>
          <cell r="FJ196"/>
          <cell r="FK196"/>
          <cell r="FL196"/>
          <cell r="FN196">
            <v>1</v>
          </cell>
          <cell r="FP196" t="str">
            <v xml:space="preserve"> Влияние ВНС с перекомпенсацией</v>
          </cell>
          <cell r="FQ196" t="str">
            <v>ВПП 2026</v>
          </cell>
          <cell r="FR196">
            <v>25</v>
          </cell>
          <cell r="FS196"/>
          <cell r="FT196"/>
          <cell r="FV196">
            <v>32768</v>
          </cell>
        </row>
        <row r="197">
          <cell r="D197">
            <v>1588</v>
          </cell>
          <cell r="E197" t="str">
            <v>вн</v>
          </cell>
          <cell r="F197" t="str">
            <v xml:space="preserve">А1 Б </v>
          </cell>
          <cell r="G197">
            <v>65</v>
          </cell>
          <cell r="H197">
            <v>3.0517499999999997</v>
          </cell>
          <cell r="I197">
            <v>95</v>
          </cell>
          <cell r="J197" t="str">
            <v>ЧРФ</v>
          </cell>
          <cell r="K197" t="e">
            <v>#VALUE!</v>
          </cell>
          <cell r="L197">
            <v>46292</v>
          </cell>
          <cell r="M197">
            <v>53</v>
          </cell>
          <cell r="N197">
            <v>2.4883500000000001</v>
          </cell>
          <cell r="O197">
            <v>95</v>
          </cell>
          <cell r="P197" t="e">
            <v>#VALUE!</v>
          </cell>
          <cell r="Q197">
            <v>46292</v>
          </cell>
          <cell r="R197"/>
          <cell r="S197"/>
          <cell r="T197"/>
          <cell r="U197"/>
          <cell r="V197">
            <v>46292</v>
          </cell>
          <cell r="W197">
            <v>28</v>
          </cell>
          <cell r="X197" t="e">
            <v>#VALUE!</v>
          </cell>
          <cell r="Y197" t="str">
            <v>винтовой</v>
          </cell>
          <cell r="Z197">
            <v>24</v>
          </cell>
          <cell r="AA197">
            <v>53</v>
          </cell>
          <cell r="AB197">
            <v>46292</v>
          </cell>
          <cell r="AC197" t="str">
            <v>15атм/5с</v>
          </cell>
          <cell r="AD197"/>
          <cell r="AE197"/>
          <cell r="AF197"/>
          <cell r="AG197">
            <v>2.8</v>
          </cell>
          <cell r="AH197">
            <v>1.2</v>
          </cell>
          <cell r="AI197"/>
          <cell r="AJ197"/>
          <cell r="AK197"/>
          <cell r="AL197"/>
          <cell r="AM197"/>
          <cell r="AN197"/>
          <cell r="AO197" t="str">
            <v>ZL4-22</v>
          </cell>
          <cell r="AP197">
            <v>0</v>
          </cell>
          <cell r="AQ197" t="e">
            <v>#VALUE!</v>
          </cell>
          <cell r="AR197">
            <v>220</v>
          </cell>
          <cell r="AS197">
            <v>182.6</v>
          </cell>
          <cell r="AT197">
            <v>0.29025191675794088</v>
          </cell>
          <cell r="AU197"/>
          <cell r="AV197"/>
          <cell r="AW197">
            <v>46251</v>
          </cell>
          <cell r="AX197">
            <v>46213</v>
          </cell>
          <cell r="AY197" t="str">
            <v>Nek-83</v>
          </cell>
          <cell r="AZ197">
            <v>251.74</v>
          </cell>
          <cell r="BA197">
            <v>4.7400000000000091</v>
          </cell>
          <cell r="BB197" t="str">
            <v>СКЖ-60</v>
          </cell>
          <cell r="BC197"/>
          <cell r="BD197"/>
          <cell r="BE197">
            <v>46290</v>
          </cell>
          <cell r="BF197">
            <v>247</v>
          </cell>
          <cell r="BG197">
            <v>1.6</v>
          </cell>
          <cell r="BH197">
            <v>3.9709750000000001</v>
          </cell>
          <cell r="BI197" t="e">
            <v>#VALUE!</v>
          </cell>
          <cell r="BJ197">
            <v>45883</v>
          </cell>
          <cell r="BK197">
            <v>189</v>
          </cell>
          <cell r="BL197">
            <v>0.2</v>
          </cell>
          <cell r="BM197">
            <v>8.0171749999999982</v>
          </cell>
          <cell r="BN197" t="str">
            <v>2015,M,И,2017.Я,М,И,А,О,Н,Д,2018,Я,Ф,M,A,М,И,И,А,С,О,Н,Д,2019,Я,Ф,М,А,М,И,И,А,С,О,Н,Д,2020,Я,Ф,М,90,А,М,69,И,И,А,С,23,28,A,2022,Я,202,М,И,А,C,О,Н,Д,2023,Я,Ф,М,А,М,И,А,C,О,Н,2024,Я,Ф,М,А,М,И,С,Н,2025,Я,Ф,М,А,И,A,189,О,Н,Д,2026,Я,Ф,М,А,М,И,А,С,</v>
          </cell>
          <cell r="BO197">
            <v>46238</v>
          </cell>
          <cell r="BP197" t="str">
            <v xml:space="preserve">Сорап іші құм. Депрессия жасалды. Сорапты  жуу керек. Кері тоспа ұстап тұр.  </v>
          </cell>
          <cell r="BQ197">
            <v>16</v>
          </cell>
          <cell r="BR197">
            <v>272.25</v>
          </cell>
          <cell r="BS197">
            <v>42447</v>
          </cell>
          <cell r="BT197">
            <v>18.8</v>
          </cell>
          <cell r="BU197">
            <v>301</v>
          </cell>
          <cell r="BV197">
            <v>272.25</v>
          </cell>
          <cell r="BW197">
            <v>25.9</v>
          </cell>
          <cell r="BX197"/>
          <cell r="BY197"/>
          <cell r="BZ197">
            <v>46181</v>
          </cell>
          <cell r="CA197">
            <v>0</v>
          </cell>
          <cell r="CB197"/>
          <cell r="CC197" t="str">
            <v>差недост.подача</v>
          </cell>
          <cell r="CD197" t="str">
            <v>差недост.подача</v>
          </cell>
          <cell r="CE197">
            <v>28.960581200476508</v>
          </cell>
          <cell r="CF197">
            <v>-26.725026929984196</v>
          </cell>
          <cell r="CG197">
            <v>27.487565210738634</v>
          </cell>
          <cell r="CH197" t="str">
            <v>差недост.подача</v>
          </cell>
          <cell r="CI197">
            <v>8.9224426323435733</v>
          </cell>
          <cell r="CJ197">
            <v>0.39509762119273262</v>
          </cell>
          <cell r="CK197"/>
          <cell r="CL197"/>
          <cell r="CM197">
            <v>45484</v>
          </cell>
          <cell r="CN197" t="str">
            <v>х/к</v>
          </cell>
          <cell r="CO197"/>
          <cell r="CP197"/>
          <cell r="CQ197"/>
          <cell r="CR197" t="str">
            <v>п/ст ППГ-2</v>
          </cell>
          <cell r="CS197">
            <v>22</v>
          </cell>
          <cell r="CT197">
            <v>1</v>
          </cell>
          <cell r="CU197" t="str">
            <v>NIPI_Centre_PTV-3_Part</v>
          </cell>
          <cell r="CV197">
            <v>45916</v>
          </cell>
          <cell r="CW197">
            <v>301</v>
          </cell>
          <cell r="CX197"/>
          <cell r="CY197"/>
          <cell r="CZ197"/>
          <cell r="DA197"/>
          <cell r="DB197"/>
          <cell r="DC197"/>
          <cell r="DD197"/>
          <cell r="DE197"/>
          <cell r="DF197"/>
          <cell r="DG197" t="str">
            <v>большой</v>
          </cell>
          <cell r="DH197"/>
          <cell r="DI197"/>
          <cell r="DJ197"/>
          <cell r="DK197"/>
          <cell r="DL197">
            <v>-12</v>
          </cell>
          <cell r="DM197">
            <v>-0.56339999999999968</v>
          </cell>
          <cell r="DN197">
            <v>0</v>
          </cell>
          <cell r="DO197">
            <v>2.4883500000000001</v>
          </cell>
          <cell r="DP197"/>
          <cell r="DQ197"/>
          <cell r="DR197"/>
          <cell r="DS197"/>
          <cell r="DT197"/>
          <cell r="DU197"/>
          <cell r="DV197"/>
          <cell r="DW197">
            <v>42180</v>
          </cell>
          <cell r="DX197">
            <v>1588</v>
          </cell>
          <cell r="DY197"/>
          <cell r="DZ197" t="str">
            <v>4437, 4438, 1691</v>
          </cell>
          <cell r="EA197">
            <v>4</v>
          </cell>
          <cell r="EB197"/>
          <cell r="EC197">
            <v>8.0171749999999982</v>
          </cell>
          <cell r="ED197">
            <v>25.7</v>
          </cell>
          <cell r="EE197">
            <v>4.046199999999998</v>
          </cell>
          <cell r="EF197">
            <v>-17.682825000000001</v>
          </cell>
          <cell r="EG197">
            <v>54.510975558778341</v>
          </cell>
          <cell r="EH197">
            <v>378</v>
          </cell>
          <cell r="EI197">
            <v>0.92820000000000003</v>
          </cell>
          <cell r="EK197"/>
          <cell r="EL197"/>
          <cell r="EM197"/>
          <cell r="EQ197"/>
          <cell r="ER197"/>
          <cell r="ES197"/>
          <cell r="ET197"/>
          <cell r="EU197"/>
          <cell r="EZ197"/>
          <cell r="FB197"/>
          <cell r="FC197"/>
          <cell r="FD197"/>
          <cell r="FE197"/>
          <cell r="FF197" t="str">
            <v>ВПП 2026</v>
          </cell>
          <cell r="FG197"/>
          <cell r="FH197"/>
          <cell r="FI197"/>
          <cell r="FJ197"/>
          <cell r="FK197"/>
          <cell r="FL197"/>
          <cell r="FN197"/>
          <cell r="FP197" t="str">
            <v xml:space="preserve"> Влияние ВНС с перекомпенсацией</v>
          </cell>
          <cell r="FQ197" t="str">
            <v>ВПП 2026</v>
          </cell>
          <cell r="FR197">
            <v>20</v>
          </cell>
          <cell r="FS197"/>
          <cell r="FT197"/>
          <cell r="FV197">
            <v>32295</v>
          </cell>
        </row>
        <row r="198">
          <cell r="D198">
            <v>1589</v>
          </cell>
          <cell r="E198" t="str">
            <v>вн</v>
          </cell>
          <cell r="F198" t="str">
            <v>А1 Б</v>
          </cell>
          <cell r="G198">
            <v>60</v>
          </cell>
          <cell r="H198">
            <v>1.6901999999999997</v>
          </cell>
          <cell r="I198">
            <v>97</v>
          </cell>
          <cell r="J198">
            <v>0</v>
          </cell>
          <cell r="K198" t="e">
            <v>#VALUE!</v>
          </cell>
          <cell r="L198">
            <v>46292</v>
          </cell>
          <cell r="M198">
            <v>48</v>
          </cell>
          <cell r="N198">
            <v>1.8028799999999998</v>
          </cell>
          <cell r="O198">
            <v>96</v>
          </cell>
          <cell r="P198" t="e">
            <v>#VALUE!</v>
          </cell>
          <cell r="Q198">
            <v>46292</v>
          </cell>
          <cell r="R198"/>
          <cell r="S198"/>
          <cell r="T198"/>
          <cell r="U198"/>
          <cell r="V198">
            <v>46292</v>
          </cell>
          <cell r="W198">
            <v>26</v>
          </cell>
          <cell r="X198" t="e">
            <v>#VALUE!</v>
          </cell>
          <cell r="Y198" t="str">
            <v>винтовой</v>
          </cell>
          <cell r="Z198">
            <v>24</v>
          </cell>
          <cell r="AA198">
            <v>48</v>
          </cell>
          <cell r="AB198">
            <v>46292</v>
          </cell>
          <cell r="AC198" t="str">
            <v>15атм/40с</v>
          </cell>
          <cell r="AD198"/>
          <cell r="AE198"/>
          <cell r="AF198"/>
          <cell r="AG198">
            <v>2.5</v>
          </cell>
          <cell r="AH198">
            <v>2</v>
          </cell>
          <cell r="AI198"/>
          <cell r="AJ198"/>
          <cell r="AK198"/>
          <cell r="AL198"/>
          <cell r="AM198"/>
          <cell r="AN198"/>
          <cell r="AO198" t="str">
            <v>ZL4-22</v>
          </cell>
          <cell r="AP198">
            <v>0</v>
          </cell>
          <cell r="AQ198" t="e">
            <v>#VALUE!</v>
          </cell>
          <cell r="AR198">
            <v>160</v>
          </cell>
          <cell r="AS198">
            <v>102.4</v>
          </cell>
          <cell r="AT198">
            <v>0.46875</v>
          </cell>
          <cell r="AU198"/>
          <cell r="AV198"/>
          <cell r="AW198">
            <v>46282</v>
          </cell>
          <cell r="AX198">
            <v>46277</v>
          </cell>
          <cell r="AY198" t="str">
            <v>TP-64</v>
          </cell>
          <cell r="AZ198">
            <v>260.18</v>
          </cell>
          <cell r="BA198">
            <v>15.180000000000007</v>
          </cell>
          <cell r="BB198" t="str">
            <v>СКЖ-60</v>
          </cell>
          <cell r="BC198"/>
          <cell r="BD198"/>
          <cell r="BE198">
            <v>46279</v>
          </cell>
          <cell r="BF198">
            <v>245</v>
          </cell>
          <cell r="BG198">
            <v>2.5</v>
          </cell>
          <cell r="BH198">
            <v>5.1761499999999998</v>
          </cell>
          <cell r="BI198" t="e">
            <v>#VALUE!</v>
          </cell>
          <cell r="BJ198">
            <v>43973</v>
          </cell>
          <cell r="BK198">
            <v>94</v>
          </cell>
          <cell r="BL198">
            <v>0</v>
          </cell>
          <cell r="BM198">
            <v>16.855049999999999</v>
          </cell>
          <cell r="BN198" t="str">
            <v>2020,М,94,A,2022,Я,М,И,А,C,О,Н,Д,2023,Я,Ф,М,А,М,И,А,C,О,Н,2024,Я,Ф,М,А,М,И,С,Н,2025,Я,Ф,М,А,И,A,О,Н,Д,2026,Я,Ф,М,А,М,И,А,С,</v>
          </cell>
          <cell r="BO198"/>
          <cell r="BP198"/>
          <cell r="BQ198">
            <v>20</v>
          </cell>
          <cell r="BR198">
            <v>273.5</v>
          </cell>
          <cell r="BS198"/>
          <cell r="BT198"/>
          <cell r="BU198"/>
          <cell r="BV198"/>
          <cell r="BW198"/>
          <cell r="BX198"/>
          <cell r="BY198"/>
          <cell r="BZ198">
            <v>46181</v>
          </cell>
          <cell r="CA198">
            <v>0</v>
          </cell>
          <cell r="CB198"/>
          <cell r="CC198" t="str">
            <v>理рацион-ый</v>
          </cell>
          <cell r="CD198" t="str">
            <v>理рацион-ый</v>
          </cell>
          <cell r="CE198">
            <v>38.296554882812494</v>
          </cell>
          <cell r="CF198">
            <v>-10.112214843750003</v>
          </cell>
          <cell r="CG198">
            <v>32.220853695737027</v>
          </cell>
          <cell r="CH198" t="str">
            <v>理рацион-ый</v>
          </cell>
          <cell r="CI198">
            <v>13.55168125</v>
          </cell>
          <cell r="CJ198">
            <v>-10.235464843749995</v>
          </cell>
          <cell r="CK198"/>
          <cell r="CL198"/>
          <cell r="CM198"/>
          <cell r="CN198"/>
          <cell r="CO198"/>
          <cell r="CP198"/>
          <cell r="CQ198"/>
          <cell r="CR198" t="str">
            <v>КРУН-6кВ №2 ППГ</v>
          </cell>
          <cell r="CS198">
            <v>13</v>
          </cell>
          <cell r="CT198">
            <v>2</v>
          </cell>
          <cell r="CU198" t="str">
            <v>NIPI_Centre_PTV-3_Part</v>
          </cell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 t="str">
            <v>большой</v>
          </cell>
          <cell r="DH198"/>
          <cell r="DI198"/>
          <cell r="DJ198"/>
          <cell r="DK198"/>
          <cell r="DL198">
            <v>-12</v>
          </cell>
          <cell r="DM198">
            <v>0.11268000000000011</v>
          </cell>
          <cell r="DN198">
            <v>-1</v>
          </cell>
          <cell r="DO198">
            <v>1.8028799999999998</v>
          </cell>
          <cell r="DP198"/>
          <cell r="DQ198"/>
          <cell r="DR198"/>
          <cell r="DS198"/>
          <cell r="DT198"/>
          <cell r="DU198"/>
          <cell r="DV198"/>
          <cell r="DW198">
            <v>42180</v>
          </cell>
          <cell r="DX198">
            <v>1589</v>
          </cell>
          <cell r="DY198"/>
          <cell r="DZ198" t="str">
            <v>1693, 4438, 4439</v>
          </cell>
          <cell r="EA198"/>
          <cell r="EB198"/>
          <cell r="EC198">
            <v>16.855049999999999</v>
          </cell>
          <cell r="ED198">
            <v>25.7</v>
          </cell>
          <cell r="EE198">
            <v>11.678899999999999</v>
          </cell>
          <cell r="EF198">
            <v>-8.8449500000000008</v>
          </cell>
          <cell r="EG198">
            <v>54.510975555305087</v>
          </cell>
          <cell r="EH198">
            <v>378</v>
          </cell>
          <cell r="EI198">
            <v>0.92820000000000003</v>
          </cell>
          <cell r="EK198">
            <v>64</v>
          </cell>
          <cell r="EL198">
            <v>1.8028799999999998</v>
          </cell>
          <cell r="EM198">
            <v>97</v>
          </cell>
          <cell r="EN198">
            <v>-16</v>
          </cell>
          <cell r="EO198">
            <v>0</v>
          </cell>
          <cell r="EP198">
            <v>-1</v>
          </cell>
          <cell r="EQ198">
            <v>43954</v>
          </cell>
          <cell r="ER198" t="str">
            <v>ум.больше 50м3 на 2 раза</v>
          </cell>
          <cell r="ES198">
            <v>32</v>
          </cell>
          <cell r="ET198">
            <v>0.90143999999999991</v>
          </cell>
          <cell r="EU198">
            <v>97</v>
          </cell>
          <cell r="EV198">
            <v>-16</v>
          </cell>
          <cell r="EW198">
            <v>-0.90143999999999991</v>
          </cell>
          <cell r="EX198">
            <v>1</v>
          </cell>
          <cell r="EY198"/>
          <cell r="EZ198"/>
          <cell r="FB198"/>
          <cell r="FC198"/>
          <cell r="FD198"/>
          <cell r="FE198"/>
          <cell r="FF198" t="str">
            <v>ВПП 2025</v>
          </cell>
          <cell r="FG198"/>
          <cell r="FH198"/>
          <cell r="FI198"/>
          <cell r="FJ198"/>
          <cell r="FK198"/>
          <cell r="FL198"/>
          <cell r="FN198">
            <v>1</v>
          </cell>
          <cell r="FP198" t="str">
            <v xml:space="preserve"> Влияние ВНС с перекомпенсацией</v>
          </cell>
          <cell r="FQ198" t="str">
            <v>ВПП 2021</v>
          </cell>
          <cell r="FR198">
            <v>7.5</v>
          </cell>
          <cell r="FS198"/>
          <cell r="FT198"/>
          <cell r="FV198">
            <v>32660</v>
          </cell>
        </row>
        <row r="199">
          <cell r="D199">
            <v>1590</v>
          </cell>
          <cell r="E199" t="str">
            <v>ск</v>
          </cell>
          <cell r="F199" t="str">
            <v>А1</v>
          </cell>
          <cell r="G199">
            <v>7</v>
          </cell>
          <cell r="H199">
            <v>1.11741</v>
          </cell>
          <cell r="I199">
            <v>83</v>
          </cell>
          <cell r="J199">
            <v>0</v>
          </cell>
          <cell r="K199" t="e">
            <v>#VALUE!</v>
          </cell>
          <cell r="L199">
            <v>46292</v>
          </cell>
          <cell r="M199">
            <v>5</v>
          </cell>
          <cell r="N199">
            <v>0.75119999999999998</v>
          </cell>
          <cell r="O199">
            <v>84</v>
          </cell>
          <cell r="P199" t="e">
            <v>#VALUE!</v>
          </cell>
          <cell r="Q199">
            <v>46292</v>
          </cell>
          <cell r="R199"/>
          <cell r="S199"/>
          <cell r="T199"/>
          <cell r="U199"/>
          <cell r="V199">
            <v>46292</v>
          </cell>
          <cell r="W199">
            <v>20</v>
          </cell>
          <cell r="X199" t="e">
            <v>#VALUE!</v>
          </cell>
          <cell r="Y199" t="str">
            <v>СК раб.с проп.кл</v>
          </cell>
          <cell r="Z199">
            <v>24</v>
          </cell>
          <cell r="AA199">
            <v>5</v>
          </cell>
          <cell r="AB199">
            <v>46292</v>
          </cell>
          <cell r="AC199" t="str">
            <v>20/15с</v>
          </cell>
          <cell r="AD199"/>
          <cell r="AE199"/>
          <cell r="AF199"/>
          <cell r="AG199">
            <v>2.4</v>
          </cell>
          <cell r="AH199">
            <v>2.4</v>
          </cell>
          <cell r="AI199"/>
          <cell r="AJ199"/>
          <cell r="AK199"/>
          <cell r="AL199"/>
          <cell r="AM199">
            <v>46236</v>
          </cell>
          <cell r="AN199" t="str">
            <v>огв</v>
          </cell>
          <cell r="AO199" t="str">
            <v>пншт-60-3</v>
          </cell>
          <cell r="AP199">
            <v>2.5</v>
          </cell>
          <cell r="AQ199" t="e">
            <v>#VALUE!</v>
          </cell>
          <cell r="AR199">
            <v>4</v>
          </cell>
          <cell r="AS199">
            <v>36.726695999999997</v>
          </cell>
          <cell r="AT199">
            <v>0.13614075167556591</v>
          </cell>
          <cell r="AU199">
            <v>170</v>
          </cell>
          <cell r="AV199">
            <v>1000</v>
          </cell>
          <cell r="AW199">
            <v>46239</v>
          </cell>
          <cell r="AX199">
            <v>46227</v>
          </cell>
          <cell r="AY199" t="str">
            <v>(кл.70)ShL-57</v>
          </cell>
          <cell r="AZ199">
            <v>259.46000000000004</v>
          </cell>
          <cell r="BA199">
            <v>5.4600000000000364</v>
          </cell>
          <cell r="BB199" t="str">
            <v>СКЖ-60</v>
          </cell>
          <cell r="BC199"/>
          <cell r="BD199"/>
          <cell r="BE199">
            <v>46279</v>
          </cell>
          <cell r="BF199">
            <v>254</v>
          </cell>
          <cell r="BG199">
            <v>2.4</v>
          </cell>
          <cell r="BH199">
            <v>3.8084999999999996</v>
          </cell>
          <cell r="BI199" t="e">
            <v>#VALUE!</v>
          </cell>
          <cell r="BJ199">
            <v>45360</v>
          </cell>
          <cell r="BK199">
            <v>219</v>
          </cell>
          <cell r="BL199">
            <v>1.6</v>
          </cell>
          <cell r="BM199">
            <v>6.2949999999999999</v>
          </cell>
          <cell r="BN199" t="str">
            <v>2015,M,И,2017.Я,М,И,А,О,135,Н,Д,2018,Я,Ф,M,A,М,И,И,А,С,О,Н,Д,2019,Я,Ф,М,А,М,И,И,115,2020,Я,107,Ф,М,А,М,И,49,2021,Я,31,A,2022,Я,М,И,А,C,О,Н,Д,2023,Я,Ф,М,А,236,М,И,А,C,О,Н,2024,Я,Ф,М,219,А,М,И,С,Н,2025,Я,Ф,М,А,И,A,О,Н,Д,2026,Я,Ф,М,А,М,И,А,С,</v>
          </cell>
          <cell r="BO199">
            <v>46234</v>
          </cell>
          <cell r="BP199" t="str">
            <v xml:space="preserve">Сору клапанының ақауы. Сорапты тықылға қойып, ыссы сумен жуу керек. Кері тоспа ұстап тұр. Нәтиже болмаса сорапты тексеру. </v>
          </cell>
          <cell r="BQ199">
            <v>12</v>
          </cell>
          <cell r="BR199">
            <v>269</v>
          </cell>
          <cell r="BS199"/>
          <cell r="BT199"/>
          <cell r="BU199"/>
          <cell r="BV199"/>
          <cell r="BW199"/>
          <cell r="BX199"/>
          <cell r="BY199"/>
          <cell r="BZ199">
            <v>46181</v>
          </cell>
          <cell r="CA199">
            <v>0</v>
          </cell>
          <cell r="CB199"/>
          <cell r="CC199" t="str">
            <v>差недост.подача</v>
          </cell>
          <cell r="CD199" t="str">
            <v>差недост.подача</v>
          </cell>
          <cell r="CE199">
            <v>16.30594256060143</v>
          </cell>
          <cell r="CF199">
            <v>-44.205802751486928</v>
          </cell>
          <cell r="CG199">
            <v>20.011598352353499</v>
          </cell>
          <cell r="CH199" t="str">
            <v>差недост.подача</v>
          </cell>
          <cell r="CI199">
            <v>6.7545777622174601</v>
          </cell>
          <cell r="CJ199">
            <v>20.502683342311027</v>
          </cell>
          <cell r="CK199"/>
          <cell r="CL199"/>
          <cell r="CM199"/>
          <cell r="CN199"/>
          <cell r="CO199"/>
          <cell r="CP199"/>
          <cell r="CQ199"/>
          <cell r="CR199" t="str">
            <v>КРУН-6кВ №2 ППГ</v>
          </cell>
          <cell r="CS199">
            <v>13</v>
          </cell>
          <cell r="CT199">
            <v>2</v>
          </cell>
          <cell r="CU199" t="str">
            <v>NIPI_Centre_PTV-3_Part</v>
          </cell>
          <cell r="CV199">
            <v>43427</v>
          </cell>
          <cell r="CW199">
            <v>300</v>
          </cell>
          <cell r="CX199"/>
          <cell r="CY199"/>
          <cell r="CZ199"/>
          <cell r="DA199"/>
          <cell r="DB199"/>
          <cell r="DC199"/>
          <cell r="DD199"/>
          <cell r="DE199"/>
          <cell r="DF199"/>
          <cell r="DG199" t="str">
            <v>большой</v>
          </cell>
          <cell r="DH199"/>
          <cell r="DI199"/>
          <cell r="DJ199"/>
          <cell r="DK199"/>
          <cell r="DL199">
            <v>-2</v>
          </cell>
          <cell r="DM199">
            <v>-0.36621000000000004</v>
          </cell>
          <cell r="DN199">
            <v>1</v>
          </cell>
          <cell r="DO199">
            <v>0.75120000000000009</v>
          </cell>
          <cell r="DP199"/>
          <cell r="DQ199"/>
          <cell r="DR199"/>
          <cell r="DS199"/>
          <cell r="DT199"/>
          <cell r="DU199"/>
          <cell r="DV199"/>
          <cell r="DW199">
            <v>42180</v>
          </cell>
          <cell r="DX199">
            <v>1590</v>
          </cell>
          <cell r="DY199"/>
          <cell r="DZ199" t="str">
            <v>4439, 4440, 1693</v>
          </cell>
          <cell r="EA199">
            <v>2</v>
          </cell>
          <cell r="EB199"/>
          <cell r="EC199">
            <v>6.2949999999999999</v>
          </cell>
          <cell r="ED199">
            <v>25.7</v>
          </cell>
          <cell r="EE199">
            <v>2.4865000000000004</v>
          </cell>
          <cell r="EF199">
            <v>-19.405000000000001</v>
          </cell>
          <cell r="EG199">
            <v>54.510975583983203</v>
          </cell>
          <cell r="EH199">
            <v>378</v>
          </cell>
          <cell r="EI199">
            <v>0.92820000000000003</v>
          </cell>
          <cell r="EK199"/>
          <cell r="EL199"/>
          <cell r="EM199"/>
          <cell r="EN199"/>
          <cell r="EO199"/>
          <cell r="EP199"/>
          <cell r="EQ199"/>
          <cell r="ER199"/>
          <cell r="ES199"/>
          <cell r="ET199"/>
          <cell r="EU199"/>
          <cell r="EV199"/>
          <cell r="EW199"/>
          <cell r="EX199"/>
          <cell r="EZ199"/>
          <cell r="FB199"/>
          <cell r="FC199"/>
          <cell r="FD199"/>
          <cell r="FE199"/>
          <cell r="FF199" t="str">
            <v>ВПП 2025</v>
          </cell>
          <cell r="FG199"/>
          <cell r="FH199"/>
          <cell r="FI199"/>
          <cell r="FJ199"/>
          <cell r="FK199"/>
          <cell r="FL199"/>
          <cell r="FN199">
            <v>1</v>
          </cell>
          <cell r="FP199" t="str">
            <v>Влияние ВНС с недостаточной компенсацией</v>
          </cell>
          <cell r="FQ199" t="str">
            <v>ВПП 2021</v>
          </cell>
          <cell r="FR199">
            <v>20</v>
          </cell>
          <cell r="FS199"/>
          <cell r="FT199"/>
          <cell r="FV199">
            <v>32661</v>
          </cell>
        </row>
        <row r="200">
          <cell r="D200">
            <v>1591</v>
          </cell>
          <cell r="E200" t="str">
            <v>вн</v>
          </cell>
          <cell r="F200" t="str">
            <v>А1 Б В</v>
          </cell>
          <cell r="G200">
            <v>10</v>
          </cell>
          <cell r="H200">
            <v>0.5633999999999999</v>
          </cell>
          <cell r="I200">
            <v>94</v>
          </cell>
          <cell r="J200">
            <v>0</v>
          </cell>
          <cell r="K200" t="e">
            <v>#VALUE!</v>
          </cell>
          <cell r="L200"/>
          <cell r="M200"/>
          <cell r="N200">
            <v>0</v>
          </cell>
          <cell r="O200">
            <v>0</v>
          </cell>
          <cell r="P200" t="e">
            <v>#VALUE!</v>
          </cell>
          <cell r="Q200"/>
          <cell r="R200"/>
          <cell r="S200"/>
          <cell r="T200"/>
          <cell r="U200"/>
          <cell r="V200"/>
          <cell r="W200">
            <v>0</v>
          </cell>
          <cell r="X200" t="e">
            <v>#VALUE!</v>
          </cell>
          <cell r="Y200" t="str">
            <v>п.э ВН</v>
          </cell>
          <cell r="Z200">
            <v>0</v>
          </cell>
          <cell r="AA200">
            <v>0</v>
          </cell>
          <cell r="AB200"/>
          <cell r="AC200"/>
          <cell r="AD200"/>
          <cell r="AE200"/>
          <cell r="AF200"/>
          <cell r="AG200"/>
          <cell r="AH200"/>
          <cell r="AI200"/>
          <cell r="AJ200"/>
          <cell r="AK200">
            <v>44826</v>
          </cell>
          <cell r="AL200"/>
          <cell r="AM200"/>
          <cell r="AN200"/>
          <cell r="AO200" t="str">
            <v>Netzsch</v>
          </cell>
          <cell r="AP200">
            <v>0</v>
          </cell>
          <cell r="AQ200" t="e">
            <v>#VALUE!</v>
          </cell>
          <cell r="AR200">
            <v>160</v>
          </cell>
          <cell r="AS200">
            <v>25.6</v>
          </cell>
          <cell r="AT200">
            <v>0</v>
          </cell>
          <cell r="AU200"/>
          <cell r="AV200"/>
          <cell r="AW200">
            <v>46218</v>
          </cell>
          <cell r="AX200">
            <v>46185</v>
          </cell>
          <cell r="AY200" t="str">
            <v>Netzsch-16</v>
          </cell>
          <cell r="AZ200">
            <v>285.74</v>
          </cell>
          <cell r="BA200">
            <v>36.740000000000009</v>
          </cell>
          <cell r="BB200" t="str">
            <v>СКЖ-60</v>
          </cell>
          <cell r="BC200"/>
          <cell r="BD200"/>
          <cell r="BE200">
            <v>46223</v>
          </cell>
          <cell r="BF200">
            <v>271</v>
          </cell>
          <cell r="BG200">
            <v>2.6</v>
          </cell>
          <cell r="BH200">
            <v>3.5155250000000002</v>
          </cell>
          <cell r="BI200" t="e">
            <v>#VALUE!</v>
          </cell>
          <cell r="BJ200">
            <v>46147</v>
          </cell>
          <cell r="BK200">
            <v>249</v>
          </cell>
          <cell r="BL200">
            <v>4.3</v>
          </cell>
          <cell r="BM200">
            <v>7.2813249999999998</v>
          </cell>
          <cell r="BN200" t="str">
            <v>2015,М,И,2017.Я,М,И,А,О,Н,Д,2018,Я,Ф,76,M,A,2020,М,67,И,И,А,С,22,A,2022,Я,М,И,А,C,О,Н,Д,2023,Я,Ф,М,А,Рпл(кву),178,М,И,А,C,О,Н,246,2024,Я,247,Ф,М,А,233,М,И,С,Н,2025,Я,Ф,М,А,И,A,О,Н,Д,2026,Я,240,Ф,М,248,А,249,М,249,И,А,С,</v>
          </cell>
          <cell r="BO200">
            <v>46222</v>
          </cell>
          <cell r="BP200" t="str">
            <v>Сорап ақауы. Тоқтатылды.</v>
          </cell>
          <cell r="BQ200">
            <v>-5</v>
          </cell>
          <cell r="BR200">
            <v>280.75</v>
          </cell>
          <cell r="BS200">
            <v>42452</v>
          </cell>
          <cell r="BT200">
            <v>19.399999999999999</v>
          </cell>
          <cell r="BU200">
            <v>300</v>
          </cell>
          <cell r="BV200">
            <v>280.75</v>
          </cell>
          <cell r="BW200">
            <v>24.8</v>
          </cell>
          <cell r="BX200"/>
          <cell r="BY200"/>
          <cell r="BZ200">
            <v>46181</v>
          </cell>
          <cell r="CA200">
            <v>0</v>
          </cell>
          <cell r="CB200"/>
          <cell r="CC200" t="str">
            <v/>
          </cell>
          <cell r="CD200" t="str">
            <v/>
          </cell>
          <cell r="CE200">
            <v>1.5852999999999999</v>
          </cell>
          <cell r="CF200">
            <v>-62.067</v>
          </cell>
          <cell r="CG200" t="e">
            <v>#NUM!</v>
          </cell>
          <cell r="CH200" t="str">
            <v/>
          </cell>
          <cell r="CI200">
            <v>6.2493999999999996</v>
          </cell>
          <cell r="CJ200">
            <v>46.691000000000003</v>
          </cell>
          <cell r="CK200"/>
          <cell r="CL200"/>
          <cell r="CM200"/>
          <cell r="CN200"/>
          <cell r="CO200"/>
          <cell r="CP200"/>
          <cell r="CQ200"/>
          <cell r="CR200" t="str">
            <v>КРУН-6кВ №2 ППГ</v>
          </cell>
          <cell r="CS200">
            <v>13</v>
          </cell>
          <cell r="CT200">
            <v>2</v>
          </cell>
          <cell r="CU200" t="str">
            <v>NIPI_Centre_PTV-3_Part</v>
          </cell>
          <cell r="CV200">
            <v>45952</v>
          </cell>
          <cell r="CW200">
            <v>300</v>
          </cell>
          <cell r="CX200"/>
          <cell r="CY200"/>
          <cell r="CZ200"/>
          <cell r="DA200"/>
          <cell r="DB200"/>
          <cell r="DC200"/>
          <cell r="DD200"/>
          <cell r="DE200"/>
          <cell r="DF200"/>
          <cell r="DG200" t="str">
            <v>большой</v>
          </cell>
          <cell r="DH200"/>
          <cell r="DI200"/>
          <cell r="DJ200"/>
          <cell r="DK200"/>
          <cell r="DL200">
            <v>-10</v>
          </cell>
          <cell r="DM200">
            <v>-0.5633999999999999</v>
          </cell>
          <cell r="DN200">
            <v>-94</v>
          </cell>
          <cell r="DO200">
            <v>0</v>
          </cell>
          <cell r="DP200"/>
          <cell r="DQ200"/>
          <cell r="DR200"/>
          <cell r="DS200"/>
          <cell r="DT200"/>
          <cell r="DU200"/>
          <cell r="DV200"/>
          <cell r="DW200">
            <v>42180</v>
          </cell>
          <cell r="DX200">
            <v>1591</v>
          </cell>
          <cell r="DY200"/>
          <cell r="DZ200" t="str">
            <v xml:space="preserve">4442, 4440, 1695, </v>
          </cell>
          <cell r="EA200">
            <v>1</v>
          </cell>
          <cell r="EB200"/>
          <cell r="EC200">
            <v>12.450307364193526</v>
          </cell>
          <cell r="ED200">
            <v>11.7</v>
          </cell>
          <cell r="EE200">
            <v>8.9347823641935253</v>
          </cell>
          <cell r="EF200">
            <v>0.75030736419352628</v>
          </cell>
          <cell r="EG200">
            <v>54.510975571224492</v>
          </cell>
          <cell r="EH200">
            <v>378</v>
          </cell>
          <cell r="EI200">
            <v>0.92820000000000003</v>
          </cell>
          <cell r="EK200"/>
          <cell r="EL200"/>
          <cell r="EM200"/>
          <cell r="EN200"/>
          <cell r="EO200"/>
          <cell r="EP200"/>
          <cell r="EQ200"/>
          <cell r="ER200"/>
          <cell r="ES200"/>
          <cell r="ET200"/>
          <cell r="EU200"/>
          <cell r="EV200"/>
          <cell r="EW200"/>
          <cell r="EX200"/>
          <cell r="EY200">
            <v>98</v>
          </cell>
          <cell r="FB200"/>
          <cell r="FC200"/>
          <cell r="FD200"/>
          <cell r="FE200"/>
          <cell r="FF200" t="str">
            <v>ВПП 2024</v>
          </cell>
          <cell r="FG200"/>
          <cell r="FH200"/>
          <cell r="FI200"/>
          <cell r="FJ200"/>
          <cell r="FK200"/>
          <cell r="FL200"/>
          <cell r="FN200">
            <v>1</v>
          </cell>
          <cell r="FP200" t="str">
            <v>Влияние ВНС с недостаточной компенсацией</v>
          </cell>
          <cell r="FQ200" t="str">
            <v>ВПП 2021</v>
          </cell>
          <cell r="FR200"/>
          <cell r="FS200"/>
          <cell r="FT200"/>
          <cell r="FV200">
            <v>32661</v>
          </cell>
        </row>
        <row r="201">
          <cell r="D201">
            <v>1641</v>
          </cell>
          <cell r="E201" t="str">
            <v>вн</v>
          </cell>
          <cell r="F201" t="str">
            <v>А1</v>
          </cell>
          <cell r="G201"/>
          <cell r="H201"/>
          <cell r="I201"/>
          <cell r="J201">
            <v>0</v>
          </cell>
          <cell r="K201" t="e">
            <v>#VALUE!</v>
          </cell>
          <cell r="L201"/>
          <cell r="M201"/>
          <cell r="N201">
            <v>0</v>
          </cell>
          <cell r="O201">
            <v>0</v>
          </cell>
          <cell r="P201" t="str">
            <v>2023,Д,крс(ввод из к/ф,изол.гор "Г",перф"А1",сп.нас Netz10),98,огв,97,прс(см.Netz10/TP07),99,2024,Я,82,огв,ув.об,ост,кву,Ф,огв,М,А,М,И,И,А,C,О,Н,Д,2025,Я,ув.зак.внс1691(60/80),Ф,М,А,М,И,И,A,пуск внс1691,С,О,Н,Д,2026,Я,Ф,М,А,М,И,С,</v>
          </cell>
          <cell r="Q201"/>
          <cell r="R201"/>
          <cell r="S201"/>
          <cell r="T201"/>
          <cell r="U201"/>
          <cell r="V201"/>
          <cell r="W201">
            <v>0</v>
          </cell>
          <cell r="X201" t="str">
            <v>2023,Д,крс(ввод из к/ф,изол.гор "Г",перф"А1",сп.нас Netz10),прс(см.Netz10/TP07),13,2024,Я,6,Ф,М,А,М,И,И,А,C,О,Н,Д,2025,Я,ув.зак.внс1691(60/80),Ф,М,А,М,И,И,A,пуск внс1691,С,О,Н,Д,Ф,М,А,М,И,С,</v>
          </cell>
          <cell r="Y201" t="str">
            <v>Бездействие</v>
          </cell>
          <cell r="Z201">
            <v>0</v>
          </cell>
          <cell r="AA201">
            <v>0</v>
          </cell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 t="str">
            <v>нет</v>
          </cell>
          <cell r="AP201">
            <v>0</v>
          </cell>
          <cell r="AQ201" t="str">
            <v>2023-крс(ввод из к/ф,изол.гор "Г",перф"А1",сп.нас Netz10)-100-прс(см.Netz10/TP07)-100-130-кву-</v>
          </cell>
          <cell r="AR201"/>
          <cell r="AS201">
            <v>0</v>
          </cell>
          <cell r="AT201" t="e">
            <v>#DIV/0!</v>
          </cell>
          <cell r="AU201"/>
          <cell r="AV201"/>
          <cell r="AW201"/>
          <cell r="AX201">
            <v>45287</v>
          </cell>
          <cell r="AY201" t="str">
            <v>TP-07</v>
          </cell>
          <cell r="AZ201">
            <v>265.79000000000002</v>
          </cell>
          <cell r="BA201">
            <v>25.79000000000002</v>
          </cell>
          <cell r="BB201" t="str">
            <v>СКЖ-60</v>
          </cell>
          <cell r="BC201"/>
          <cell r="BD201"/>
          <cell r="BE201">
            <v>45302</v>
          </cell>
          <cell r="BF201">
            <v>255</v>
          </cell>
          <cell r="BG201">
            <v>0.2</v>
          </cell>
          <cell r="BH201">
            <v>1.09205</v>
          </cell>
          <cell r="BI201" t="e">
            <v>#VALUE!</v>
          </cell>
          <cell r="BJ201">
            <v>46185</v>
          </cell>
          <cell r="BK201">
            <v>240</v>
          </cell>
          <cell r="BL201">
            <v>2.8</v>
          </cell>
          <cell r="BM201">
            <v>5.1005500000000001</v>
          </cell>
          <cell r="BN201" t="str">
            <v>2023,Д,217,2024,Я,250,Ф,213,М,А,М,И,И,С,244,О,Н,Д,2025,Я,Ф,243,М,А,М,И,И,A,С,О,Н,Д,2026,Я,Ф,М,А,М,И,240,И,С,</v>
          </cell>
          <cell r="BO201">
            <v>45327</v>
          </cell>
          <cell r="BP201" t="str">
            <v xml:space="preserve">Сорап іші құм. Айналым саны 100-ге көтерілді, сорапты ыссы сумен жуу керек. Нәтиже болмаса сорапты тексеру. </v>
          </cell>
          <cell r="BQ201">
            <v>8</v>
          </cell>
          <cell r="BR201">
            <v>264.5</v>
          </cell>
          <cell r="BS201"/>
          <cell r="BT201"/>
          <cell r="BU201"/>
          <cell r="BV201"/>
          <cell r="BW201"/>
          <cell r="BX201"/>
          <cell r="BY201"/>
          <cell r="BZ201">
            <v>46181</v>
          </cell>
          <cell r="CA201">
            <v>0</v>
          </cell>
          <cell r="CB201"/>
          <cell r="CC201" t="str">
            <v/>
          </cell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 t="str">
            <v>п/ст ППГ-2</v>
          </cell>
          <cell r="CS201">
            <v>21</v>
          </cell>
          <cell r="CT201">
            <v>1</v>
          </cell>
          <cell r="CU201" t="str">
            <v>NIPI_Centre_PTV-3_Part</v>
          </cell>
          <cell r="CV201">
            <v>45286</v>
          </cell>
          <cell r="CW201" t="str">
            <v>287ц.м.</v>
          </cell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K201"/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/>
          <cell r="DQ201"/>
          <cell r="DR201"/>
          <cell r="DS201"/>
          <cell r="DT201"/>
          <cell r="DU201"/>
          <cell r="DV201"/>
          <cell r="DW201"/>
          <cell r="DX201"/>
          <cell r="DY201"/>
          <cell r="DZ201"/>
          <cell r="EA201"/>
          <cell r="EB201"/>
          <cell r="EC201">
            <v>9.8146646662400023</v>
          </cell>
          <cell r="ED201">
            <v>11.7</v>
          </cell>
          <cell r="EE201"/>
          <cell r="EF201"/>
          <cell r="EG201"/>
          <cell r="EH201"/>
          <cell r="EI201"/>
          <cell r="EJ201"/>
          <cell r="EK201"/>
          <cell r="EL201"/>
          <cell r="EM201"/>
          <cell r="EN201"/>
          <cell r="EO201"/>
          <cell r="EP201"/>
          <cell r="EQ201"/>
          <cell r="ER201"/>
          <cell r="ES201"/>
          <cell r="ET201"/>
          <cell r="EU201"/>
          <cell r="EV201"/>
          <cell r="EW201"/>
          <cell r="EX201"/>
          <cell r="EY201"/>
          <cell r="EZ201"/>
          <cell r="FA201"/>
          <cell r="FB201"/>
          <cell r="FC201"/>
          <cell r="FD201"/>
          <cell r="FE201"/>
          <cell r="FF201" t="str">
            <v>ВПП 2026</v>
          </cell>
          <cell r="FG201"/>
          <cell r="FH201"/>
          <cell r="FI201"/>
          <cell r="FJ201"/>
          <cell r="FK201"/>
          <cell r="FL201"/>
          <cell r="FN201"/>
          <cell r="FP201" t="str">
            <v>Влияние ВПП</v>
          </cell>
          <cell r="FQ201" t="str">
            <v>ВПП 2026</v>
          </cell>
          <cell r="FR201"/>
          <cell r="FS201"/>
          <cell r="FT201"/>
          <cell r="FV201">
            <v>32610</v>
          </cell>
        </row>
        <row r="202">
          <cell r="D202">
            <v>1644</v>
          </cell>
          <cell r="E202" t="str">
            <v>вн</v>
          </cell>
          <cell r="F202" t="str">
            <v>Г</v>
          </cell>
          <cell r="G202">
            <v>72</v>
          </cell>
          <cell r="H202">
            <v>1.3521599999999998</v>
          </cell>
          <cell r="I202">
            <v>98</v>
          </cell>
          <cell r="J202">
            <v>0</v>
          </cell>
          <cell r="K202" t="e">
            <v>#VALUE!</v>
          </cell>
          <cell r="L202">
            <v>46292</v>
          </cell>
          <cell r="M202">
            <v>80</v>
          </cell>
          <cell r="N202">
            <v>1.5024</v>
          </cell>
          <cell r="O202">
            <v>98</v>
          </cell>
          <cell r="P202" t="e">
            <v>#VALUE!</v>
          </cell>
          <cell r="Q202">
            <v>46292</v>
          </cell>
          <cell r="R202"/>
          <cell r="S202"/>
          <cell r="T202"/>
          <cell r="U202"/>
          <cell r="V202">
            <v>46292</v>
          </cell>
          <cell r="W202">
            <v>26</v>
          </cell>
          <cell r="X202" t="e">
            <v>#VALUE!</v>
          </cell>
          <cell r="Y202" t="str">
            <v>винтовой</v>
          </cell>
          <cell r="Z202">
            <v>24</v>
          </cell>
          <cell r="AA202">
            <v>80</v>
          </cell>
          <cell r="AB202">
            <v>46292</v>
          </cell>
          <cell r="AC202" t="str">
            <v>15атм/15c</v>
          </cell>
          <cell r="AD202"/>
          <cell r="AE202"/>
          <cell r="AF202"/>
          <cell r="AG202">
            <v>2.6</v>
          </cell>
          <cell r="AH202">
            <v>0</v>
          </cell>
          <cell r="AI202"/>
          <cell r="AJ202"/>
          <cell r="AK202"/>
          <cell r="AL202"/>
          <cell r="AM202"/>
          <cell r="AN202"/>
          <cell r="AO202" t="str">
            <v>ZL3-15</v>
          </cell>
          <cell r="AP202">
            <v>0</v>
          </cell>
          <cell r="AQ202" t="e">
            <v>#VALUE!</v>
          </cell>
          <cell r="AR202">
            <v>280</v>
          </cell>
          <cell r="AS202">
            <v>112</v>
          </cell>
          <cell r="AT202">
            <v>0.7142857142857143</v>
          </cell>
          <cell r="AU202"/>
          <cell r="AV202"/>
          <cell r="AW202">
            <v>46222</v>
          </cell>
          <cell r="AX202">
            <v>45573</v>
          </cell>
          <cell r="AY202" t="str">
            <v>Netzsch-40</v>
          </cell>
          <cell r="AZ202">
            <v>270.69</v>
          </cell>
          <cell r="BA202">
            <v>111.69</v>
          </cell>
          <cell r="BB202" t="str">
            <v>СКЖ-60</v>
          </cell>
          <cell r="BC202"/>
          <cell r="BD202"/>
          <cell r="BE202">
            <v>46276</v>
          </cell>
          <cell r="BF202">
            <v>159</v>
          </cell>
          <cell r="BG202">
            <v>0</v>
          </cell>
          <cell r="BH202">
            <v>14.97705</v>
          </cell>
          <cell r="BI202" t="e">
            <v>#VALUE!</v>
          </cell>
          <cell r="BJ202">
            <v>45065</v>
          </cell>
          <cell r="BK202">
            <v>45</v>
          </cell>
          <cell r="BL202">
            <v>0.4</v>
          </cell>
          <cell r="BM202">
            <v>26.081649999999996</v>
          </cell>
          <cell r="BN202" t="str">
            <v>2015,M,И,2017.Я,М,И,А,О,Н,Д,2018,Я,Ф,M,A,М,И,И,А,С,О,Н,Д,2019,Я,Ф,М,А,М,И,И,А,С,О,Н,Д,2020,Я,Ф,117,A,2022,Я,М,И,А,C,О,Н,Д,2023,Я,Ф,М,А,М,Рпл(кву),45,И,А,C,О,Н,2024,Я,Ф,М,А,М,И,С,Н,2025,Я,Ф,М,А,И,A,О,Н,Д,2026,Я,Ф,М,А,М,И,А,С,</v>
          </cell>
          <cell r="BO202"/>
          <cell r="BP202"/>
          <cell r="BQ202">
            <v>150</v>
          </cell>
          <cell r="BR202">
            <v>318.5</v>
          </cell>
          <cell r="BS202"/>
          <cell r="BT202"/>
          <cell r="BU202"/>
          <cell r="BV202"/>
          <cell r="BW202"/>
          <cell r="BX202"/>
          <cell r="BY202"/>
          <cell r="BZ202">
            <v>46181</v>
          </cell>
          <cell r="CA202">
            <v>0</v>
          </cell>
          <cell r="CB202"/>
          <cell r="CC202" t="str">
            <v>理рацион-ый</v>
          </cell>
          <cell r="CD202" t="str">
            <v>理рацион-ый</v>
          </cell>
          <cell r="CE202">
            <v>41.807238775510207</v>
          </cell>
          <cell r="CF202">
            <v>6.3666734693877416</v>
          </cell>
          <cell r="CG202">
            <v>36.380336663365526</v>
          </cell>
          <cell r="CH202" t="str">
            <v>理рацион-ый</v>
          </cell>
          <cell r="CI202">
            <v>23.634338775510201</v>
          </cell>
          <cell r="CJ202">
            <v>-2.6589999999999776</v>
          </cell>
          <cell r="CK202"/>
          <cell r="CL202"/>
          <cell r="CM202">
            <v>40600</v>
          </cell>
          <cell r="CN202" t="str">
            <v>х/к</v>
          </cell>
          <cell r="CO202"/>
          <cell r="CP202"/>
          <cell r="CQ202"/>
          <cell r="CR202" t="str">
            <v>КРУН-6кВ №2 ППГ</v>
          </cell>
          <cell r="CS202">
            <v>13</v>
          </cell>
          <cell r="CT202">
            <v>2</v>
          </cell>
          <cell r="CU202" t="str">
            <v>NIPI_Centre_PTV-3_Part</v>
          </cell>
          <cell r="CV202">
            <v>44929</v>
          </cell>
          <cell r="CW202">
            <v>345</v>
          </cell>
          <cell r="CX202"/>
          <cell r="CY202"/>
          <cell r="CZ202"/>
          <cell r="DA202"/>
          <cell r="DB202"/>
          <cell r="DC202"/>
          <cell r="DD202"/>
          <cell r="DE202"/>
          <cell r="DF202"/>
          <cell r="DG202" t="str">
            <v>большой</v>
          </cell>
          <cell r="DH202" t="str">
            <v>есть</v>
          </cell>
          <cell r="DI202"/>
          <cell r="DJ202"/>
          <cell r="DK202"/>
          <cell r="DL202">
            <v>8</v>
          </cell>
          <cell r="DM202">
            <v>0.15024000000000015</v>
          </cell>
          <cell r="DN202">
            <v>0</v>
          </cell>
          <cell r="DO202">
            <v>1.5024000000000002</v>
          </cell>
          <cell r="DP202"/>
          <cell r="DQ202"/>
          <cell r="DR202"/>
          <cell r="DS202"/>
          <cell r="DT202"/>
          <cell r="DU202"/>
          <cell r="DV202"/>
          <cell r="DW202">
            <v>42127</v>
          </cell>
          <cell r="DX202">
            <v>1644</v>
          </cell>
          <cell r="DY202"/>
          <cell r="DZ202">
            <v>1643</v>
          </cell>
          <cell r="EA202"/>
          <cell r="EB202"/>
          <cell r="EC202">
            <v>30.933241066611217</v>
          </cell>
          <cell r="ED202">
            <v>18</v>
          </cell>
          <cell r="EE202">
            <v>15.956191066611217</v>
          </cell>
          <cell r="EF202">
            <v>12.933241066611217</v>
          </cell>
          <cell r="EG202">
            <v>54.510975572317626</v>
          </cell>
          <cell r="EH202">
            <v>449</v>
          </cell>
          <cell r="EI202">
            <v>0.9304</v>
          </cell>
          <cell r="EJ202"/>
          <cell r="EK202"/>
          <cell r="EL202"/>
          <cell r="EM202"/>
          <cell r="EN202"/>
          <cell r="EO202"/>
          <cell r="EP202"/>
          <cell r="EQ202"/>
          <cell r="ER202"/>
          <cell r="ES202"/>
          <cell r="ET202"/>
          <cell r="EU202"/>
          <cell r="EV202"/>
          <cell r="EW202"/>
          <cell r="EX202"/>
          <cell r="EY202"/>
          <cell r="EZ202"/>
          <cell r="FA202"/>
          <cell r="FB202"/>
          <cell r="FC202">
            <v>4</v>
          </cell>
          <cell r="FD202"/>
          <cell r="FE202"/>
          <cell r="FF202" t="str">
            <v>ВПП 2020</v>
          </cell>
          <cell r="FG202">
            <v>23</v>
          </cell>
          <cell r="FH202">
            <v>0.43193999999999999</v>
          </cell>
          <cell r="FI202">
            <v>98</v>
          </cell>
          <cell r="FJ202">
            <v>57</v>
          </cell>
          <cell r="FK202">
            <v>1.07046</v>
          </cell>
          <cell r="FL202">
            <v>0</v>
          </cell>
          <cell r="FN202"/>
          <cell r="FP202" t="str">
            <v>Влияние ВПП</v>
          </cell>
          <cell r="FR202">
            <v>15</v>
          </cell>
          <cell r="FS202"/>
          <cell r="FT202"/>
          <cell r="FV202">
            <v>32671</v>
          </cell>
        </row>
        <row r="203">
          <cell r="D203">
            <v>1645</v>
          </cell>
          <cell r="E203" t="str">
            <v>вн</v>
          </cell>
          <cell r="F203" t="str">
            <v>Г Д</v>
          </cell>
          <cell r="G203">
            <v>90</v>
          </cell>
          <cell r="H203">
            <v>1.6901999999999999</v>
          </cell>
          <cell r="I203">
            <v>98</v>
          </cell>
          <cell r="J203" t="str">
            <v>Ревизия ГНО</v>
          </cell>
          <cell r="K203" t="e">
            <v>#VALUE!</v>
          </cell>
          <cell r="L203">
            <v>46292</v>
          </cell>
          <cell r="M203">
            <v>93</v>
          </cell>
          <cell r="N203">
            <v>2.6198099999999998</v>
          </cell>
          <cell r="O203">
            <v>97</v>
          </cell>
          <cell r="P203" t="e">
            <v>#VALUE!</v>
          </cell>
          <cell r="Q203">
            <v>46292</v>
          </cell>
          <cell r="R203"/>
          <cell r="S203"/>
          <cell r="T203"/>
          <cell r="U203"/>
          <cell r="V203">
            <v>46292</v>
          </cell>
          <cell r="W203">
            <v>26</v>
          </cell>
          <cell r="X203" t="e">
            <v>#VALUE!</v>
          </cell>
          <cell r="Y203" t="str">
            <v>винтовой</v>
          </cell>
          <cell r="Z203">
            <v>24</v>
          </cell>
          <cell r="AA203">
            <v>93</v>
          </cell>
          <cell r="AB203">
            <v>46292</v>
          </cell>
          <cell r="AC203" t="str">
            <v>15/10с</v>
          </cell>
          <cell r="AD203"/>
          <cell r="AE203"/>
          <cell r="AF203"/>
          <cell r="AG203">
            <v>2.2999999999999998</v>
          </cell>
          <cell r="AH203">
            <v>2.2999999999999998</v>
          </cell>
          <cell r="AI203"/>
          <cell r="AJ203"/>
          <cell r="AK203"/>
          <cell r="AL203" t="str">
            <v xml:space="preserve"> уст.плунж.ок</v>
          </cell>
          <cell r="AM203"/>
          <cell r="AN203"/>
          <cell r="AO203" t="str">
            <v>ZL3-15</v>
          </cell>
          <cell r="AP203">
            <v>0</v>
          </cell>
          <cell r="AQ203" t="e">
            <v>#VALUE!</v>
          </cell>
          <cell r="AR203">
            <v>140</v>
          </cell>
          <cell r="AS203">
            <v>116.19999999999999</v>
          </cell>
          <cell r="AT203">
            <v>0.80034423407917388</v>
          </cell>
          <cell r="AU203"/>
          <cell r="AV203"/>
          <cell r="AW203">
            <v>46288</v>
          </cell>
          <cell r="AX203">
            <v>46285</v>
          </cell>
          <cell r="AY203" t="str">
            <v>TP-83</v>
          </cell>
          <cell r="AZ203">
            <v>294.99</v>
          </cell>
          <cell r="BA203">
            <v>146.99</v>
          </cell>
          <cell r="BB203" t="str">
            <v>СКЖ-60</v>
          </cell>
          <cell r="BC203"/>
          <cell r="BD203"/>
          <cell r="BE203">
            <v>46287</v>
          </cell>
          <cell r="BF203">
            <v>148</v>
          </cell>
          <cell r="BG203">
            <v>0</v>
          </cell>
          <cell r="BH203">
            <v>17.019375</v>
          </cell>
          <cell r="BI203" t="e">
            <v>#VALUE!</v>
          </cell>
          <cell r="BJ203">
            <v>46126</v>
          </cell>
          <cell r="BK203">
            <v>130</v>
          </cell>
          <cell r="BL203">
            <v>0.5</v>
          </cell>
          <cell r="BM203">
            <v>19.209574999999997</v>
          </cell>
          <cell r="BN203" t="e">
            <v>#VALUE!</v>
          </cell>
          <cell r="BO203"/>
          <cell r="BP203"/>
          <cell r="BQ203">
            <v>167</v>
          </cell>
          <cell r="BR203">
            <v>329.25</v>
          </cell>
          <cell r="BS203">
            <v>44239</v>
          </cell>
          <cell r="BT203">
            <v>33.200000000000003</v>
          </cell>
          <cell r="BU203">
            <v>349</v>
          </cell>
          <cell r="BV203">
            <v>329.25</v>
          </cell>
          <cell r="BW203">
            <v>26.9</v>
          </cell>
          <cell r="BX203"/>
          <cell r="BY203"/>
          <cell r="BZ203">
            <v>46181</v>
          </cell>
          <cell r="CA203">
            <v>0</v>
          </cell>
          <cell r="CB203"/>
          <cell r="CC203" t="str">
            <v>潜потенц-ый</v>
          </cell>
          <cell r="CD203" t="str">
            <v>潜потенц-ый</v>
          </cell>
          <cell r="CE203">
            <v>40.480066797704715</v>
          </cell>
          <cell r="CF203">
            <v>10.395629717295556</v>
          </cell>
          <cell r="CG203">
            <v>37.503705656262525</v>
          </cell>
          <cell r="CH203" t="str">
            <v>理рацион-ый</v>
          </cell>
          <cell r="CI203">
            <v>28.186421095446455</v>
          </cell>
          <cell r="CJ203">
            <v>6.0810514277419543</v>
          </cell>
          <cell r="CK203">
            <v>45803</v>
          </cell>
          <cell r="CL203" t="str">
            <v>Анега Қазақстан ЦСТ, ОГК жұмыстары сағ 00:00-07:00. Құралдың жеткен жері 320 м.</v>
          </cell>
          <cell r="CM203"/>
          <cell r="CN203"/>
          <cell r="CO203"/>
          <cell r="CP203"/>
          <cell r="CQ203"/>
          <cell r="CR203" t="str">
            <v>КРУН-6кВ №2 ППГ</v>
          </cell>
          <cell r="CS203">
            <v>13</v>
          </cell>
          <cell r="CT203">
            <v>2</v>
          </cell>
          <cell r="CU203" t="str">
            <v>NIPI_Centre_PTV-3_Part</v>
          </cell>
          <cell r="CV203">
            <v>45801</v>
          </cell>
          <cell r="CW203">
            <v>324</v>
          </cell>
          <cell r="CX203"/>
          <cell r="CY203"/>
          <cell r="CZ203"/>
          <cell r="DA203"/>
          <cell r="DB203"/>
          <cell r="DC203"/>
          <cell r="DD203"/>
          <cell r="DE203"/>
          <cell r="DF203"/>
          <cell r="DG203" t="str">
            <v>большой</v>
          </cell>
          <cell r="DH203"/>
          <cell r="DI203"/>
          <cell r="DJ203"/>
          <cell r="DK203"/>
          <cell r="DL203">
            <v>3</v>
          </cell>
          <cell r="DM203">
            <v>0.92960999999999983</v>
          </cell>
          <cell r="DN203">
            <v>-1</v>
          </cell>
          <cell r="DO203">
            <v>2.6198099999999998</v>
          </cell>
          <cell r="DP203"/>
          <cell r="DQ203"/>
          <cell r="DR203"/>
          <cell r="DS203"/>
          <cell r="DT203"/>
          <cell r="DU203"/>
          <cell r="DV203"/>
          <cell r="DW203">
            <v>42125</v>
          </cell>
          <cell r="DX203">
            <v>1645</v>
          </cell>
          <cell r="DY203"/>
          <cell r="DZ203"/>
          <cell r="EA203">
            <v>1</v>
          </cell>
          <cell r="EB203"/>
          <cell r="EC203">
            <v>24.359243113381673</v>
          </cell>
          <cell r="ED203">
            <v>18</v>
          </cell>
          <cell r="EE203">
            <v>7.339868113381673</v>
          </cell>
          <cell r="EF203">
            <v>6.3592431133816731</v>
          </cell>
          <cell r="EG203">
            <v>54.510975576947345</v>
          </cell>
          <cell r="EH203">
            <v>449</v>
          </cell>
          <cell r="EI203">
            <v>0.9304</v>
          </cell>
          <cell r="EJ203"/>
          <cell r="EK203"/>
          <cell r="EL203"/>
          <cell r="EM203"/>
          <cell r="EN203"/>
          <cell r="EO203"/>
          <cell r="EP203"/>
          <cell r="EQ203"/>
          <cell r="ER203"/>
          <cell r="ES203"/>
          <cell r="ET203"/>
          <cell r="EU203"/>
          <cell r="EV203"/>
          <cell r="EW203"/>
          <cell r="EX203"/>
          <cell r="EY203"/>
          <cell r="EZ203"/>
          <cell r="FA203"/>
          <cell r="FB203"/>
          <cell r="FC203"/>
          <cell r="FD203"/>
          <cell r="FE203"/>
          <cell r="FF203"/>
          <cell r="FG203"/>
          <cell r="FH203"/>
          <cell r="FI203"/>
          <cell r="FJ203"/>
          <cell r="FK203"/>
          <cell r="FL203"/>
          <cell r="FN203"/>
          <cell r="FP203" t="str">
            <v xml:space="preserve"> Влияние ВНС с перекомпенсацией</v>
          </cell>
          <cell r="FR203"/>
          <cell r="FS203"/>
          <cell r="FT203"/>
          <cell r="FV203">
            <v>32687</v>
          </cell>
        </row>
        <row r="204">
          <cell r="D204">
            <v>1646</v>
          </cell>
          <cell r="E204" t="str">
            <v>вн</v>
          </cell>
          <cell r="F204" t="str">
            <v>Г Д</v>
          </cell>
          <cell r="G204">
            <v>72</v>
          </cell>
          <cell r="H204">
            <v>2.0282399999999998</v>
          </cell>
          <cell r="I204">
            <v>97</v>
          </cell>
          <cell r="J204">
            <v>0</v>
          </cell>
          <cell r="K204" t="e">
            <v>#VALUE!</v>
          </cell>
          <cell r="L204">
            <v>46292</v>
          </cell>
          <cell r="M204">
            <v>80</v>
          </cell>
          <cell r="N204">
            <v>3.0047999999999999</v>
          </cell>
          <cell r="O204">
            <v>96</v>
          </cell>
          <cell r="P204" t="e">
            <v>#VALUE!</v>
          </cell>
          <cell r="Q204">
            <v>46292</v>
          </cell>
          <cell r="R204"/>
          <cell r="S204"/>
          <cell r="T204"/>
          <cell r="U204"/>
          <cell r="V204">
            <v>46292</v>
          </cell>
          <cell r="W204">
            <v>27</v>
          </cell>
          <cell r="X204" t="e">
            <v>#VALUE!</v>
          </cell>
          <cell r="Y204" t="str">
            <v>винтовой</v>
          </cell>
          <cell r="Z204">
            <v>24</v>
          </cell>
          <cell r="AA204">
            <v>80</v>
          </cell>
          <cell r="AB204">
            <v>46292</v>
          </cell>
          <cell r="AC204" t="str">
            <v>15/30с</v>
          </cell>
          <cell r="AD204"/>
          <cell r="AE204"/>
          <cell r="AF204"/>
          <cell r="AG204">
            <v>2.6</v>
          </cell>
          <cell r="AH204">
            <v>2.6</v>
          </cell>
          <cell r="AI204"/>
          <cell r="AJ204"/>
          <cell r="AK204">
            <v>45314</v>
          </cell>
          <cell r="AL204"/>
          <cell r="AM204"/>
          <cell r="AN204"/>
          <cell r="AO204" t="str">
            <v>Netzsch</v>
          </cell>
          <cell r="AP204">
            <v>0</v>
          </cell>
          <cell r="AQ204" t="e">
            <v>#VALUE!</v>
          </cell>
          <cell r="AR204">
            <v>310</v>
          </cell>
          <cell r="AS204">
            <v>86.800000000000011</v>
          </cell>
          <cell r="AT204">
            <v>0.9216589861751151</v>
          </cell>
          <cell r="AU204"/>
          <cell r="AV204"/>
          <cell r="AW204">
            <v>46286</v>
          </cell>
          <cell r="AX204">
            <v>46031</v>
          </cell>
          <cell r="AY204" t="str">
            <v>TP-28</v>
          </cell>
          <cell r="AZ204">
            <v>301.70000000000005</v>
          </cell>
          <cell r="BA204">
            <v>142.70000000000005</v>
          </cell>
          <cell r="BB204" t="str">
            <v>СКЖ-60</v>
          </cell>
          <cell r="BC204"/>
          <cell r="BD204"/>
          <cell r="BE204">
            <v>46260</v>
          </cell>
          <cell r="BF204">
            <v>159</v>
          </cell>
          <cell r="BG204">
            <v>2.5</v>
          </cell>
          <cell r="BH204">
            <v>18.298674999999999</v>
          </cell>
          <cell r="BI204" t="e">
            <v>#VALUE!</v>
          </cell>
          <cell r="BJ204"/>
          <cell r="BK204"/>
          <cell r="BL204"/>
          <cell r="BM204"/>
          <cell r="BN204"/>
          <cell r="BO204">
            <v>46201</v>
          </cell>
          <cell r="BP204" t="str">
            <v>Сораптың жұмыс істеуі жақсы. Депрессия жасалды. Кері тоспа ұстап тұр. Өлшегішті тексеру керек.</v>
          </cell>
          <cell r="BQ204">
            <v>155</v>
          </cell>
          <cell r="BR204">
            <v>327.25</v>
          </cell>
          <cell r="BS204">
            <v>43668</v>
          </cell>
          <cell r="BT204">
            <v>35.9</v>
          </cell>
          <cell r="BU204">
            <v>327.25</v>
          </cell>
          <cell r="BV204">
            <v>331.6</v>
          </cell>
          <cell r="BW204">
            <v>24.9</v>
          </cell>
          <cell r="BX204"/>
          <cell r="BY204"/>
          <cell r="BZ204">
            <v>46181</v>
          </cell>
          <cell r="CA204">
            <v>0</v>
          </cell>
          <cell r="CB204"/>
          <cell r="CC204" t="str">
            <v>潜потенц-ый</v>
          </cell>
          <cell r="CD204" t="str">
            <v>潜потенц-ый</v>
          </cell>
          <cell r="CE204">
            <v>36.354396816666316</v>
          </cell>
          <cell r="CF204">
            <v>14.535221325574959</v>
          </cell>
          <cell r="CG204">
            <v>38.897397628449824</v>
          </cell>
          <cell r="CH204" t="str">
            <v>潜потенц-ый</v>
          </cell>
          <cell r="CI204">
            <v>35.501006107583507</v>
          </cell>
          <cell r="CJ204">
            <v>23.765773301620328</v>
          </cell>
          <cell r="CK204"/>
          <cell r="CL204"/>
          <cell r="CM204"/>
          <cell r="CN204"/>
          <cell r="CO204"/>
          <cell r="CP204"/>
          <cell r="CQ204"/>
          <cell r="CR204" t="str">
            <v>КРУН-6кВ №2 ППГ</v>
          </cell>
          <cell r="CS204">
            <v>3</v>
          </cell>
          <cell r="CT204">
            <v>1</v>
          </cell>
          <cell r="CU204" t="str">
            <v>NIPI_Centre_PTV-3_Part</v>
          </cell>
          <cell r="CV204">
            <v>44239</v>
          </cell>
          <cell r="CW204">
            <v>349</v>
          </cell>
          <cell r="CX204"/>
          <cell r="CY204"/>
          <cell r="CZ204"/>
          <cell r="DA204"/>
          <cell r="DB204"/>
          <cell r="DC204"/>
          <cell r="DD204"/>
          <cell r="DE204"/>
          <cell r="DF204"/>
          <cell r="DG204" t="str">
            <v>большой</v>
          </cell>
          <cell r="DH204"/>
          <cell r="DI204"/>
          <cell r="DJ204"/>
          <cell r="DK204"/>
          <cell r="DL204">
            <v>8</v>
          </cell>
          <cell r="DM204">
            <v>0.97656000000000009</v>
          </cell>
          <cell r="DN204">
            <v>-1</v>
          </cell>
          <cell r="DO204">
            <v>3.0048000000000004</v>
          </cell>
          <cell r="DP204"/>
          <cell r="DQ204"/>
          <cell r="DR204"/>
          <cell r="DS204"/>
          <cell r="DT204"/>
          <cell r="DU204"/>
          <cell r="DV204"/>
          <cell r="DW204">
            <v>42127</v>
          </cell>
          <cell r="DX204">
            <v>1646</v>
          </cell>
          <cell r="DY204"/>
          <cell r="DZ204">
            <v>1647</v>
          </cell>
          <cell r="EA204">
            <v>1</v>
          </cell>
          <cell r="EB204"/>
          <cell r="EC204">
            <v>24.871285657168002</v>
          </cell>
          <cell r="ED204">
            <v>18</v>
          </cell>
          <cell r="EE204">
            <v>6.5726106571680027</v>
          </cell>
          <cell r="EF204">
            <v>6.8712856571680021</v>
          </cell>
          <cell r="EG204">
            <v>54.510975560981684</v>
          </cell>
          <cell r="EH204">
            <v>449</v>
          </cell>
          <cell r="EI204">
            <v>0.9304</v>
          </cell>
          <cell r="EJ204"/>
          <cell r="EK204"/>
          <cell r="EL204"/>
          <cell r="EM204"/>
          <cell r="EN204"/>
          <cell r="EO204"/>
          <cell r="EP204"/>
          <cell r="EQ204"/>
          <cell r="ER204"/>
          <cell r="ES204"/>
          <cell r="ET204"/>
          <cell r="EU204"/>
          <cell r="EV204"/>
          <cell r="EW204"/>
          <cell r="EX204"/>
          <cell r="EY204"/>
          <cell r="EZ204"/>
          <cell r="FA204"/>
          <cell r="FB204"/>
          <cell r="FC204"/>
          <cell r="FD204"/>
          <cell r="FE204"/>
          <cell r="FF204"/>
          <cell r="FG204"/>
          <cell r="FH204"/>
          <cell r="FI204"/>
          <cell r="FJ204"/>
          <cell r="FK204"/>
          <cell r="FL204"/>
          <cell r="FN204"/>
          <cell r="FP204" t="str">
            <v>Влияние ВНС с недостаточной компенсацией</v>
          </cell>
          <cell r="FR204">
            <v>10</v>
          </cell>
          <cell r="FS204"/>
          <cell r="FT204"/>
          <cell r="FV204">
            <v>32720</v>
          </cell>
        </row>
        <row r="205">
          <cell r="D205">
            <v>1690</v>
          </cell>
          <cell r="E205" t="str">
            <v>вн</v>
          </cell>
          <cell r="F205" t="str">
            <v>А1 Б В</v>
          </cell>
          <cell r="G205">
            <v>14</v>
          </cell>
          <cell r="H205">
            <v>1.3146</v>
          </cell>
          <cell r="I205">
            <v>90</v>
          </cell>
          <cell r="J205">
            <v>0</v>
          </cell>
          <cell r="K205" t="e">
            <v>#VALUE!</v>
          </cell>
          <cell r="L205">
            <v>46292</v>
          </cell>
          <cell r="M205">
            <v>13</v>
          </cell>
          <cell r="N205">
            <v>2.9296799999999998</v>
          </cell>
          <cell r="O205">
            <v>76</v>
          </cell>
          <cell r="P205" t="e">
            <v>#VALUE!</v>
          </cell>
          <cell r="Q205">
            <v>46292</v>
          </cell>
          <cell r="R205"/>
          <cell r="S205"/>
          <cell r="T205"/>
          <cell r="U205"/>
          <cell r="V205">
            <v>46292</v>
          </cell>
          <cell r="W205">
            <v>21</v>
          </cell>
          <cell r="X205" t="e">
            <v>#VALUE!</v>
          </cell>
          <cell r="Y205" t="str">
            <v>винтовой</v>
          </cell>
          <cell r="Z205">
            <v>24</v>
          </cell>
          <cell r="AA205">
            <v>13</v>
          </cell>
          <cell r="AB205">
            <v>46292</v>
          </cell>
          <cell r="AC205" t="str">
            <v>15/4м10с</v>
          </cell>
          <cell r="AD205"/>
          <cell r="AE205"/>
          <cell r="AF205"/>
          <cell r="AG205">
            <v>2.9</v>
          </cell>
          <cell r="AH205">
            <v>2</v>
          </cell>
          <cell r="AI205"/>
          <cell r="AJ205"/>
          <cell r="AK205"/>
          <cell r="AL205"/>
          <cell r="AM205">
            <v>46092</v>
          </cell>
          <cell r="AN205" t="str">
            <v>огв</v>
          </cell>
          <cell r="AO205" t="str">
            <v>Netzsch</v>
          </cell>
          <cell r="AP205">
            <v>0</v>
          </cell>
          <cell r="AQ205" t="e">
            <v>#VALUE!</v>
          </cell>
          <cell r="AR205">
            <v>270</v>
          </cell>
          <cell r="AS205">
            <v>27</v>
          </cell>
          <cell r="AT205">
            <v>0.48148148148148145</v>
          </cell>
          <cell r="AU205"/>
          <cell r="AV205"/>
          <cell r="AW205">
            <v>46239</v>
          </cell>
          <cell r="AX205">
            <v>45911</v>
          </cell>
          <cell r="AY205" t="str">
            <v>Netzsch-10</v>
          </cell>
          <cell r="AZ205">
            <v>282.26</v>
          </cell>
          <cell r="BA205">
            <v>8.2599999999999909</v>
          </cell>
          <cell r="BB205" t="str">
            <v>СКЖ-60</v>
          </cell>
          <cell r="BC205"/>
          <cell r="BD205"/>
          <cell r="BE205">
            <v>46276</v>
          </cell>
          <cell r="BF205">
            <v>274</v>
          </cell>
          <cell r="BG205">
            <v>2</v>
          </cell>
          <cell r="BH205">
            <v>2.5164499999999999</v>
          </cell>
          <cell r="BI205" t="e">
            <v>#VALUE!</v>
          </cell>
          <cell r="BJ205">
            <v>45781</v>
          </cell>
          <cell r="BK205">
            <v>222</v>
          </cell>
          <cell r="BL205">
            <v>0.6</v>
          </cell>
          <cell r="BM205">
            <v>5.99925</v>
          </cell>
          <cell r="BN205" t="str">
            <v>2015,M,И,2017.Я,М,И,А,О,Н,Д,2018,Я,Ф,245,M,A,М,И,И,197,А,С,О,Н,Д,2020,Я,Ф,М,220,А,М,И,168,A,2022,Я,М,И,А,C,О,Н,Д,2023,Я,Ф,М,А,267,М,И,А,C,О,Н,2024,Я,Ф,М,А,М,И,С,Н,2025,Я,Ф,М,А,М,222,И,A,О,Н,Д,2026,Я,Ф,М,А,М,И,А,С,</v>
          </cell>
          <cell r="BO205">
            <v>46171</v>
          </cell>
          <cell r="BP205" t="str">
            <v>Сораптың жұмыс істеуі жақсы. Өлшегішті тексеру. Өлшемін қайта тексеру.</v>
          </cell>
          <cell r="BQ205">
            <v>-10</v>
          </cell>
          <cell r="BR205">
            <v>279.5</v>
          </cell>
          <cell r="BS205">
            <v>42864</v>
          </cell>
          <cell r="BT205">
            <v>8.1</v>
          </cell>
          <cell r="BU205">
            <v>305</v>
          </cell>
          <cell r="BV205">
            <v>279.5</v>
          </cell>
          <cell r="BW205">
            <v>24.3</v>
          </cell>
          <cell r="BX205"/>
          <cell r="BY205"/>
          <cell r="BZ205">
            <v>46267</v>
          </cell>
          <cell r="CA205">
            <v>0</v>
          </cell>
          <cell r="CB205"/>
          <cell r="CC205" t="str">
            <v>理рацион-ый</v>
          </cell>
          <cell r="CD205" t="str">
            <v>理рацион-ый</v>
          </cell>
          <cell r="CE205">
            <v>38.744239643347051</v>
          </cell>
          <cell r="CF205">
            <v>-9.0763251028806593</v>
          </cell>
          <cell r="CG205">
            <v>32.485485853139927</v>
          </cell>
          <cell r="CH205" t="str">
            <v>理рацион-ый</v>
          </cell>
          <cell r="CI205">
            <v>13.96873223593964</v>
          </cell>
          <cell r="CJ205">
            <v>-10.474582990397799</v>
          </cell>
          <cell r="CK205"/>
          <cell r="CL205"/>
          <cell r="CM205">
            <v>44898</v>
          </cell>
          <cell r="CN205" t="str">
            <v>х/к</v>
          </cell>
          <cell r="CO205"/>
          <cell r="CP205"/>
          <cell r="CQ205"/>
          <cell r="CR205" t="str">
            <v>п/ст ППГ-2</v>
          </cell>
          <cell r="CS205">
            <v>21</v>
          </cell>
          <cell r="CT205">
            <v>1</v>
          </cell>
          <cell r="CU205" t="str">
            <v>NIPI_Centre_PTV-3_Part</v>
          </cell>
          <cell r="CV205">
            <v>45783</v>
          </cell>
          <cell r="CW205">
            <v>305</v>
          </cell>
          <cell r="CX205"/>
          <cell r="CY205"/>
          <cell r="CZ205"/>
          <cell r="DA205"/>
          <cell r="DB205"/>
          <cell r="DC205"/>
          <cell r="DD205"/>
          <cell r="DE205"/>
          <cell r="DF205"/>
          <cell r="DG205" t="str">
            <v>большой</v>
          </cell>
          <cell r="DH205"/>
          <cell r="DI205"/>
          <cell r="DJ205"/>
          <cell r="DK205"/>
          <cell r="DL205">
            <v>-1</v>
          </cell>
          <cell r="DM205">
            <v>1.6150799999999998</v>
          </cell>
          <cell r="DN205">
            <v>-14</v>
          </cell>
          <cell r="DO205">
            <v>2.9296799999999998</v>
          </cell>
          <cell r="DP205"/>
          <cell r="DQ205"/>
          <cell r="DR205"/>
          <cell r="DS205"/>
          <cell r="DT205"/>
          <cell r="DU205"/>
          <cell r="DV205"/>
          <cell r="DW205">
            <v>42130</v>
          </cell>
          <cell r="DX205"/>
          <cell r="DY205"/>
          <cell r="DZ205">
            <v>1691</v>
          </cell>
          <cell r="EA205">
            <v>1</v>
          </cell>
          <cell r="EB205"/>
          <cell r="EC205">
            <v>9.5159289904705062</v>
          </cell>
          <cell r="ED205">
            <v>11.7</v>
          </cell>
          <cell r="EE205">
            <v>6.9994789904705064</v>
          </cell>
          <cell r="EF205">
            <v>-2.1840710095294931</v>
          </cell>
          <cell r="EG205">
            <v>54.5109755669748</v>
          </cell>
          <cell r="EH205">
            <v>378</v>
          </cell>
          <cell r="EI205">
            <v>0.92820000000000003</v>
          </cell>
          <cell r="EJ205"/>
          <cell r="EK205" t="e">
            <v>#REF!</v>
          </cell>
          <cell r="EL205" t="e">
            <v>#REF!</v>
          </cell>
          <cell r="EM205" t="e">
            <v>#REF!</v>
          </cell>
          <cell r="EN205" t="e">
            <v>#REF!</v>
          </cell>
          <cell r="EO205" t="e">
            <v>#REF!</v>
          </cell>
          <cell r="EP205" t="e">
            <v>#REF!</v>
          </cell>
          <cell r="EQ205">
            <v>43952</v>
          </cell>
          <cell r="ER205"/>
          <cell r="ES205"/>
          <cell r="ET205"/>
          <cell r="EU205"/>
          <cell r="EV205"/>
          <cell r="EW205"/>
          <cell r="EX205"/>
          <cell r="EY205"/>
          <cell r="EZ205"/>
          <cell r="FA205"/>
          <cell r="FB205"/>
          <cell r="FC205"/>
          <cell r="FD205"/>
          <cell r="FE205"/>
          <cell r="FF205" t="str">
            <v>ВПП 2026</v>
          </cell>
          <cell r="FG205"/>
          <cell r="FH205"/>
          <cell r="FI205"/>
          <cell r="FJ205"/>
          <cell r="FK205"/>
          <cell r="FL205"/>
          <cell r="FN205"/>
          <cell r="FP205" t="str">
            <v xml:space="preserve"> Влияние ВНС с перекомпенсацией</v>
          </cell>
          <cell r="FQ205" t="str">
            <v>ВПП 2026</v>
          </cell>
          <cell r="FR205">
            <v>10</v>
          </cell>
          <cell r="FS205"/>
          <cell r="FT205"/>
          <cell r="FV205">
            <v>32840</v>
          </cell>
        </row>
        <row r="206">
          <cell r="D206">
            <v>1692</v>
          </cell>
          <cell r="E206" t="str">
            <v>вн</v>
          </cell>
          <cell r="F206" t="str">
            <v>А1</v>
          </cell>
          <cell r="G206">
            <v>8</v>
          </cell>
          <cell r="H206">
            <v>1.5024</v>
          </cell>
          <cell r="I206">
            <v>80</v>
          </cell>
          <cell r="J206" t="str">
            <v>ВПП 1691, контроль за параметрами реагирующих скважин</v>
          </cell>
          <cell r="K206" t="e">
            <v>#VALUE!</v>
          </cell>
          <cell r="L206">
            <v>46292</v>
          </cell>
          <cell r="M206">
            <v>4</v>
          </cell>
          <cell r="N206">
            <v>1.3145999999999998</v>
          </cell>
          <cell r="O206">
            <v>65</v>
          </cell>
          <cell r="P206" t="e">
            <v>#VALUE!</v>
          </cell>
          <cell r="Q206">
            <v>46292</v>
          </cell>
          <cell r="R206"/>
          <cell r="S206"/>
          <cell r="T206"/>
          <cell r="U206"/>
          <cell r="V206">
            <v>46292</v>
          </cell>
          <cell r="W206">
            <v>22</v>
          </cell>
          <cell r="X206" t="e">
            <v>#VALUE!</v>
          </cell>
          <cell r="Y206" t="str">
            <v>винтовой</v>
          </cell>
          <cell r="Z206">
            <v>24</v>
          </cell>
          <cell r="AA206">
            <v>4</v>
          </cell>
          <cell r="AB206">
            <v>46292</v>
          </cell>
          <cell r="AC206" t="str">
            <v>15атм/2м</v>
          </cell>
          <cell r="AD206"/>
          <cell r="AE206"/>
          <cell r="AF206"/>
          <cell r="AG206">
            <v>2.2999999999999998</v>
          </cell>
          <cell r="AH206">
            <v>1.9</v>
          </cell>
          <cell r="AI206"/>
          <cell r="AJ206"/>
          <cell r="AK206"/>
          <cell r="AL206"/>
          <cell r="AM206"/>
          <cell r="AN206"/>
          <cell r="AO206" t="str">
            <v>NDH-22</v>
          </cell>
          <cell r="AP206">
            <v>0</v>
          </cell>
          <cell r="AQ206" t="e">
            <v>#VALUE!</v>
          </cell>
          <cell r="AR206">
            <v>200</v>
          </cell>
          <cell r="AS206">
            <v>32</v>
          </cell>
          <cell r="AT206">
            <v>0.125</v>
          </cell>
          <cell r="AU206"/>
          <cell r="AV206"/>
          <cell r="AW206">
            <v>46278</v>
          </cell>
          <cell r="AX206">
            <v>46256</v>
          </cell>
          <cell r="AY206" t="str">
            <v>TP-16</v>
          </cell>
          <cell r="AZ206">
            <v>260.88</v>
          </cell>
          <cell r="BA206">
            <v>13.879999999999995</v>
          </cell>
          <cell r="BB206" t="str">
            <v>СКЖ-60</v>
          </cell>
          <cell r="BC206"/>
          <cell r="BD206"/>
          <cell r="BE206">
            <v>46279</v>
          </cell>
          <cell r="BF206">
            <v>247</v>
          </cell>
          <cell r="BG206">
            <v>2</v>
          </cell>
          <cell r="BH206">
            <v>4.3240249999999998</v>
          </cell>
          <cell r="BI206" t="e">
            <v>#VALUE!</v>
          </cell>
          <cell r="BJ206">
            <v>45404</v>
          </cell>
          <cell r="BK206">
            <v>181</v>
          </cell>
          <cell r="BL206">
            <v>1.2</v>
          </cell>
          <cell r="BM206">
            <v>9.7214249999999982</v>
          </cell>
          <cell r="BN206" t="str">
            <v>2015,M,И,2017.Я,М,И,А,О,Н,Д,2018,Я,Ф,M,A,2020,М,62,A,2022,Я,М,И,182,А,C,О,Н,Д,2023,Я,Ф,М,А,М,И,191,А,C,О,179,Н,2024,Я,Ф,М,А,181,М,И,С,Н,2025,Я,Ф,М,А,И,A,О,Н,Д,2026,Я,Ф,М,А,М,И,А,С,</v>
          </cell>
          <cell r="BO206"/>
          <cell r="BP206"/>
          <cell r="BQ206">
            <v>21</v>
          </cell>
          <cell r="BR206">
            <v>271.75</v>
          </cell>
          <cell r="BS206"/>
          <cell r="BT206"/>
          <cell r="BU206"/>
          <cell r="BV206"/>
          <cell r="BW206"/>
          <cell r="BX206"/>
          <cell r="BY206"/>
          <cell r="BZ206">
            <v>46253</v>
          </cell>
          <cell r="CA206">
            <v>0</v>
          </cell>
          <cell r="CB206"/>
          <cell r="CC206" t="str">
            <v>差недост.подача</v>
          </cell>
          <cell r="CD206" t="str">
            <v>差недост.подача</v>
          </cell>
          <cell r="CE206">
            <v>15.226128125000001</v>
          </cell>
          <cell r="CF206">
            <v>-45.582187500000003</v>
          </cell>
          <cell r="CG206">
            <v>19.168514775911625</v>
          </cell>
          <cell r="CH206" t="str">
            <v>差недост.подача</v>
          </cell>
          <cell r="CI206">
            <v>6.6635499999999999</v>
          </cell>
          <cell r="CJ206">
            <v>22.348812500000005</v>
          </cell>
          <cell r="CK206"/>
          <cell r="CL206"/>
          <cell r="CM206"/>
          <cell r="CN206"/>
          <cell r="CO206"/>
          <cell r="CP206"/>
          <cell r="CQ206"/>
          <cell r="CR206" t="str">
            <v>КРУН-6кВ №2 ППГ</v>
          </cell>
          <cell r="CS206">
            <v>13</v>
          </cell>
          <cell r="CT206">
            <v>2</v>
          </cell>
          <cell r="CU206" t="str">
            <v>NIPI_Centre_PTV-3_Part</v>
          </cell>
          <cell r="CV206">
            <v>44825</v>
          </cell>
          <cell r="CW206">
            <v>303</v>
          </cell>
          <cell r="CX206"/>
          <cell r="CY206"/>
          <cell r="CZ206"/>
          <cell r="DA206"/>
          <cell r="DB206"/>
          <cell r="DC206"/>
          <cell r="DD206"/>
          <cell r="DE206"/>
          <cell r="DF206"/>
          <cell r="DG206" t="str">
            <v>малый</v>
          </cell>
          <cell r="DH206"/>
          <cell r="DI206"/>
          <cell r="DJ206"/>
          <cell r="DK206"/>
          <cell r="DL206">
            <v>-4</v>
          </cell>
          <cell r="DM206">
            <v>-0.18780000000000019</v>
          </cell>
          <cell r="DN206">
            <v>-15</v>
          </cell>
          <cell r="DO206">
            <v>1.3145999999999998</v>
          </cell>
          <cell r="DP206"/>
          <cell r="DQ206"/>
          <cell r="DR206"/>
          <cell r="DS206"/>
          <cell r="DT206"/>
          <cell r="DU206"/>
          <cell r="DV206"/>
          <cell r="DW206">
            <v>42127</v>
          </cell>
          <cell r="DX206">
            <v>1692</v>
          </cell>
          <cell r="DY206"/>
          <cell r="DZ206" t="str">
            <v>1691, 1693</v>
          </cell>
          <cell r="EA206">
            <v>2</v>
          </cell>
          <cell r="EB206"/>
          <cell r="EC206">
            <v>14.344269211404846</v>
          </cell>
          <cell r="ED206">
            <v>11.7</v>
          </cell>
          <cell r="EE206">
            <v>10.020244211404847</v>
          </cell>
          <cell r="EF206">
            <v>2.6442692114048469</v>
          </cell>
          <cell r="EG206">
            <v>54.510975567581085</v>
          </cell>
          <cell r="EH206">
            <v>378</v>
          </cell>
          <cell r="EI206">
            <v>0.92820000000000003</v>
          </cell>
          <cell r="EJ206"/>
          <cell r="EK206">
            <v>37</v>
          </cell>
          <cell r="EL206">
            <v>1.73715</v>
          </cell>
          <cell r="EM206">
            <v>95</v>
          </cell>
          <cell r="EN206">
            <v>-33</v>
          </cell>
          <cell r="EO206">
            <v>-0.4225500000000002</v>
          </cell>
          <cell r="EP206">
            <v>-30</v>
          </cell>
          <cell r="EQ206">
            <v>43954</v>
          </cell>
          <cell r="ER206" t="str">
            <v>ум до 20м3</v>
          </cell>
          <cell r="ES206">
            <v>20</v>
          </cell>
          <cell r="ET206">
            <v>0.93899999999999995</v>
          </cell>
          <cell r="EU206">
            <v>95</v>
          </cell>
          <cell r="EV206">
            <v>16</v>
          </cell>
          <cell r="EW206">
            <v>-0.37559999999999982</v>
          </cell>
          <cell r="EX206">
            <v>30</v>
          </cell>
          <cell r="EY206"/>
          <cell r="EZ206"/>
          <cell r="FA206"/>
          <cell r="FB206"/>
          <cell r="FC206"/>
          <cell r="FD206"/>
          <cell r="FE206"/>
          <cell r="FF206" t="str">
            <v>ВПП 2026</v>
          </cell>
          <cell r="FG206"/>
          <cell r="FH206"/>
          <cell r="FI206"/>
          <cell r="FJ206"/>
          <cell r="FK206"/>
          <cell r="FL206"/>
          <cell r="FN206">
            <v>1</v>
          </cell>
          <cell r="FP206" t="str">
            <v xml:space="preserve"> Влияние ВНС с перекомпенсацией</v>
          </cell>
          <cell r="FQ206" t="str">
            <v>ВПП 2026</v>
          </cell>
          <cell r="FR206">
            <v>25</v>
          </cell>
          <cell r="FS206"/>
          <cell r="FT206"/>
          <cell r="FV206">
            <v>32818</v>
          </cell>
        </row>
        <row r="207">
          <cell r="D207">
            <v>1694</v>
          </cell>
          <cell r="E207" t="str">
            <v>ск</v>
          </cell>
          <cell r="F207" t="str">
            <v>А1 Б</v>
          </cell>
          <cell r="G207">
            <v>12</v>
          </cell>
          <cell r="H207">
            <v>1.1268</v>
          </cell>
          <cell r="I207">
            <v>90</v>
          </cell>
          <cell r="J207" t="str">
            <v>Ндин низкий,увеличить закачку внс1693</v>
          </cell>
          <cell r="K207" t="e">
            <v>#VALUE!</v>
          </cell>
          <cell r="L207">
            <v>46292</v>
          </cell>
          <cell r="M207">
            <v>12</v>
          </cell>
          <cell r="N207">
            <v>1.2394799999999999</v>
          </cell>
          <cell r="O207">
            <v>89</v>
          </cell>
          <cell r="P207" t="e">
            <v>#VALUE!</v>
          </cell>
          <cell r="Q207">
            <v>46292</v>
          </cell>
          <cell r="R207"/>
          <cell r="S207"/>
          <cell r="T207"/>
          <cell r="U207"/>
          <cell r="V207">
            <v>46292</v>
          </cell>
          <cell r="W207">
            <v>23</v>
          </cell>
          <cell r="X207" t="e">
            <v>#VALUE!</v>
          </cell>
          <cell r="Y207" t="str">
            <v>СК раб.с проп.кл</v>
          </cell>
          <cell r="Z207">
            <v>24</v>
          </cell>
          <cell r="AA207">
            <v>12</v>
          </cell>
          <cell r="AB207">
            <v>46292</v>
          </cell>
          <cell r="AC207" t="str">
            <v>15атм/3м30с</v>
          </cell>
          <cell r="AD207"/>
          <cell r="AE207"/>
          <cell r="AF207"/>
          <cell r="AG207">
            <v>2.2000000000000002</v>
          </cell>
          <cell r="AH207">
            <v>1.6</v>
          </cell>
          <cell r="AI207"/>
          <cell r="AJ207"/>
          <cell r="AK207">
            <v>43803</v>
          </cell>
          <cell r="AL207"/>
          <cell r="AM207">
            <v>46170</v>
          </cell>
          <cell r="AN207" t="str">
            <v>огв</v>
          </cell>
          <cell r="AO207" t="str">
            <v>ск-6к(C228D)</v>
          </cell>
          <cell r="AP207">
            <v>2.5</v>
          </cell>
          <cell r="AQ207" t="str">
            <v>бд-80-100-70-квд-70-п.э-80-п.э-б/д-прс(из бд,сп.HH44)-(НН-44/70 /Insert-50)-прс-5,5-прс-ув.дл/х=1,2-1,6-ув.дл/х=1,6↑2-5,5-прс-дл/х2,0-прс-5,5-прс-5,5-прс-1,6дл/х-дл/х2-ост.огран-5факт.чк-прс-5,2-прс-5,3-прс-5-уст.част-5-6-6,5-</v>
          </cell>
          <cell r="AR207">
            <v>7</v>
          </cell>
          <cell r="AS207">
            <v>64.271717999999993</v>
          </cell>
          <cell r="AT207">
            <v>0.18670731658363326</v>
          </cell>
          <cell r="AU207">
            <v>170</v>
          </cell>
          <cell r="AV207">
            <v>1000</v>
          </cell>
          <cell r="AW207">
            <v>46239</v>
          </cell>
          <cell r="AX207">
            <v>45920</v>
          </cell>
          <cell r="AY207" t="str">
            <v>(кл.70)ShL-57</v>
          </cell>
          <cell r="AZ207">
            <v>255.48000000000002</v>
          </cell>
          <cell r="BA207">
            <v>2.4800000000000182</v>
          </cell>
          <cell r="BB207" t="str">
            <v>СКЖ-60</v>
          </cell>
          <cell r="BC207"/>
          <cell r="BD207"/>
          <cell r="BE207">
            <v>46260</v>
          </cell>
          <cell r="BF207">
            <v>253</v>
          </cell>
          <cell r="BG207">
            <v>1.4</v>
          </cell>
          <cell r="BH207">
            <v>3.4188499999999995</v>
          </cell>
          <cell r="BI207" t="e">
            <v>#VALUE!</v>
          </cell>
          <cell r="BJ207">
            <v>45555</v>
          </cell>
          <cell r="BK207">
            <v>254</v>
          </cell>
          <cell r="BL207">
            <v>4.2</v>
          </cell>
          <cell r="BM207">
            <v>6.1249500000000001</v>
          </cell>
          <cell r="BN207" t="str">
            <v>2015,M,И,2017.Я,М,И,А,О,86,Н,Д,2018,Я,Ф,83,M,A,2020,М,127,78,A,2022,Я,М,И,И,А,C,О,Н,Д,2023,Я,Ф,М,А,М,И,А,C,О,Н,2024,Я,Ф,М,А,М,И,С,254,Н,2025,Я,Ф,М,А,М,И,A,О,Н,Д,2026,Я,Ф,М,А,М,И,А,С,</v>
          </cell>
          <cell r="BO207">
            <v>46171</v>
          </cell>
          <cell r="BP207" t="str">
            <v xml:space="preserve">Сору клапанының ақауы. Сорап тықылға қойылды, ыссы сумен жуу керек. Кері тоспа ұстап тұр. Нәтиже болмаса сорапты тексеру. </v>
          </cell>
          <cell r="BQ207">
            <v>13</v>
          </cell>
          <cell r="BR207">
            <v>274.5</v>
          </cell>
          <cell r="BS207">
            <v>42081</v>
          </cell>
          <cell r="BT207">
            <v>19.399999999999999</v>
          </cell>
          <cell r="BU207">
            <v>305</v>
          </cell>
          <cell r="BV207">
            <v>274.5</v>
          </cell>
          <cell r="BW207">
            <v>24.1</v>
          </cell>
          <cell r="BX207"/>
          <cell r="BY207"/>
          <cell r="BZ207">
            <v>46181</v>
          </cell>
          <cell r="CA207">
            <v>0</v>
          </cell>
          <cell r="CB207"/>
          <cell r="CC207" t="str">
            <v>差недост.подача</v>
          </cell>
          <cell r="CD207" t="str">
            <v>差недост.подача</v>
          </cell>
          <cell r="CE207">
            <v>20.927428057611664</v>
          </cell>
          <cell r="CF207">
            <v>-38.149555302981142</v>
          </cell>
          <cell r="CG207">
            <v>23.130646227860961</v>
          </cell>
          <cell r="CH207" t="str">
            <v>差недост.подача</v>
          </cell>
          <cell r="CI207">
            <v>7.2790753646518116</v>
          </cell>
          <cell r="CJ207">
            <v>12.788635798432331</v>
          </cell>
          <cell r="CK207"/>
          <cell r="CL207"/>
          <cell r="CM207"/>
          <cell r="CN207"/>
          <cell r="CO207"/>
          <cell r="CP207"/>
          <cell r="CQ207"/>
          <cell r="CR207" t="str">
            <v>КРУН-6кВ №2 ППГ</v>
          </cell>
          <cell r="CS207">
            <v>13</v>
          </cell>
          <cell r="CT207">
            <v>2</v>
          </cell>
          <cell r="CU207" t="str">
            <v>NIPI_Centre_PTV-3_Part</v>
          </cell>
          <cell r="CV207">
            <v>45557</v>
          </cell>
          <cell r="CW207">
            <v>305</v>
          </cell>
          <cell r="CX207"/>
          <cell r="CY207"/>
          <cell r="CZ207"/>
          <cell r="DA207"/>
          <cell r="DB207"/>
          <cell r="DC207"/>
          <cell r="DD207"/>
          <cell r="DE207"/>
          <cell r="DF207"/>
          <cell r="DG207" t="str">
            <v>большой</v>
          </cell>
          <cell r="DH207" t="str">
            <v>есть</v>
          </cell>
          <cell r="DI207"/>
          <cell r="DJ207"/>
          <cell r="DK207"/>
          <cell r="DL207">
            <v>0</v>
          </cell>
          <cell r="DM207">
            <v>0.11267999999999989</v>
          </cell>
          <cell r="DN207">
            <v>-1</v>
          </cell>
          <cell r="DO207">
            <v>1.2394799999999999</v>
          </cell>
          <cell r="DP207"/>
          <cell r="DQ207"/>
          <cell r="DR207"/>
          <cell r="DS207"/>
          <cell r="DT207"/>
          <cell r="DU207"/>
          <cell r="DV207"/>
          <cell r="DW207">
            <v>42125</v>
          </cell>
          <cell r="DX207">
            <v>1694</v>
          </cell>
          <cell r="DY207"/>
          <cell r="DZ207">
            <v>1693</v>
          </cell>
          <cell r="EA207">
            <v>1</v>
          </cell>
          <cell r="EB207"/>
          <cell r="EC207">
            <v>9.8605783439952024</v>
          </cell>
          <cell r="ED207">
            <v>25.7</v>
          </cell>
          <cell r="EE207">
            <v>6.4417283439952033</v>
          </cell>
          <cell r="EF207">
            <v>-15.839421656004797</v>
          </cell>
          <cell r="EG207">
            <v>54.510975554821059</v>
          </cell>
          <cell r="EH207">
            <v>378</v>
          </cell>
          <cell r="EI207">
            <v>0.92820000000000003</v>
          </cell>
          <cell r="EJ207"/>
          <cell r="EK207"/>
          <cell r="EL207"/>
          <cell r="EM207"/>
          <cell r="EN207"/>
          <cell r="EO207"/>
          <cell r="EP207"/>
          <cell r="EQ207"/>
          <cell r="ER207"/>
          <cell r="ES207"/>
          <cell r="ET207"/>
          <cell r="EU207"/>
          <cell r="EV207"/>
          <cell r="EW207"/>
          <cell r="EX207"/>
          <cell r="EY207"/>
          <cell r="EZ207"/>
          <cell r="FA207"/>
          <cell r="FB207"/>
          <cell r="FC207">
            <v>4</v>
          </cell>
          <cell r="FD207"/>
          <cell r="FE207"/>
          <cell r="FF207" t="str">
            <v>ВПП 2025</v>
          </cell>
          <cell r="FG207"/>
          <cell r="FH207"/>
          <cell r="FI207"/>
          <cell r="FJ207"/>
          <cell r="FK207"/>
          <cell r="FL207"/>
          <cell r="FN207"/>
          <cell r="FP207" t="str">
            <v>Влияние ВНС с недостаточной компенсацией</v>
          </cell>
          <cell r="FQ207" t="str">
            <v>ВПП 2021</v>
          </cell>
          <cell r="FR207">
            <v>22</v>
          </cell>
          <cell r="FS207"/>
          <cell r="FT207"/>
          <cell r="FV207">
            <v>32719</v>
          </cell>
        </row>
        <row r="208">
          <cell r="D208">
            <v>1802</v>
          </cell>
          <cell r="E208" t="str">
            <v>ск</v>
          </cell>
          <cell r="F208" t="str">
            <v>А1 Б В</v>
          </cell>
          <cell r="G208"/>
          <cell r="H208"/>
          <cell r="I208"/>
          <cell r="J208">
            <v>0</v>
          </cell>
          <cell r="K208" t="e">
            <v>#VALUE!</v>
          </cell>
          <cell r="L208"/>
          <cell r="M208"/>
          <cell r="N208"/>
          <cell r="O208">
            <v>0</v>
          </cell>
          <cell r="P208" t="e">
            <v>#VALUE!</v>
          </cell>
          <cell r="Q208"/>
          <cell r="R208"/>
          <cell r="S208"/>
          <cell r="T208"/>
          <cell r="U208"/>
          <cell r="V208"/>
          <cell r="W208">
            <v>0</v>
          </cell>
          <cell r="X208" t="e">
            <v>#VALUE!</v>
          </cell>
          <cell r="Y208" t="str">
            <v>Бездействие</v>
          </cell>
          <cell r="Z208">
            <v>0</v>
          </cell>
          <cell r="AA208">
            <v>0</v>
          </cell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 t="str">
            <v>нет</v>
          </cell>
          <cell r="AP208">
            <v>0</v>
          </cell>
          <cell r="AQ208" t="e">
            <v>#VALUE!</v>
          </cell>
          <cell r="AR208"/>
          <cell r="AS208">
            <v>0</v>
          </cell>
          <cell r="AT208" t="e">
            <v>#DIV/0!</v>
          </cell>
          <cell r="AU208"/>
          <cell r="AV208"/>
          <cell r="AW208"/>
          <cell r="AX208">
            <v>45505</v>
          </cell>
          <cell r="AY208" t="str">
            <v>(кл.70)ShL-44</v>
          </cell>
          <cell r="AZ208">
            <v>269.86</v>
          </cell>
          <cell r="BA208">
            <v>16.860000000000014</v>
          </cell>
          <cell r="BB208" t="str">
            <v>СКЖ-60</v>
          </cell>
          <cell r="BC208"/>
          <cell r="BD208"/>
          <cell r="BE208">
            <v>45719</v>
          </cell>
          <cell r="BF208">
            <v>261</v>
          </cell>
          <cell r="BG208">
            <v>2.9</v>
          </cell>
          <cell r="BH208">
            <v>4.4962999999999997</v>
          </cell>
          <cell r="BI208" t="e">
            <v>#VALUE!</v>
          </cell>
          <cell r="BJ208">
            <v>46185</v>
          </cell>
          <cell r="BK208">
            <v>253</v>
          </cell>
          <cell r="BL208">
            <v>3.5</v>
          </cell>
          <cell r="BM208">
            <v>5.8475000000000001</v>
          </cell>
          <cell r="BN208" t="e">
            <v>#VALUE!</v>
          </cell>
          <cell r="BO208">
            <v>45717</v>
          </cell>
          <cell r="BP208" t="str">
            <v>Клапандар ақауы. Сорапты тықылға қойып, ыссы сумен жуу керек. Нәтиже болмаса, сорапты тексеру.</v>
          </cell>
          <cell r="BQ208">
            <v>3</v>
          </cell>
          <cell r="BR208">
            <v>278</v>
          </cell>
          <cell r="BS208"/>
          <cell r="BT208"/>
          <cell r="BU208"/>
          <cell r="BV208"/>
          <cell r="BW208"/>
          <cell r="BX208"/>
          <cell r="BY208"/>
          <cell r="BZ208">
            <v>46181</v>
          </cell>
          <cell r="CA208">
            <v>0</v>
          </cell>
          <cell r="CB208"/>
          <cell r="CC208" t="str">
            <v/>
          </cell>
          <cell r="CD208" t="e">
            <v>#DIV/0!</v>
          </cell>
          <cell r="CE208" t="e">
            <v>#DIV/0!</v>
          </cell>
          <cell r="CF208" t="e">
            <v>#DIV/0!</v>
          </cell>
          <cell r="CG208" t="e">
            <v>#DIV/0!</v>
          </cell>
          <cell r="CH208" t="e">
            <v>#DIV/0!</v>
          </cell>
          <cell r="CI208" t="e">
            <v>#DIV/0!</v>
          </cell>
          <cell r="CJ208" t="e">
            <v>#DIV/0!</v>
          </cell>
          <cell r="CK208">
            <v>41792</v>
          </cell>
          <cell r="CL208" t="e">
            <v>#VALUE!</v>
          </cell>
          <cell r="CM208"/>
          <cell r="CN208"/>
          <cell r="CO208"/>
          <cell r="CP208"/>
          <cell r="CQ208"/>
          <cell r="CR208" t="str">
            <v>п/ст ППГ-2</v>
          </cell>
          <cell r="CS208">
            <v>43</v>
          </cell>
          <cell r="CT208">
            <v>2</v>
          </cell>
          <cell r="CU208" t="str">
            <v>NIPI_Centre_PTV-3_Part</v>
          </cell>
          <cell r="CV208">
            <v>45299</v>
          </cell>
          <cell r="CW208">
            <v>302</v>
          </cell>
          <cell r="CX208"/>
          <cell r="CY208"/>
          <cell r="CZ208"/>
          <cell r="DA208"/>
          <cell r="DB208"/>
          <cell r="DC208"/>
          <cell r="DD208"/>
          <cell r="DE208"/>
          <cell r="DF208"/>
          <cell r="DG208" t="str">
            <v>малый</v>
          </cell>
          <cell r="DH208" t="str">
            <v>есть</v>
          </cell>
          <cell r="DI208"/>
          <cell r="DJ208">
            <v>41792</v>
          </cell>
          <cell r="DK208" t="e">
            <v>#VALUE!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/>
          <cell r="DQ208"/>
          <cell r="DR208"/>
          <cell r="DS208"/>
          <cell r="DT208"/>
          <cell r="DU208"/>
          <cell r="DV208"/>
          <cell r="DW208">
            <v>42130</v>
          </cell>
          <cell r="DX208">
            <v>1802</v>
          </cell>
          <cell r="DY208"/>
          <cell r="DZ208">
            <v>1691</v>
          </cell>
          <cell r="EA208"/>
          <cell r="EB208"/>
          <cell r="EC208">
            <v>9.2911093399000038</v>
          </cell>
          <cell r="ED208">
            <v>11.7</v>
          </cell>
          <cell r="EE208">
            <v>4.794809339900004</v>
          </cell>
          <cell r="EF208">
            <v>-2.4088906600999955</v>
          </cell>
          <cell r="EG208">
            <v>54.510975571224492</v>
          </cell>
          <cell r="EH208">
            <v>378</v>
          </cell>
          <cell r="EI208">
            <v>0.92820000000000003</v>
          </cell>
          <cell r="EJ208"/>
          <cell r="EK208"/>
          <cell r="EL208"/>
          <cell r="EM208"/>
          <cell r="EN208"/>
          <cell r="EO208"/>
          <cell r="EP208"/>
          <cell r="EQ208"/>
          <cell r="ER208"/>
          <cell r="ES208"/>
          <cell r="ET208"/>
          <cell r="EU208"/>
          <cell r="EV208"/>
          <cell r="EW208"/>
          <cell r="EX208"/>
          <cell r="EY208"/>
          <cell r="EZ208"/>
          <cell r="FA208"/>
          <cell r="FB208"/>
          <cell r="FC208"/>
          <cell r="FD208"/>
          <cell r="FE208"/>
          <cell r="FF208"/>
          <cell r="FG208"/>
          <cell r="FH208"/>
          <cell r="FI208"/>
          <cell r="FJ208"/>
          <cell r="FK208"/>
          <cell r="FL208"/>
          <cell r="FN208"/>
          <cell r="FP208" t="str">
            <v xml:space="preserve"> Влияние ВНС с перекомпенсацией</v>
          </cell>
          <cell r="FQ208" t="str">
            <v>ВПП 2021</v>
          </cell>
          <cell r="FR208">
            <v>18.5</v>
          </cell>
          <cell r="FS208"/>
          <cell r="FV208">
            <v>33007</v>
          </cell>
        </row>
        <row r="209">
          <cell r="D209">
            <v>1803</v>
          </cell>
          <cell r="E209" t="str">
            <v>ск</v>
          </cell>
          <cell r="F209" t="str">
            <v>Г</v>
          </cell>
          <cell r="G209">
            <v>10</v>
          </cell>
          <cell r="H209">
            <v>0.75119999999999998</v>
          </cell>
          <cell r="I209">
            <v>92</v>
          </cell>
          <cell r="J209" t="str">
            <v>Ввод из бездействия</v>
          </cell>
          <cell r="K209" t="e">
            <v>#VALUE!</v>
          </cell>
          <cell r="L209"/>
          <cell r="M209"/>
          <cell r="N209">
            <v>0</v>
          </cell>
          <cell r="O209">
            <v>0</v>
          </cell>
          <cell r="P209" t="str">
            <v>2019,Я,Ф,М,A,4.2/0.2,И,И,А,С,О,Н,Д,2020,Я,Ф,М,А,М,И,И,А,С,О,Н,Д,2021,Я,Ф,М,A,2,М,И,И,A,С,O,Н,Д,2022,Я,Ф,М,А,М,И,И,А,С,О,Н,Д,2023,Я,Ф,М,А,М,И,И,А,C,О,Н,2024,Я,Ф,М,А,М,И,И,C,О,Н,Д,2025,Я,Ф,М,А,М,И,И,A,С,О,ув.зак.внс1642(35/50),Н,Д,2026,Я,Ф,М,А,М,И,С,</v>
          </cell>
          <cell r="Q209"/>
          <cell r="R209"/>
          <cell r="S209"/>
          <cell r="T209"/>
          <cell r="U209"/>
          <cell r="V209"/>
          <cell r="W209">
            <v>0</v>
          </cell>
          <cell r="X209" t="e">
            <v>#VALUE!</v>
          </cell>
          <cell r="Y209" t="str">
            <v>контрольный фонд</v>
          </cell>
          <cell r="Z209">
            <v>0</v>
          </cell>
          <cell r="AA209">
            <v>0</v>
          </cell>
          <cell r="AB209"/>
          <cell r="AC209"/>
          <cell r="AD209"/>
          <cell r="AE209"/>
          <cell r="AF209"/>
          <cell r="AG209"/>
          <cell r="AH209"/>
          <cell r="AI209"/>
          <cell r="AJ209">
            <v>6</v>
          </cell>
          <cell r="AK209"/>
          <cell r="AL209"/>
          <cell r="AM209"/>
          <cell r="AN209"/>
          <cell r="AO209"/>
          <cell r="AP209">
            <v>0</v>
          </cell>
          <cell r="AQ209" t="str">
            <v>ф-прс(на шгн)-8-10-15-прс-16-обвод-8-10-12,5-см.на ск6иж-7-8-10,5-12-прс-10,5-прс(см.Pr70-ТНМ57)-10,5-8,5-прс(см.ТНМ57-ShL57)-8,5-прс-ум.дх-8,5-прс(опт.см.ShL57/M44)-100-оказ.об110,верн-100-прс-100-обв-прс-100-прс(из бд,M44/ShL57)-7-фонт.ч/з нас-</v>
          </cell>
          <cell r="AR209"/>
          <cell r="AS209">
            <v>0</v>
          </cell>
          <cell r="AT209"/>
          <cell r="AU209"/>
          <cell r="AV209"/>
          <cell r="AW209"/>
          <cell r="AX209">
            <v>42048</v>
          </cell>
          <cell r="AY209" t="str">
            <v>(кл.70)ShL-57</v>
          </cell>
          <cell r="AZ209">
            <v>272.06</v>
          </cell>
          <cell r="BA209">
            <v>87.06</v>
          </cell>
          <cell r="BB209" t="str">
            <v>нет</v>
          </cell>
          <cell r="BC209"/>
          <cell r="BD209"/>
          <cell r="BE209">
            <v>43429</v>
          </cell>
          <cell r="BF209">
            <v>0</v>
          </cell>
          <cell r="BG209">
            <v>4.2</v>
          </cell>
          <cell r="BH209">
            <v>33.966300000000004</v>
          </cell>
          <cell r="BI209" t="e">
            <v>#VALUE!</v>
          </cell>
          <cell r="BJ209">
            <v>46185</v>
          </cell>
          <cell r="BK209">
            <v>185</v>
          </cell>
          <cell r="BL209">
            <v>6.6</v>
          </cell>
          <cell r="BM209">
            <v>18.994799999999998</v>
          </cell>
          <cell r="BN209" t="str">
            <v>2018,Д,8,2019,Я,Ф,0,М,А,М,И,0,И,30,А,С,О,Н,Д,2020,Я,0,Ф,М,А,М,И,И,А,С,О,70,2021,А,0,A,С,0,2022,Я,М,И,И,А,C,О,198,Н,Д,2023,Я,Ф,М,А,М,И,0,А,C,О,Н,2024,Я,Ф,М,А,112,М,И,И,С,О,Н,Д,2025,Я,Ф,М,А,М,И,И,162,A,С,О,Н,Д,2026,Я,Ф,М,А,М,И,185,И,С,</v>
          </cell>
          <cell r="BO209"/>
          <cell r="BP209"/>
          <cell r="BQ209">
            <v>307</v>
          </cell>
          <cell r="BR209">
            <v>317</v>
          </cell>
          <cell r="BS209"/>
          <cell r="BT209"/>
          <cell r="BU209"/>
          <cell r="BV209"/>
          <cell r="BW209"/>
          <cell r="BX209"/>
          <cell r="BY209"/>
          <cell r="BZ209">
            <v>46181</v>
          </cell>
          <cell r="CA209">
            <v>0</v>
          </cell>
          <cell r="CB209"/>
          <cell r="CC209" t="str">
            <v/>
          </cell>
          <cell r="CD209" t="str">
            <v/>
          </cell>
          <cell r="CE209">
            <v>1.5852999999999999</v>
          </cell>
          <cell r="CF209">
            <v>-62.067</v>
          </cell>
          <cell r="CG209" t="e">
            <v>#NUM!</v>
          </cell>
          <cell r="CH209" t="str">
            <v/>
          </cell>
          <cell r="CI209">
            <v>6.2493999999999996</v>
          </cell>
          <cell r="CJ209">
            <v>46.691000000000003</v>
          </cell>
          <cell r="CK209">
            <v>40165</v>
          </cell>
          <cell r="CL209" t="e">
            <v>#VALUE!</v>
          </cell>
          <cell r="CM209">
            <v>42612</v>
          </cell>
          <cell r="CN209" t="str">
            <v>х/к</v>
          </cell>
          <cell r="CO209"/>
          <cell r="CP209"/>
          <cell r="CQ209"/>
          <cell r="CR209" t="str">
            <v>КРУН-6кВ №2 ППГ</v>
          </cell>
          <cell r="CS209">
            <v>13</v>
          </cell>
          <cell r="CT209">
            <v>2</v>
          </cell>
          <cell r="CU209" t="str">
            <v>NIPI_Centre_PTV-3_Part</v>
          </cell>
          <cell r="CV209">
            <v>42047</v>
          </cell>
          <cell r="CW209">
            <v>344</v>
          </cell>
          <cell r="CX209"/>
          <cell r="CY209"/>
          <cell r="CZ209"/>
          <cell r="DA209"/>
          <cell r="DB209"/>
          <cell r="DC209"/>
          <cell r="DD209"/>
          <cell r="DE209"/>
          <cell r="DF209"/>
          <cell r="DG209" t="str">
            <v>большой</v>
          </cell>
          <cell r="DH209" t="str">
            <v>есть</v>
          </cell>
          <cell r="DI209"/>
          <cell r="DJ209"/>
          <cell r="DK209"/>
          <cell r="DL209">
            <v>-10</v>
          </cell>
          <cell r="DM209">
            <v>-0.75119999999999998</v>
          </cell>
          <cell r="DN209">
            <v>-92</v>
          </cell>
          <cell r="DO209">
            <v>0</v>
          </cell>
          <cell r="DP209"/>
          <cell r="DQ209"/>
          <cell r="DR209"/>
          <cell r="DS209"/>
          <cell r="DT209"/>
          <cell r="DU209"/>
          <cell r="DV209"/>
          <cell r="DW209">
            <v>42179</v>
          </cell>
          <cell r="DX209">
            <v>1803</v>
          </cell>
          <cell r="DY209"/>
          <cell r="DZ209" t="str">
            <v xml:space="preserve">1641, 1642, 4508, </v>
          </cell>
          <cell r="EA209"/>
          <cell r="EB209"/>
          <cell r="EC209">
            <v>23.362487225740001</v>
          </cell>
          <cell r="ED209">
            <v>18</v>
          </cell>
          <cell r="EE209">
            <v>-10.603812774260003</v>
          </cell>
          <cell r="EF209">
            <v>5.3624872257400007</v>
          </cell>
          <cell r="EG209">
            <v>54.510975571224492</v>
          </cell>
          <cell r="EH209">
            <v>449</v>
          </cell>
          <cell r="EI209">
            <v>0.9304</v>
          </cell>
          <cell r="EJ209"/>
          <cell r="EK209"/>
          <cell r="EL209"/>
          <cell r="EM209"/>
          <cell r="EN209"/>
          <cell r="EO209"/>
          <cell r="EP209"/>
          <cell r="EQ209"/>
          <cell r="ER209"/>
          <cell r="ES209"/>
          <cell r="ET209"/>
          <cell r="EU209"/>
          <cell r="EV209"/>
          <cell r="EW209"/>
          <cell r="EX209"/>
          <cell r="EY209"/>
          <cell r="EZ209"/>
          <cell r="FA209"/>
          <cell r="FB209"/>
          <cell r="FC209"/>
          <cell r="FD209"/>
          <cell r="FE209"/>
          <cell r="FF209"/>
          <cell r="FG209"/>
          <cell r="FH209"/>
          <cell r="FI209"/>
          <cell r="FJ209"/>
          <cell r="FK209"/>
          <cell r="FL209"/>
          <cell r="FN209"/>
          <cell r="FP209" t="str">
            <v>Влияние ВНС с недостаточной компенсацией</v>
          </cell>
          <cell r="FR209"/>
          <cell r="FS209"/>
          <cell r="FV209">
            <v>32898</v>
          </cell>
        </row>
        <row r="210">
          <cell r="D210">
            <v>1804</v>
          </cell>
          <cell r="E210" t="str">
            <v>ф</v>
          </cell>
          <cell r="F210" t="str">
            <v>Г</v>
          </cell>
          <cell r="G210"/>
          <cell r="H210"/>
          <cell r="I210"/>
          <cell r="J210">
            <v>0</v>
          </cell>
          <cell r="K210" t="e">
            <v>#VALUE!</v>
          </cell>
          <cell r="L210"/>
          <cell r="M210"/>
          <cell r="N210">
            <v>0</v>
          </cell>
          <cell r="O210">
            <v>0</v>
          </cell>
          <cell r="P210" t="e">
            <v>#VALUE!</v>
          </cell>
          <cell r="Q210"/>
          <cell r="R210"/>
          <cell r="S210"/>
          <cell r="T210"/>
          <cell r="U210"/>
          <cell r="V210"/>
          <cell r="W210">
            <v>0</v>
          </cell>
          <cell r="X210" t="e">
            <v>#VALUE!</v>
          </cell>
          <cell r="Y210" t="str">
            <v>Бездействие</v>
          </cell>
          <cell r="Z210">
            <v>0</v>
          </cell>
          <cell r="AA210">
            <v>0</v>
          </cell>
          <cell r="AB210"/>
          <cell r="AC210"/>
          <cell r="AD210"/>
          <cell r="AE210"/>
          <cell r="AF210"/>
          <cell r="AG210"/>
          <cell r="AH210"/>
          <cell r="AI210"/>
          <cell r="AJ210">
            <v>5</v>
          </cell>
          <cell r="AK210"/>
          <cell r="AL210" t="str">
            <v>закр</v>
          </cell>
          <cell r="AM210"/>
          <cell r="AN210"/>
          <cell r="AO210"/>
          <cell r="AP210">
            <v>0</v>
          </cell>
          <cell r="AQ210" t="str">
            <v>прс(рев.ShL57)-8,5-квд-8,5-фонт.ч/з нас-обв-3-8,5-фонт.ч/з нас-обв-фонт.ч/з нас-прс-</v>
          </cell>
          <cell r="AR210"/>
          <cell r="AS210"/>
          <cell r="AT210"/>
          <cell r="AU210"/>
          <cell r="AV210"/>
          <cell r="AW210"/>
          <cell r="AX210">
            <v>43627</v>
          </cell>
          <cell r="AY210">
            <v>0</v>
          </cell>
          <cell r="AZ210">
            <v>239.48000000000002</v>
          </cell>
          <cell r="BA210">
            <v>71.480000000000018</v>
          </cell>
          <cell r="BB210" t="str">
            <v>нет</v>
          </cell>
          <cell r="BC210"/>
          <cell r="BD210"/>
          <cell r="BE210">
            <v>44327</v>
          </cell>
          <cell r="BF210">
            <v>0</v>
          </cell>
          <cell r="BG210">
            <v>6.6</v>
          </cell>
          <cell r="BH210">
            <v>35.5212</v>
          </cell>
          <cell r="BI210" t="e">
            <v>#VALUE!</v>
          </cell>
          <cell r="BJ210">
            <v>46184</v>
          </cell>
          <cell r="BK210">
            <v>168</v>
          </cell>
          <cell r="BL210">
            <v>7.5</v>
          </cell>
          <cell r="BM210">
            <v>20.645999999999997</v>
          </cell>
          <cell r="BN210" t="str">
            <v>2015,M,И,2017.Я,0,М,И,А,О,Н,Д,2018,Я,Ф,2020,М,0,Д,0,2021,М,0,A,Н,0,2022,Я,М,И,И,А,0,C,О,Н,Д,2023,Я,Ф,М,А,М,И,34,А,C,34,О,Н,2024,Я,Ф,М,А,М,И,И,С,О,Н,Д,2025,Я,0,Ф,М,А,М,И,И,A,С,О,Н,Д,2026,Я,Ф,М,А,М,И,168,И,С,</v>
          </cell>
          <cell r="BO210"/>
          <cell r="BP210"/>
          <cell r="BQ210">
            <v>307</v>
          </cell>
          <cell r="BR210">
            <v>308</v>
          </cell>
          <cell r="BS210"/>
          <cell r="BT210"/>
          <cell r="BU210"/>
          <cell r="BV210"/>
          <cell r="BW210"/>
          <cell r="BX210"/>
          <cell r="BY210"/>
          <cell r="BZ210">
            <v>46181</v>
          </cell>
          <cell r="CA210">
            <v>0</v>
          </cell>
          <cell r="CB210"/>
          <cell r="CC210" t="str">
            <v/>
          </cell>
          <cell r="CD210" t="str">
            <v/>
          </cell>
          <cell r="CE210">
            <v>1.5852999999999999</v>
          </cell>
          <cell r="CF210">
            <v>-62.067</v>
          </cell>
          <cell r="CG210" t="e">
            <v>#NUM!</v>
          </cell>
          <cell r="CH210" t="str">
            <v/>
          </cell>
          <cell r="CI210">
            <v>6.2493999999999996</v>
          </cell>
          <cell r="CJ210">
            <v>46.691000000000003</v>
          </cell>
          <cell r="CK210">
            <v>40170</v>
          </cell>
          <cell r="CL210" t="e">
            <v>#VALUE!</v>
          </cell>
          <cell r="CM210"/>
          <cell r="CN210"/>
          <cell r="CO210"/>
          <cell r="CP210"/>
          <cell r="CQ210"/>
          <cell r="CR210" t="str">
            <v>КРУН-6кВ №2 ППГ</v>
          </cell>
          <cell r="CS210">
            <v>13</v>
          </cell>
          <cell r="CT210">
            <v>2</v>
          </cell>
          <cell r="CU210" t="str">
            <v>NIPI_Centre_PTV-3_Part</v>
          </cell>
          <cell r="CV210">
            <v>43626</v>
          </cell>
          <cell r="CW210">
            <v>311</v>
          </cell>
          <cell r="CX210"/>
          <cell r="CY210"/>
          <cell r="CZ210"/>
          <cell r="DA210"/>
          <cell r="DB210"/>
          <cell r="DC210"/>
          <cell r="DD210"/>
          <cell r="DE210"/>
          <cell r="DF210"/>
          <cell r="DG210" t="str">
            <v>большой</v>
          </cell>
          <cell r="DH210" t="str">
            <v>есть</v>
          </cell>
          <cell r="DI210"/>
          <cell r="DJ210"/>
          <cell r="DK210"/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/>
          <cell r="DQ210"/>
          <cell r="DR210"/>
          <cell r="DS210"/>
          <cell r="DT210"/>
          <cell r="DU210"/>
          <cell r="DV210"/>
          <cell r="DW210">
            <v>42179</v>
          </cell>
          <cell r="DX210">
            <v>1804</v>
          </cell>
          <cell r="DY210"/>
          <cell r="DZ210" t="str">
            <v xml:space="preserve">1642, 1643, 4509, 4510, </v>
          </cell>
          <cell r="EA210"/>
          <cell r="EB210"/>
          <cell r="EC210">
            <v>32.637211686939999</v>
          </cell>
          <cell r="ED210">
            <v>18</v>
          </cell>
          <cell r="EE210">
            <v>-2.8839883130600015</v>
          </cell>
          <cell r="EF210">
            <v>14.637211686939999</v>
          </cell>
          <cell r="EG210">
            <v>54.510975571224492</v>
          </cell>
          <cell r="EH210">
            <v>449</v>
          </cell>
          <cell r="EI210">
            <v>0.9304</v>
          </cell>
          <cell r="EJ210"/>
          <cell r="EK210"/>
          <cell r="EL210"/>
          <cell r="EM210"/>
          <cell r="EN210"/>
          <cell r="EO210"/>
          <cell r="EP210"/>
          <cell r="EQ210"/>
          <cell r="ER210"/>
          <cell r="ES210"/>
          <cell r="ET210"/>
          <cell r="EU210"/>
          <cell r="EV210"/>
          <cell r="EW210"/>
          <cell r="EX210"/>
          <cell r="EY210">
            <v>98</v>
          </cell>
          <cell r="EZ210"/>
          <cell r="FA210"/>
          <cell r="FB210"/>
          <cell r="FC210">
            <v>4</v>
          </cell>
          <cell r="FD210"/>
          <cell r="FE210"/>
          <cell r="FF210"/>
          <cell r="FG210"/>
          <cell r="FH210"/>
          <cell r="FI210"/>
          <cell r="FJ210"/>
          <cell r="FK210"/>
          <cell r="FL210"/>
          <cell r="FN210">
            <v>1</v>
          </cell>
          <cell r="FP210" t="str">
            <v xml:space="preserve"> Влияние ВНС с перекомпенсацией</v>
          </cell>
          <cell r="FR210">
            <v>22</v>
          </cell>
          <cell r="FS210"/>
          <cell r="FV210">
            <v>32807</v>
          </cell>
        </row>
        <row r="211">
          <cell r="D211">
            <v>1805</v>
          </cell>
          <cell r="E211" t="str">
            <v>ф</v>
          </cell>
          <cell r="F211" t="str">
            <v>Г</v>
          </cell>
          <cell r="G211"/>
          <cell r="H211"/>
          <cell r="I211"/>
          <cell r="J211">
            <v>0</v>
          </cell>
          <cell r="K211" t="e">
            <v>#VALUE!</v>
          </cell>
          <cell r="L211"/>
          <cell r="M211"/>
          <cell r="N211">
            <v>0</v>
          </cell>
          <cell r="O211">
            <v>0</v>
          </cell>
          <cell r="P211" t="e">
            <v>#VALUE!</v>
          </cell>
          <cell r="Q211"/>
          <cell r="R211"/>
          <cell r="S211"/>
          <cell r="T211"/>
          <cell r="U211"/>
          <cell r="V211"/>
          <cell r="W211">
            <v>0</v>
          </cell>
          <cell r="X211" t="e">
            <v>#VALUE!</v>
          </cell>
          <cell r="Y211" t="str">
            <v>Бездействие</v>
          </cell>
          <cell r="Z211">
            <v>0</v>
          </cell>
          <cell r="AA211">
            <v>0</v>
          </cell>
          <cell r="AB211"/>
          <cell r="AC211"/>
          <cell r="AD211"/>
          <cell r="AE211"/>
          <cell r="AF211"/>
          <cell r="AG211"/>
          <cell r="AH211"/>
          <cell r="AI211"/>
          <cell r="AJ211">
            <v>5</v>
          </cell>
          <cell r="AK211"/>
          <cell r="AL211" t="str">
            <v>закр</v>
          </cell>
          <cell r="AM211"/>
          <cell r="AN211"/>
          <cell r="AO211"/>
          <cell r="AP211">
            <v>0</v>
          </cell>
          <cell r="AQ211" t="str">
            <v>прс(ф-нн)-8,5-13-15-16-11-скд-6иж-10,5-12-обвод-8,5-7-9-12-10,5-прс(Pr57/ТНМ57)-10,5-ум.чк-8-прс-10,5-8,5-прс(ТНМ57/ShL57)-8,5-прс-обв-8,5-фонт.ч/з нас-обв-2-8,5-фонт.ч/з нас-</v>
          </cell>
          <cell r="AR211"/>
          <cell r="AS211"/>
          <cell r="AT211"/>
          <cell r="AU211"/>
          <cell r="AV211"/>
          <cell r="AW211"/>
          <cell r="AX211">
            <v>41777</v>
          </cell>
          <cell r="AY211">
            <v>0</v>
          </cell>
          <cell r="AZ211">
            <v>312.08</v>
          </cell>
          <cell r="BA211">
            <v>56.079999999999984</v>
          </cell>
          <cell r="BB211" t="str">
            <v>нет</v>
          </cell>
          <cell r="BC211"/>
          <cell r="BD211"/>
          <cell r="BE211">
            <v>43078</v>
          </cell>
          <cell r="BF211">
            <v>0</v>
          </cell>
          <cell r="BG211">
            <v>6.5</v>
          </cell>
          <cell r="BH211">
            <v>36.829699999999995</v>
          </cell>
          <cell r="BI211" t="e">
            <v>#VALUE!</v>
          </cell>
          <cell r="BJ211">
            <v>46184</v>
          </cell>
          <cell r="BK211">
            <v>256</v>
          </cell>
          <cell r="BL211">
            <v>14.4</v>
          </cell>
          <cell r="BM211">
            <v>20.691299999999998</v>
          </cell>
          <cell r="BN211" t="e">
            <v>#VALUE!</v>
          </cell>
          <cell r="BO211"/>
          <cell r="BP211"/>
          <cell r="BQ211">
            <v>322</v>
          </cell>
          <cell r="BR211">
            <v>323</v>
          </cell>
          <cell r="BS211">
            <v>45564</v>
          </cell>
          <cell r="BT211">
            <v>34.4</v>
          </cell>
          <cell r="BU211">
            <v>265.39999999999998</v>
          </cell>
          <cell r="BV211">
            <v>265.39999999999998</v>
          </cell>
          <cell r="BW211">
            <v>23.5</v>
          </cell>
          <cell r="BX211">
            <v>45504</v>
          </cell>
          <cell r="BY211"/>
          <cell r="BZ211">
            <v>46181</v>
          </cell>
          <cell r="CA211">
            <v>0</v>
          </cell>
          <cell r="CB211"/>
          <cell r="CC211" t="str">
            <v/>
          </cell>
          <cell r="CD211" t="str">
            <v/>
          </cell>
          <cell r="CE211">
            <v>1.5852999999999999</v>
          </cell>
          <cell r="CF211">
            <v>-62.067</v>
          </cell>
          <cell r="CG211" t="e">
            <v>#NUM!</v>
          </cell>
          <cell r="CH211" t="str">
            <v/>
          </cell>
          <cell r="CI211">
            <v>6.2493999999999996</v>
          </cell>
          <cell r="CJ211">
            <v>46.691000000000003</v>
          </cell>
          <cell r="CK211">
            <v>40121</v>
          </cell>
          <cell r="CL211" t="e">
            <v>#VALUE!</v>
          </cell>
          <cell r="CM211">
            <v>40600</v>
          </cell>
          <cell r="CN211" t="str">
            <v>х/к</v>
          </cell>
          <cell r="CO211"/>
          <cell r="CP211"/>
          <cell r="CQ211"/>
          <cell r="CR211" t="str">
            <v>КРУН-6кВ №2 ППГ</v>
          </cell>
          <cell r="CS211">
            <v>13</v>
          </cell>
          <cell r="CT211">
            <v>2</v>
          </cell>
          <cell r="CU211" t="str">
            <v>NIPI_Centre_PTV-3_Part</v>
          </cell>
          <cell r="CV211">
            <v>45564</v>
          </cell>
          <cell r="CW211">
            <v>265.39999999999998</v>
          </cell>
          <cell r="CX211"/>
          <cell r="CY211"/>
          <cell r="CZ211"/>
          <cell r="DA211"/>
          <cell r="DB211"/>
          <cell r="DC211"/>
          <cell r="DD211"/>
          <cell r="DE211"/>
          <cell r="DF211"/>
          <cell r="DG211" t="str">
            <v>малый</v>
          </cell>
          <cell r="DH211"/>
          <cell r="DI211"/>
          <cell r="DJ211"/>
          <cell r="DK211"/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/>
          <cell r="DQ211"/>
          <cell r="DR211"/>
          <cell r="DS211"/>
          <cell r="DT211"/>
          <cell r="DU211"/>
          <cell r="DV211"/>
          <cell r="DW211">
            <v>42127</v>
          </cell>
          <cell r="DX211">
            <v>1805</v>
          </cell>
          <cell r="DY211"/>
          <cell r="DZ211" t="str">
            <v xml:space="preserve">1643, 4510, 4511, </v>
          </cell>
          <cell r="EA211"/>
          <cell r="EB211"/>
          <cell r="EC211">
            <v>37.2380257676</v>
          </cell>
          <cell r="ED211">
            <v>18</v>
          </cell>
          <cell r="EE211">
            <v>0.4083257676000045</v>
          </cell>
          <cell r="EF211">
            <v>19.2380257676</v>
          </cell>
          <cell r="EG211">
            <v>54.510975571224492</v>
          </cell>
          <cell r="EH211">
            <v>449</v>
          </cell>
          <cell r="EI211">
            <v>0.9304</v>
          </cell>
          <cell r="EJ211"/>
          <cell r="EK211"/>
          <cell r="EL211"/>
          <cell r="EM211"/>
          <cell r="EN211"/>
          <cell r="EO211"/>
          <cell r="EP211"/>
          <cell r="EQ211"/>
          <cell r="ER211"/>
          <cell r="ES211"/>
          <cell r="ET211"/>
          <cell r="EU211"/>
          <cell r="EV211"/>
          <cell r="EW211"/>
          <cell r="EX211"/>
          <cell r="EY211"/>
          <cell r="EZ211"/>
          <cell r="FA211"/>
          <cell r="FB211"/>
          <cell r="FC211">
            <v>4</v>
          </cell>
          <cell r="FD211"/>
          <cell r="FE211"/>
          <cell r="FF211"/>
          <cell r="FG211"/>
          <cell r="FH211"/>
          <cell r="FI211"/>
          <cell r="FJ211"/>
          <cell r="FK211"/>
          <cell r="FL211"/>
          <cell r="FN211"/>
          <cell r="FP211" t="str">
            <v xml:space="preserve"> Влияние ВНС с перекомпенсацией</v>
          </cell>
          <cell r="FR211"/>
          <cell r="FS211"/>
          <cell r="FV211">
            <v>32910</v>
          </cell>
        </row>
        <row r="212">
          <cell r="D212">
            <v>1854</v>
          </cell>
          <cell r="E212" t="str">
            <v>вн</v>
          </cell>
          <cell r="F212" t="str">
            <v>А1 Б</v>
          </cell>
          <cell r="G212">
            <v>66</v>
          </cell>
          <cell r="H212">
            <v>1.8592199999999999</v>
          </cell>
          <cell r="I212">
            <v>97</v>
          </cell>
          <cell r="J212" t="str">
            <v>Ревизия ГНО</v>
          </cell>
          <cell r="K212" t="e">
            <v>#VALUE!</v>
          </cell>
          <cell r="L212">
            <v>46292</v>
          </cell>
          <cell r="M212">
            <v>35</v>
          </cell>
          <cell r="N212">
            <v>0.98594999999999999</v>
          </cell>
          <cell r="O212">
            <v>97</v>
          </cell>
          <cell r="P212" t="e">
            <v>#VALUE!</v>
          </cell>
          <cell r="Q212">
            <v>46292</v>
          </cell>
          <cell r="R212"/>
          <cell r="S212"/>
          <cell r="T212"/>
          <cell r="U212"/>
          <cell r="V212">
            <v>46292</v>
          </cell>
          <cell r="W212">
            <v>28</v>
          </cell>
          <cell r="X212" t="e">
            <v>#VALUE!</v>
          </cell>
          <cell r="Y212" t="str">
            <v>винтовой</v>
          </cell>
          <cell r="Z212">
            <v>24</v>
          </cell>
          <cell r="AA212">
            <v>35</v>
          </cell>
          <cell r="AB212">
            <v>46292</v>
          </cell>
          <cell r="AC212" t="str">
            <v>15/5с</v>
          </cell>
          <cell r="AD212"/>
          <cell r="AE212"/>
          <cell r="AF212"/>
          <cell r="AG212">
            <v>3.1</v>
          </cell>
          <cell r="AH212">
            <v>2.2999999999999998</v>
          </cell>
          <cell r="AI212"/>
          <cell r="AJ212"/>
          <cell r="AK212"/>
          <cell r="AL212"/>
          <cell r="AM212"/>
          <cell r="AN212"/>
          <cell r="AO212" t="str">
            <v>ZL4-22</v>
          </cell>
          <cell r="AP212">
            <v>0</v>
          </cell>
          <cell r="AQ212" t="e">
            <v>#VALUE!</v>
          </cell>
          <cell r="AR212">
            <v>160</v>
          </cell>
          <cell r="AS212">
            <v>102.4</v>
          </cell>
          <cell r="AT212">
            <v>0.341796875</v>
          </cell>
          <cell r="AW212">
            <v>46292</v>
          </cell>
          <cell r="AX212">
            <v>46289</v>
          </cell>
          <cell r="AY212" t="str">
            <v>Nek-64</v>
          </cell>
          <cell r="AZ212">
            <v>286.07</v>
          </cell>
          <cell r="BA212">
            <v>46.069999999999993</v>
          </cell>
          <cell r="BB212" t="str">
            <v>СКЖ-60</v>
          </cell>
          <cell r="BC212"/>
          <cell r="BD212"/>
          <cell r="BE212">
            <v>46290</v>
          </cell>
          <cell r="BF212">
            <v>240</v>
          </cell>
          <cell r="BG212">
            <v>0.1</v>
          </cell>
          <cell r="BH212">
            <v>3.1517499999999998</v>
          </cell>
          <cell r="BI212" t="e">
            <v>#VALUE!</v>
          </cell>
          <cell r="BJ212">
            <v>45690</v>
          </cell>
          <cell r="BK212">
            <v>210</v>
          </cell>
          <cell r="BL212">
            <v>0</v>
          </cell>
          <cell r="BM212">
            <v>5.8687500000000004</v>
          </cell>
          <cell r="BN212" t="str">
            <v>2015,M,И,2017.Я,М,И,А,О,177,Н,Д,2018,Я,Ф,M,A,2020,М,151,A,2022,Я,М,внс4558 ув.реж.зак.30↑40,И,А,C,О,Н,Д,2023,Я,Ф,М,А,М,И,А,C,О,Н,2024,Я,Ф,М,А,М,И,С,Н,2025,Я,Ф,210,М,А,И,A,О,Н,Д,2026,Я,Ф,М,А,М,И,А,С,</v>
          </cell>
          <cell r="BO212"/>
          <cell r="BP212"/>
          <cell r="BQ212">
            <v>23</v>
          </cell>
          <cell r="BR212">
            <v>272.5</v>
          </cell>
          <cell r="BS212"/>
          <cell r="BT212"/>
          <cell r="BU212"/>
          <cell r="BV212"/>
          <cell r="BW212"/>
          <cell r="BX212"/>
          <cell r="BY212"/>
          <cell r="BZ212">
            <v>46181</v>
          </cell>
          <cell r="CA212">
            <v>0</v>
          </cell>
          <cell r="CB212"/>
          <cell r="CC212" t="str">
            <v>差недост.подача</v>
          </cell>
          <cell r="CD212" t="str">
            <v>差недост.подача</v>
          </cell>
          <cell r="CE212">
            <v>32.243034394073483</v>
          </cell>
          <cell r="CF212">
            <v>-21.527180282592774</v>
          </cell>
          <cell r="CG212">
            <v>29.101805820229565</v>
          </cell>
          <cell r="CH212" t="str">
            <v>理рацион-ый</v>
          </cell>
          <cell r="CI212">
            <v>10.025747045898438</v>
          </cell>
          <cell r="CJ212">
            <v>-4.0699615325927709</v>
          </cell>
          <cell r="CK212">
            <v>41582</v>
          </cell>
          <cell r="CL212" t="e">
            <v>#VALUE!</v>
          </cell>
          <cell r="CM212"/>
          <cell r="CN212"/>
          <cell r="CO212"/>
          <cell r="CP212"/>
          <cell r="CQ212"/>
          <cell r="CR212" t="str">
            <v>п/ст ППГ-2</v>
          </cell>
          <cell r="CS212">
            <v>43</v>
          </cell>
          <cell r="CT212">
            <v>2</v>
          </cell>
          <cell r="CU212" t="str">
            <v>NIPI_Centre_PTV-3_Part</v>
          </cell>
          <cell r="CV212">
            <v>46288</v>
          </cell>
          <cell r="CW212">
            <v>285</v>
          </cell>
          <cell r="CX212">
            <v>42330</v>
          </cell>
          <cell r="CY212">
            <v>131</v>
          </cell>
          <cell r="CZ212">
            <v>11.2</v>
          </cell>
          <cell r="DA212">
            <v>24</v>
          </cell>
          <cell r="DB212">
            <v>304.8</v>
          </cell>
          <cell r="DC212">
            <v>272.5</v>
          </cell>
          <cell r="DD212">
            <v>26.2</v>
          </cell>
          <cell r="DE212"/>
          <cell r="DF212"/>
          <cell r="DG212" t="str">
            <v>большой</v>
          </cell>
          <cell r="DH212" t="str">
            <v>есть</v>
          </cell>
          <cell r="DI212"/>
          <cell r="DJ212"/>
          <cell r="DK212"/>
          <cell r="DL212">
            <v>-31</v>
          </cell>
          <cell r="DM212">
            <v>-0.87326999999999988</v>
          </cell>
          <cell r="DN212">
            <v>0</v>
          </cell>
          <cell r="DO212">
            <v>0.98594999999999999</v>
          </cell>
          <cell r="DP212"/>
          <cell r="DQ212"/>
          <cell r="DR212"/>
          <cell r="DS212"/>
          <cell r="DT212"/>
          <cell r="DU212"/>
          <cell r="DV212"/>
          <cell r="DW212">
            <v>42129</v>
          </cell>
          <cell r="DX212">
            <v>1854</v>
          </cell>
          <cell r="DY212"/>
          <cell r="DZ212" t="str">
            <v>4558,4555,1691,</v>
          </cell>
          <cell r="EA212">
            <v>3</v>
          </cell>
          <cell r="EB212"/>
          <cell r="EC212">
            <v>5.8687500000000004</v>
          </cell>
          <cell r="ED212">
            <v>25.7</v>
          </cell>
          <cell r="EE212">
            <v>2.7170000000000005</v>
          </cell>
          <cell r="EF212">
            <v>-19.831249999999997</v>
          </cell>
          <cell r="EG212">
            <v>54.510975575048555</v>
          </cell>
          <cell r="EH212">
            <v>378</v>
          </cell>
          <cell r="EI212">
            <v>0.92820000000000003</v>
          </cell>
          <cell r="EJ212"/>
          <cell r="EK212"/>
          <cell r="EL212"/>
          <cell r="EM212"/>
          <cell r="EN212"/>
          <cell r="EO212"/>
          <cell r="EP212"/>
          <cell r="EQ212"/>
          <cell r="ER212"/>
          <cell r="ES212"/>
          <cell r="ET212"/>
          <cell r="EU212"/>
          <cell r="EV212"/>
          <cell r="EW212"/>
          <cell r="EX212"/>
          <cell r="EY212">
            <v>98</v>
          </cell>
          <cell r="EZ212"/>
          <cell r="FA212"/>
          <cell r="FB212"/>
          <cell r="FC212">
            <v>2</v>
          </cell>
          <cell r="FD212"/>
          <cell r="FE212"/>
          <cell r="FF212"/>
          <cell r="FG212"/>
          <cell r="FH212"/>
          <cell r="FI212"/>
          <cell r="FJ212"/>
          <cell r="FK212"/>
          <cell r="FL212"/>
          <cell r="FN212">
            <v>1</v>
          </cell>
          <cell r="FP212" t="str">
            <v>Влияние ВНС с недостаточной компенсацией</v>
          </cell>
          <cell r="FQ212" t="str">
            <v>ВПП 2021</v>
          </cell>
          <cell r="FR212">
            <v>22</v>
          </cell>
          <cell r="FS212"/>
          <cell r="FT212"/>
          <cell r="FV212">
            <v>32907</v>
          </cell>
        </row>
        <row r="213">
          <cell r="D213">
            <v>1855</v>
          </cell>
          <cell r="E213" t="str">
            <v>вн</v>
          </cell>
          <cell r="F213" t="str">
            <v>А1 В</v>
          </cell>
          <cell r="G213">
            <v>27</v>
          </cell>
          <cell r="H213">
            <v>0.76058999999999988</v>
          </cell>
          <cell r="I213">
            <v>97</v>
          </cell>
          <cell r="J213" t="str">
            <v>ВПП 1691, контроль за параметрами реагирующих скважин</v>
          </cell>
          <cell r="K213" t="e">
            <v>#VALUE!</v>
          </cell>
          <cell r="L213">
            <v>46292</v>
          </cell>
          <cell r="M213">
            <v>24</v>
          </cell>
          <cell r="N213">
            <v>0.90143999999999991</v>
          </cell>
          <cell r="O213">
            <v>96</v>
          </cell>
          <cell r="P213" t="e">
            <v>#VALUE!</v>
          </cell>
          <cell r="Q213">
            <v>46292</v>
          </cell>
          <cell r="R213"/>
          <cell r="S213"/>
          <cell r="T213"/>
          <cell r="U213"/>
          <cell r="V213">
            <v>46292</v>
          </cell>
          <cell r="W213">
            <v>25</v>
          </cell>
          <cell r="X213" t="e">
            <v>#VALUE!</v>
          </cell>
          <cell r="Y213" t="str">
            <v>винтовой</v>
          </cell>
          <cell r="Z213">
            <v>24</v>
          </cell>
          <cell r="AA213">
            <v>24</v>
          </cell>
          <cell r="AB213">
            <v>46292</v>
          </cell>
          <cell r="AC213" t="str">
            <v>15атм/2м</v>
          </cell>
          <cell r="AD213"/>
          <cell r="AE213"/>
          <cell r="AF213"/>
          <cell r="AG213">
            <v>3.1</v>
          </cell>
          <cell r="AH213">
            <v>1.5</v>
          </cell>
          <cell r="AI213"/>
          <cell r="AJ213"/>
          <cell r="AK213"/>
          <cell r="AL213"/>
          <cell r="AM213"/>
          <cell r="AN213"/>
          <cell r="AO213" t="str">
            <v>ZL4-22</v>
          </cell>
          <cell r="AP213">
            <v>0</v>
          </cell>
          <cell r="AQ213" t="e">
            <v>#VALUE!</v>
          </cell>
          <cell r="AR213">
            <v>240</v>
          </cell>
          <cell r="AS213">
            <v>67.2</v>
          </cell>
          <cell r="AT213">
            <v>0.35714285714285715</v>
          </cell>
          <cell r="AU213"/>
          <cell r="AV213"/>
          <cell r="AW213">
            <v>46252</v>
          </cell>
          <cell r="AX213">
            <v>46142</v>
          </cell>
          <cell r="AY213" t="str">
            <v>TP-28</v>
          </cell>
          <cell r="AZ213">
            <v>260.21000000000004</v>
          </cell>
          <cell r="BA213">
            <v>15.210000000000036</v>
          </cell>
          <cell r="BB213" t="str">
            <v>СКЖ-60</v>
          </cell>
          <cell r="BC213"/>
          <cell r="BD213"/>
          <cell r="BE213">
            <v>46267</v>
          </cell>
          <cell r="BF213">
            <v>245</v>
          </cell>
          <cell r="BG213">
            <v>1.9</v>
          </cell>
          <cell r="BH213">
            <v>5.4916749999999999</v>
          </cell>
          <cell r="BI213" t="e">
            <v>#VALUE!</v>
          </cell>
          <cell r="BJ213">
            <v>45586</v>
          </cell>
          <cell r="BK213">
            <v>222</v>
          </cell>
          <cell r="BL213">
            <v>0.1</v>
          </cell>
          <cell r="BM213">
            <v>5.8513749999999991</v>
          </cell>
          <cell r="BN213" t="str">
            <v>2020,М,155,A,2022,Я,М,ув.реж.зак.внс4558(30/40м3),И,Рпл(кву),220,И,А,C,О,Н,Д,2023,Я,Ф,М,А,М,И,А,C,О,Н,2024,Я,Ф,М,А,М,И,С,О,230,222,Н,2025,Я,Ф,М,А,И,A,О,Н,Д,2026,Я,Ф,М,А,М,И,А,С,</v>
          </cell>
          <cell r="BO213">
            <v>46267</v>
          </cell>
          <cell r="BP213" t="str">
            <v>Сұйықтық деңгейі төмен. Кері тоспа ұстап тұр.</v>
          </cell>
          <cell r="BQ213">
            <v>21</v>
          </cell>
          <cell r="BR213">
            <v>283.25</v>
          </cell>
          <cell r="BS213"/>
          <cell r="BT213"/>
          <cell r="BU213"/>
          <cell r="BV213"/>
          <cell r="BW213"/>
          <cell r="BX213"/>
          <cell r="BY213"/>
          <cell r="BZ213">
            <v>46181</v>
          </cell>
          <cell r="CA213">
            <v>0</v>
          </cell>
          <cell r="CB213"/>
          <cell r="CC213" t="str">
            <v>差недост.подача</v>
          </cell>
          <cell r="CD213" t="str">
            <v>差недост.подача</v>
          </cell>
          <cell r="CE213">
            <v>33.128284693877553</v>
          </cell>
          <cell r="CF213">
            <v>-20.042510204081637</v>
          </cell>
          <cell r="CG213">
            <v>29.535508255336069</v>
          </cell>
          <cell r="CH213" t="str">
            <v>理рацион-ый</v>
          </cell>
          <cell r="CI213">
            <v>10.390848979591837</v>
          </cell>
          <cell r="CJ213">
            <v>-5.1804285714285641</v>
          </cell>
          <cell r="CK213">
            <v>41409</v>
          </cell>
          <cell r="CL213" t="e">
            <v>#VALUE!</v>
          </cell>
          <cell r="CM213">
            <v>45431</v>
          </cell>
          <cell r="CN213" t="str">
            <v>х/к</v>
          </cell>
          <cell r="CO213"/>
          <cell r="CP213" t="str">
            <v>1,012</v>
          </cell>
          <cell r="CQ213" t="str">
            <v>18600</v>
          </cell>
          <cell r="CR213" t="str">
            <v>п/ст ППГ-2</v>
          </cell>
          <cell r="CS213">
            <v>22</v>
          </cell>
          <cell r="CT213">
            <v>1</v>
          </cell>
          <cell r="CU213" t="str">
            <v>NIPI_Centre_PTV-3_Part</v>
          </cell>
          <cell r="CV213">
            <v>43450</v>
          </cell>
          <cell r="CW213">
            <v>295</v>
          </cell>
          <cell r="CX213"/>
          <cell r="CY213"/>
          <cell r="CZ213"/>
          <cell r="DA213"/>
          <cell r="DB213"/>
          <cell r="DC213"/>
          <cell r="DD213"/>
          <cell r="DE213"/>
          <cell r="DF213"/>
          <cell r="DG213" t="str">
            <v>средний</v>
          </cell>
          <cell r="DH213" t="str">
            <v>есть</v>
          </cell>
          <cell r="DI213"/>
          <cell r="DJ213"/>
          <cell r="DK213"/>
          <cell r="DL213">
            <v>-3</v>
          </cell>
          <cell r="DM213">
            <v>0.14085000000000003</v>
          </cell>
          <cell r="DN213">
            <v>-1</v>
          </cell>
          <cell r="DO213">
            <v>0.90143999999999991</v>
          </cell>
          <cell r="DP213"/>
          <cell r="DQ213"/>
          <cell r="DR213"/>
          <cell r="DS213"/>
          <cell r="DT213"/>
          <cell r="DU213"/>
          <cell r="DV213"/>
          <cell r="DW213">
            <v>42129</v>
          </cell>
          <cell r="DX213">
            <v>1855</v>
          </cell>
          <cell r="DY213"/>
          <cell r="DZ213" t="str">
            <v>4558, 4560, 4561, 1691,</v>
          </cell>
          <cell r="EA213">
            <v>1</v>
          </cell>
          <cell r="EB213"/>
          <cell r="EC213">
            <v>9.8499597086529516</v>
          </cell>
          <cell r="ED213">
            <v>11.7</v>
          </cell>
          <cell r="EE213">
            <v>4.3582847086529517</v>
          </cell>
          <cell r="EF213">
            <v>-1.8500402913470477</v>
          </cell>
          <cell r="EG213">
            <v>54.510975570118219</v>
          </cell>
          <cell r="EH213">
            <v>378</v>
          </cell>
          <cell r="EI213">
            <v>0.92820000000000003</v>
          </cell>
          <cell r="EJ213"/>
          <cell r="EK213"/>
          <cell r="EL213"/>
          <cell r="EM213"/>
          <cell r="EN213"/>
          <cell r="EO213"/>
          <cell r="EP213"/>
          <cell r="EQ213"/>
          <cell r="ER213"/>
          <cell r="ES213"/>
          <cell r="ET213"/>
          <cell r="EU213"/>
          <cell r="EV213"/>
          <cell r="EW213"/>
          <cell r="EX213"/>
          <cell r="EY213"/>
          <cell r="EZ213"/>
          <cell r="FA213"/>
          <cell r="FB213"/>
          <cell r="FC213">
            <v>4</v>
          </cell>
          <cell r="FD213"/>
          <cell r="FE213"/>
          <cell r="FF213" t="str">
            <v>ВПП 2026</v>
          </cell>
          <cell r="FG213"/>
          <cell r="FH213"/>
          <cell r="FI213"/>
          <cell r="FJ213"/>
          <cell r="FK213"/>
          <cell r="FL213"/>
          <cell r="FN213">
            <v>1</v>
          </cell>
          <cell r="FP213" t="str">
            <v xml:space="preserve"> Влияние ВНС с перекомпенсацией</v>
          </cell>
          <cell r="FQ213" t="str">
            <v>ВПП 2026</v>
          </cell>
          <cell r="FR213">
            <v>0</v>
          </cell>
          <cell r="FS213"/>
          <cell r="FT213"/>
          <cell r="FV213">
            <v>32907</v>
          </cell>
        </row>
        <row r="214">
          <cell r="D214">
            <v>1856</v>
          </cell>
          <cell r="E214" t="str">
            <v>вн</v>
          </cell>
          <cell r="F214" t="str">
            <v>А1</v>
          </cell>
          <cell r="G214"/>
          <cell r="H214"/>
          <cell r="I214"/>
          <cell r="J214">
            <v>0</v>
          </cell>
          <cell r="K214" t="e">
            <v>#VALUE!</v>
          </cell>
          <cell r="L214">
            <v>46292</v>
          </cell>
          <cell r="M214">
            <v>12</v>
          </cell>
          <cell r="N214">
            <v>2.2536</v>
          </cell>
          <cell r="O214">
            <v>80</v>
          </cell>
          <cell r="P214" t="e">
            <v>#VALUE!</v>
          </cell>
          <cell r="Q214">
            <v>46292</v>
          </cell>
          <cell r="R214"/>
          <cell r="S214"/>
          <cell r="T214"/>
          <cell r="U214"/>
          <cell r="V214">
            <v>46292</v>
          </cell>
          <cell r="W214">
            <v>22</v>
          </cell>
          <cell r="X214" t="e">
            <v>#VALUE!</v>
          </cell>
          <cell r="Y214" t="str">
            <v>винтовой</v>
          </cell>
          <cell r="Z214">
            <v>24</v>
          </cell>
          <cell r="AA214">
            <v>12</v>
          </cell>
          <cell r="AB214">
            <v>46292</v>
          </cell>
          <cell r="AC214" t="str">
            <v>15атм/5с</v>
          </cell>
          <cell r="AD214"/>
          <cell r="AE214"/>
          <cell r="AF214"/>
          <cell r="AG214">
            <v>3</v>
          </cell>
          <cell r="AH214">
            <v>1.2</v>
          </cell>
          <cell r="AI214"/>
          <cell r="AJ214"/>
          <cell r="AK214"/>
          <cell r="AL214"/>
          <cell r="AM214">
            <v>46276</v>
          </cell>
          <cell r="AN214" t="str">
            <v>огв</v>
          </cell>
          <cell r="AO214" t="str">
            <v>ZL3-15</v>
          </cell>
          <cell r="AP214">
            <v>0</v>
          </cell>
          <cell r="AQ214" t="e">
            <v>#VALUE!</v>
          </cell>
          <cell r="AR214">
            <v>108</v>
          </cell>
          <cell r="AS214">
            <v>17.28</v>
          </cell>
          <cell r="AT214">
            <v>0.69444444444444442</v>
          </cell>
          <cell r="AW214">
            <v>46284</v>
          </cell>
          <cell r="AX214">
            <v>46231</v>
          </cell>
          <cell r="AY214" t="str">
            <v>TP-16</v>
          </cell>
          <cell r="AZ214">
            <v>280.8</v>
          </cell>
          <cell r="BA214">
            <v>12.800000000000011</v>
          </cell>
          <cell r="BB214" t="str">
            <v>СКЖ-60</v>
          </cell>
          <cell r="BC214"/>
          <cell r="BD214"/>
          <cell r="BE214">
            <v>46284</v>
          </cell>
          <cell r="BF214">
            <v>268</v>
          </cell>
          <cell r="BG214">
            <v>0</v>
          </cell>
          <cell r="BH214">
            <v>0.46949999999999992</v>
          </cell>
          <cell r="BI214" t="e">
            <v>#VALUE!</v>
          </cell>
          <cell r="BJ214">
            <v>46184</v>
          </cell>
          <cell r="BK214">
            <v>40</v>
          </cell>
          <cell r="BL214">
            <v>2.2999999999999998</v>
          </cell>
          <cell r="BM214">
            <v>24.178699999999999</v>
          </cell>
          <cell r="BN214" t="e">
            <v>#VALUE!</v>
          </cell>
          <cell r="BO214">
            <v>46272</v>
          </cell>
          <cell r="BP214" t="str">
            <v>Сорап іші құм. Депрессия жасалды. Айналым санын көтеріп сорапты ыссы сумен жуу керек.</v>
          </cell>
          <cell r="BQ214">
            <v>2</v>
          </cell>
          <cell r="BR214">
            <v>273</v>
          </cell>
          <cell r="BS214">
            <v>42214</v>
          </cell>
          <cell r="BT214">
            <v>20.7</v>
          </cell>
          <cell r="BU214">
            <v>304</v>
          </cell>
          <cell r="BV214">
            <v>273</v>
          </cell>
          <cell r="BW214">
            <v>25</v>
          </cell>
          <cell r="BX214"/>
          <cell r="BY214"/>
          <cell r="BZ214">
            <v>46181</v>
          </cell>
          <cell r="CA214">
            <v>0</v>
          </cell>
          <cell r="CB214"/>
          <cell r="CC214" t="str">
            <v>查сверка данных</v>
          </cell>
          <cell r="CD214" t="str">
            <v>查сверка данных</v>
          </cell>
          <cell r="CE214">
            <v>41.924902623456788</v>
          </cell>
          <cell r="CF214">
            <v>5.3091574074074046</v>
          </cell>
          <cell r="CG214">
            <v>36.102149253319396</v>
          </cell>
          <cell r="CH214" t="str">
            <v>查сверка данных</v>
          </cell>
          <cell r="CI214">
            <v>22.659801234567901</v>
          </cell>
          <cell r="CJ214">
            <v>-4.2260524691357944</v>
          </cell>
          <cell r="CK214"/>
          <cell r="CL214"/>
          <cell r="CM214"/>
          <cell r="CN214"/>
          <cell r="CO214"/>
          <cell r="CP214"/>
          <cell r="CQ214"/>
          <cell r="CR214" t="str">
            <v>п/ст ППГ-2</v>
          </cell>
          <cell r="CS214">
            <v>22</v>
          </cell>
          <cell r="CT214">
            <v>1</v>
          </cell>
          <cell r="CU214" t="str">
            <v>NIPI_Centre_PTV-3_Part</v>
          </cell>
          <cell r="CV214">
            <v>46230</v>
          </cell>
          <cell r="CW214">
            <v>304</v>
          </cell>
          <cell r="CX214"/>
          <cell r="CY214"/>
          <cell r="CZ214"/>
          <cell r="DA214"/>
          <cell r="DB214"/>
          <cell r="DC214"/>
          <cell r="DD214"/>
          <cell r="DE214"/>
          <cell r="DF214"/>
          <cell r="DG214" t="str">
            <v>большой</v>
          </cell>
          <cell r="DH214"/>
          <cell r="DI214"/>
          <cell r="DJ214"/>
          <cell r="DK214"/>
          <cell r="DL214">
            <v>12</v>
          </cell>
          <cell r="DM214">
            <v>2.2536</v>
          </cell>
          <cell r="DN214">
            <v>80</v>
          </cell>
          <cell r="DO214">
            <v>2.2536</v>
          </cell>
          <cell r="DP214"/>
          <cell r="DQ214"/>
          <cell r="DR214"/>
          <cell r="DS214"/>
          <cell r="DT214"/>
          <cell r="DU214"/>
          <cell r="DV214"/>
          <cell r="DW214">
            <v>42138</v>
          </cell>
          <cell r="DX214">
            <v>1856</v>
          </cell>
          <cell r="DY214"/>
          <cell r="DZ214" t="str">
            <v>4560, 4562</v>
          </cell>
          <cell r="EA214">
            <v>1</v>
          </cell>
          <cell r="EB214"/>
          <cell r="EC214">
            <v>19.732628764560001</v>
          </cell>
          <cell r="ED214">
            <v>11.7</v>
          </cell>
          <cell r="EE214">
            <v>19.263128764560001</v>
          </cell>
          <cell r="EF214">
            <v>8.0326287645600019</v>
          </cell>
          <cell r="EG214">
            <v>54.510975577407613</v>
          </cell>
          <cell r="EH214">
            <v>378</v>
          </cell>
          <cell r="EI214">
            <v>0.92820000000000003</v>
          </cell>
          <cell r="EJ214"/>
          <cell r="EK214"/>
          <cell r="EL214"/>
          <cell r="EM214"/>
          <cell r="EN214"/>
          <cell r="EO214"/>
          <cell r="EP214"/>
          <cell r="EQ214"/>
          <cell r="ER214"/>
          <cell r="ES214"/>
          <cell r="ET214"/>
          <cell r="EU214"/>
          <cell r="EV214"/>
          <cell r="EW214"/>
          <cell r="EX214"/>
          <cell r="EY214"/>
          <cell r="EZ214"/>
          <cell r="FA214"/>
          <cell r="FB214"/>
          <cell r="FC214"/>
          <cell r="FD214"/>
          <cell r="FE214"/>
          <cell r="FF214" t="str">
            <v>ВПП 2026</v>
          </cell>
          <cell r="FG214"/>
          <cell r="FH214"/>
          <cell r="FI214"/>
          <cell r="FJ214"/>
          <cell r="FK214"/>
          <cell r="FL214"/>
          <cell r="FN214"/>
          <cell r="FP214" t="str">
            <v xml:space="preserve"> Влияние ВНС с перекомпенсацией</v>
          </cell>
          <cell r="FQ214" t="str">
            <v>ВПП 2026</v>
          </cell>
          <cell r="FR214">
            <v>7.5</v>
          </cell>
          <cell r="FS214"/>
          <cell r="FT214"/>
          <cell r="FV214">
            <v>32907</v>
          </cell>
        </row>
        <row r="215">
          <cell r="D215">
            <v>1857</v>
          </cell>
          <cell r="E215" t="str">
            <v>ск</v>
          </cell>
          <cell r="F215" t="str">
            <v>А1 Б</v>
          </cell>
          <cell r="G215"/>
          <cell r="H215"/>
          <cell r="I215"/>
          <cell r="J215">
            <v>0</v>
          </cell>
          <cell r="K215" t="e">
            <v>#VALUE!</v>
          </cell>
          <cell r="L215"/>
          <cell r="M215"/>
          <cell r="N215">
            <v>0</v>
          </cell>
          <cell r="O215">
            <v>0</v>
          </cell>
          <cell r="P215" t="e">
            <v>#VALUE!</v>
          </cell>
          <cell r="Q215"/>
          <cell r="R215"/>
          <cell r="S215"/>
          <cell r="T215"/>
          <cell r="U215"/>
          <cell r="V215"/>
          <cell r="W215">
            <v>0</v>
          </cell>
          <cell r="X215" t="e">
            <v>#VALUE!</v>
          </cell>
          <cell r="Y215" t="str">
            <v>контрольный фонд</v>
          </cell>
          <cell r="Z215">
            <v>0</v>
          </cell>
          <cell r="AA215">
            <v>0</v>
          </cell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>
            <v>0</v>
          </cell>
          <cell r="AQ215" t="str">
            <v>фонт-8-10,5-12,5-14-прс(НН57/Р70)-скд-6иж-10,5-12-11-8-скд-3(баку)-9-10-13-прс-10,5-прс(Pr57/ТНМ57)-10,5-скд3б/ск6росс-7-прс(ТНМ57/ShL57)-7-обв-из бд-7-обв-прс-7-прс-7-прс(рев)-7-прс-ув.дл/х1,2/2)-</v>
          </cell>
          <cell r="AR215"/>
          <cell r="AS215"/>
          <cell r="AT215" t="e">
            <v>#DIV/0!</v>
          </cell>
          <cell r="AU215"/>
          <cell r="AV215"/>
          <cell r="AW215"/>
          <cell r="AX215">
            <v>41944</v>
          </cell>
          <cell r="AY215" t="str">
            <v>(кл.70)PZhG-44</v>
          </cell>
          <cell r="AZ215">
            <v>260.04999999999995</v>
          </cell>
          <cell r="BA215">
            <v>98.049999999999955</v>
          </cell>
          <cell r="BB215" t="str">
            <v>нет</v>
          </cell>
          <cell r="BC215"/>
          <cell r="BD215"/>
          <cell r="BE215">
            <v>42105</v>
          </cell>
          <cell r="BF215">
            <v>107</v>
          </cell>
          <cell r="BG215">
            <v>0</v>
          </cell>
          <cell r="BH215">
            <v>16.329209999999996</v>
          </cell>
          <cell r="BI215" t="e">
            <v>#VALUE!</v>
          </cell>
          <cell r="BJ215">
            <v>46184</v>
          </cell>
          <cell r="BK215">
            <v>162</v>
          </cell>
          <cell r="BL215">
            <v>0.1</v>
          </cell>
          <cell r="BM215">
            <v>11.264709999999996</v>
          </cell>
          <cell r="BN215" t="e">
            <v>#VALUE!</v>
          </cell>
          <cell r="BO215">
            <v>42343</v>
          </cell>
          <cell r="BP215" t="str">
            <v xml:space="preserve">Жылтыр білік немесе шыбық үзілген немесе ашылған. </v>
          </cell>
          <cell r="BQ215">
            <v>166</v>
          </cell>
          <cell r="BR215">
            <v>280.89999999999998</v>
          </cell>
          <cell r="BS215"/>
          <cell r="BT215"/>
          <cell r="BU215"/>
          <cell r="BV215"/>
          <cell r="BW215"/>
          <cell r="BX215"/>
          <cell r="BY215"/>
          <cell r="BZ215">
            <v>46181</v>
          </cell>
          <cell r="CA215">
            <v>0</v>
          </cell>
          <cell r="CB215"/>
          <cell r="CC215" t="str">
            <v/>
          </cell>
          <cell r="CD215" t="e">
            <v>#DIV/0!</v>
          </cell>
          <cell r="CE215" t="e">
            <v>#DIV/0!</v>
          </cell>
          <cell r="CF215" t="e">
            <v>#DIV/0!</v>
          </cell>
          <cell r="CG215" t="e">
            <v>#DIV/0!</v>
          </cell>
          <cell r="CH215" t="e">
            <v>#DIV/0!</v>
          </cell>
          <cell r="CI215" t="e">
            <v>#DIV/0!</v>
          </cell>
          <cell r="CJ215" t="e">
            <v>#DIV/0!</v>
          </cell>
          <cell r="CK215">
            <v>41481</v>
          </cell>
          <cell r="CL215" t="e">
            <v>#VALUE!</v>
          </cell>
          <cell r="CM215"/>
          <cell r="CN215"/>
          <cell r="CO215"/>
          <cell r="CP215"/>
          <cell r="CQ215"/>
          <cell r="CR215" t="str">
            <v>КРУН-6кВ №2 ППГ</v>
          </cell>
          <cell r="CS215">
            <v>13</v>
          </cell>
          <cell r="CT215">
            <v>2</v>
          </cell>
          <cell r="CU215" t="str">
            <v>NIPI_Centre_PTV-3_Part</v>
          </cell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 t="str">
            <v>большой</v>
          </cell>
          <cell r="DH215" t="str">
            <v>есть</v>
          </cell>
          <cell r="DI215"/>
          <cell r="DJ215"/>
          <cell r="DK215"/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/>
          <cell r="DQ215"/>
          <cell r="DR215"/>
          <cell r="DS215"/>
          <cell r="DT215"/>
          <cell r="DU215"/>
          <cell r="DV215"/>
          <cell r="DW215">
            <v>42138</v>
          </cell>
          <cell r="DX215">
            <v>1857</v>
          </cell>
          <cell r="DY215"/>
          <cell r="DZ215" t="str">
            <v>1693, 4562, 4563, 4564, 4565,</v>
          </cell>
          <cell r="EA215"/>
          <cell r="EB215"/>
          <cell r="EC215">
            <v>29.517387632960009</v>
          </cell>
          <cell r="ED215">
            <v>11.7</v>
          </cell>
          <cell r="EE215">
            <v>13.188177632960013</v>
          </cell>
          <cell r="EF215">
            <v>17.81738763296001</v>
          </cell>
          <cell r="EG215">
            <v>54.510975571224492</v>
          </cell>
          <cell r="EH215">
            <v>378</v>
          </cell>
          <cell r="EI215">
            <v>0.92820000000000003</v>
          </cell>
          <cell r="EJ215"/>
          <cell r="EK215"/>
          <cell r="EL215"/>
          <cell r="EM215"/>
          <cell r="EN215"/>
          <cell r="EO215"/>
          <cell r="EP215"/>
          <cell r="EQ215"/>
          <cell r="ER215"/>
          <cell r="ES215"/>
          <cell r="ET215"/>
          <cell r="EU215"/>
          <cell r="EV215"/>
          <cell r="EW215"/>
          <cell r="EX215"/>
          <cell r="EY215"/>
          <cell r="EZ215"/>
          <cell r="FA215"/>
          <cell r="FB215"/>
          <cell r="FC215"/>
          <cell r="FD215"/>
          <cell r="FE215"/>
          <cell r="FF215"/>
          <cell r="FG215"/>
          <cell r="FH215"/>
          <cell r="FI215"/>
          <cell r="FJ215"/>
          <cell r="FK215"/>
          <cell r="FL215"/>
          <cell r="FN215"/>
          <cell r="FP215" t="str">
            <v xml:space="preserve"> Влияние ВНС с перекомпенсацией</v>
          </cell>
          <cell r="FR215"/>
          <cell r="FS215"/>
          <cell r="FV215">
            <v>32906</v>
          </cell>
        </row>
        <row r="216">
          <cell r="D216">
            <v>1858</v>
          </cell>
          <cell r="E216" t="str">
            <v>ск</v>
          </cell>
          <cell r="F216" t="str">
            <v>А1</v>
          </cell>
          <cell r="G216"/>
          <cell r="H216"/>
          <cell r="I216"/>
          <cell r="J216">
            <v>0</v>
          </cell>
          <cell r="K216" t="e">
            <v>#VALUE!</v>
          </cell>
          <cell r="L216"/>
          <cell r="M216"/>
          <cell r="N216">
            <v>0</v>
          </cell>
          <cell r="O216">
            <v>0</v>
          </cell>
          <cell r="P216" t="e">
            <v>#VALUE!</v>
          </cell>
          <cell r="Q216"/>
          <cell r="R216"/>
          <cell r="S216"/>
          <cell r="T216"/>
          <cell r="U216"/>
          <cell r="V216"/>
          <cell r="W216">
            <v>0</v>
          </cell>
          <cell r="X216" t="e">
            <v>#VALUE!</v>
          </cell>
          <cell r="Y216" t="str">
            <v>Бездействие</v>
          </cell>
          <cell r="Z216">
            <v>0</v>
          </cell>
          <cell r="AA216">
            <v>0</v>
          </cell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>
            <v>0</v>
          </cell>
          <cell r="AQ216" t="str">
            <v>фонт-9-12,5-14,5-прс-см.ск-9-13-прс-11,5-9-(Pr57/НН57)-прс(НН57/ТНМ57)-9,5-см.скд3б/ск6росс-фонт.ч/з нас-прс(Shl57/Pr57/90)-прс-6,5-прс-дл/х=1,2-чк=6,5-</v>
          </cell>
          <cell r="AR216"/>
          <cell r="AS216">
            <v>0</v>
          </cell>
          <cell r="AT216" t="e">
            <v>#DIV/0!</v>
          </cell>
          <cell r="AU216"/>
          <cell r="AV216"/>
          <cell r="AW216"/>
          <cell r="AX216">
            <v>43003</v>
          </cell>
          <cell r="AY216" t="str">
            <v>(кл.70)PZhG-57</v>
          </cell>
          <cell r="AZ216">
            <v>260.17</v>
          </cell>
          <cell r="BA216">
            <v>185.17000000000002</v>
          </cell>
          <cell r="BB216" t="str">
            <v>нет</v>
          </cell>
          <cell r="BC216"/>
          <cell r="BD216"/>
          <cell r="BE216">
            <v>43296</v>
          </cell>
          <cell r="BF216">
            <v>19</v>
          </cell>
          <cell r="BG216">
            <v>0</v>
          </cell>
          <cell r="BH216">
            <v>23.967974999999999</v>
          </cell>
          <cell r="BI216" t="e">
            <v>#VALUE!</v>
          </cell>
          <cell r="BJ216">
            <v>46184</v>
          </cell>
          <cell r="BK216">
            <v>75</v>
          </cell>
          <cell r="BL216">
            <v>0</v>
          </cell>
          <cell r="BM216">
            <v>18.709574999999997</v>
          </cell>
          <cell r="BN216" t="e">
            <v>#VALUE!</v>
          </cell>
          <cell r="BO216">
            <v>43327</v>
          </cell>
          <cell r="BP216" t="str">
            <v xml:space="preserve">СКҚ ақауы. </v>
          </cell>
          <cell r="BQ216">
            <v>252</v>
          </cell>
          <cell r="BR216">
            <v>274.25</v>
          </cell>
          <cell r="BS216"/>
          <cell r="BT216"/>
          <cell r="BU216"/>
          <cell r="BV216"/>
          <cell r="BW216"/>
          <cell r="BX216">
            <v>45504</v>
          </cell>
          <cell r="BY216"/>
          <cell r="BZ216">
            <v>46181</v>
          </cell>
          <cell r="CA216">
            <v>0</v>
          </cell>
          <cell r="CB216"/>
          <cell r="CC216" t="str">
            <v/>
          </cell>
          <cell r="CD216" t="e">
            <v>#DIV/0!</v>
          </cell>
          <cell r="CE216" t="e">
            <v>#DIV/0!</v>
          </cell>
          <cell r="CF216" t="e">
            <v>#DIV/0!</v>
          </cell>
          <cell r="CG216" t="e">
            <v>#DIV/0!</v>
          </cell>
          <cell r="CH216" t="e">
            <v>#DIV/0!</v>
          </cell>
          <cell r="CI216" t="e">
            <v>#DIV/0!</v>
          </cell>
          <cell r="CJ216" t="e">
            <v>#DIV/0!</v>
          </cell>
          <cell r="CK216">
            <v>41754</v>
          </cell>
          <cell r="CL216" t="e">
            <v>#VALUE!</v>
          </cell>
          <cell r="CM216"/>
          <cell r="CN216"/>
          <cell r="CO216"/>
          <cell r="CP216"/>
          <cell r="CQ216"/>
          <cell r="CR216" t="str">
            <v>КРУН-6кВ №2 ППГ</v>
          </cell>
          <cell r="CS216">
            <v>13</v>
          </cell>
          <cell r="CT216">
            <v>2</v>
          </cell>
          <cell r="CU216" t="str">
            <v>NIPI_Centre_PTV-3_Part</v>
          </cell>
          <cell r="CV216">
            <v>43001</v>
          </cell>
          <cell r="CW216">
            <v>305</v>
          </cell>
          <cell r="CX216"/>
          <cell r="CY216"/>
          <cell r="CZ216"/>
          <cell r="DA216"/>
          <cell r="DB216"/>
          <cell r="DC216"/>
          <cell r="DD216"/>
          <cell r="DE216"/>
          <cell r="DF216"/>
          <cell r="DG216" t="str">
            <v>средний</v>
          </cell>
          <cell r="DH216" t="str">
            <v>есть</v>
          </cell>
          <cell r="DI216"/>
          <cell r="DJ216"/>
          <cell r="DK216"/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/>
          <cell r="DQ216"/>
          <cell r="DR216"/>
          <cell r="DS216"/>
          <cell r="DT216"/>
          <cell r="DU216"/>
          <cell r="DV216"/>
          <cell r="DW216">
            <v>42138</v>
          </cell>
          <cell r="DX216">
            <v>1858</v>
          </cell>
          <cell r="DY216"/>
          <cell r="DZ216" t="str">
            <v>1693,4564, 4565, 4566, 4567</v>
          </cell>
          <cell r="EA216"/>
          <cell r="EB216"/>
          <cell r="EC216">
            <v>26.405071000200007</v>
          </cell>
          <cell r="ED216">
            <v>11.7</v>
          </cell>
          <cell r="EE216">
            <v>2.4370960002000075</v>
          </cell>
          <cell r="EF216">
            <v>14.705071000200007</v>
          </cell>
          <cell r="EG216">
            <v>54.510975571224492</v>
          </cell>
          <cell r="EH216">
            <v>378</v>
          </cell>
          <cell r="EI216">
            <v>0.92820000000000003</v>
          </cell>
          <cell r="EJ216"/>
          <cell r="EK216"/>
          <cell r="EL216"/>
          <cell r="EM216"/>
          <cell r="EN216"/>
          <cell r="EO216"/>
          <cell r="EP216"/>
          <cell r="EQ216"/>
          <cell r="ER216"/>
          <cell r="ES216"/>
          <cell r="ET216"/>
          <cell r="EU216"/>
          <cell r="EV216"/>
          <cell r="EW216"/>
          <cell r="EX216"/>
          <cell r="EY216"/>
          <cell r="EZ216"/>
          <cell r="FA216"/>
          <cell r="FB216"/>
          <cell r="FC216"/>
          <cell r="FD216"/>
          <cell r="FE216"/>
          <cell r="FF216"/>
          <cell r="FG216"/>
          <cell r="FH216"/>
          <cell r="FI216"/>
          <cell r="FJ216"/>
          <cell r="FK216"/>
          <cell r="FL216"/>
          <cell r="FN216"/>
          <cell r="FP216" t="str">
            <v xml:space="preserve"> Влияние ВНС с перекомпенсацией</v>
          </cell>
          <cell r="FR216"/>
          <cell r="FS216"/>
          <cell r="FV216">
            <v>32898</v>
          </cell>
        </row>
        <row r="217">
          <cell r="D217">
            <v>1918</v>
          </cell>
          <cell r="E217" t="str">
            <v>ф</v>
          </cell>
          <cell r="F217" t="str">
            <v>Г</v>
          </cell>
          <cell r="G217"/>
          <cell r="H217"/>
          <cell r="I217"/>
          <cell r="J217">
            <v>0</v>
          </cell>
          <cell r="K217" t="e">
            <v>#VALUE!</v>
          </cell>
          <cell r="L217"/>
          <cell r="M217"/>
          <cell r="N217">
            <v>0</v>
          </cell>
          <cell r="O217">
            <v>0</v>
          </cell>
          <cell r="P217" t="e">
            <v>#VALUE!</v>
          </cell>
          <cell r="Q217"/>
          <cell r="R217"/>
          <cell r="S217"/>
          <cell r="T217"/>
          <cell r="U217"/>
          <cell r="V217"/>
          <cell r="W217">
            <v>0</v>
          </cell>
          <cell r="X217" t="e">
            <v>#VALUE!</v>
          </cell>
          <cell r="Y217" t="str">
            <v>контрольный фонд(ОПРС)</v>
          </cell>
          <cell r="Z217">
            <v>0</v>
          </cell>
          <cell r="AA217">
            <v>0</v>
          </cell>
          <cell r="AB217"/>
          <cell r="AC217"/>
          <cell r="AD217"/>
          <cell r="AE217"/>
          <cell r="AF217"/>
          <cell r="AG217"/>
          <cell r="AH217"/>
          <cell r="AI217"/>
          <cell r="AJ217" t="str">
            <v>5</v>
          </cell>
          <cell r="AK217"/>
          <cell r="AL217" t="str">
            <v>закр</v>
          </cell>
          <cell r="AM217"/>
          <cell r="AN217"/>
          <cell r="AO217" t="str">
            <v>АФК</v>
          </cell>
          <cell r="AP217">
            <v>0</v>
          </cell>
          <cell r="AQ217" t="str">
            <v>фонт-8,5-11-14-прс-10-12-10-12-прс-9-прс(Рr57/ТНМ57)-9-ум.чк-6,5-ув.дх-прс-6,5-фонт ч/з нас-фонтан-</v>
          </cell>
          <cell r="AR217"/>
          <cell r="AS217"/>
          <cell r="AT217"/>
          <cell r="AU217"/>
          <cell r="AV217"/>
          <cell r="AW217"/>
          <cell r="AX217">
            <v>42388</v>
          </cell>
          <cell r="AY217">
            <v>0</v>
          </cell>
          <cell r="AZ217">
            <v>299.85000000000002</v>
          </cell>
          <cell r="BA217">
            <v>299.85000000000002</v>
          </cell>
          <cell r="BB217" t="str">
            <v>СКЖ-60</v>
          </cell>
          <cell r="BC217"/>
          <cell r="BD217"/>
          <cell r="BE217">
            <v>44615</v>
          </cell>
          <cell r="BF217">
            <v>0</v>
          </cell>
          <cell r="BG217">
            <v>5</v>
          </cell>
          <cell r="BH217">
            <v>35.024524999999997</v>
          </cell>
          <cell r="BI217" t="e">
            <v>#VALUE!</v>
          </cell>
          <cell r="BJ217">
            <v>46184</v>
          </cell>
          <cell r="BK217">
            <v>88</v>
          </cell>
          <cell r="BL217">
            <v>0.6</v>
          </cell>
          <cell r="BM217">
            <v>22.361325000000001</v>
          </cell>
          <cell r="BN217" t="str">
            <v>2021,О,0,2022,Я,М,И,И,24,А,C,О,Н,Д,2023,Я,Ф,М,А,М,И,0,А,C,О,Н,2024,Я,Ф,М,А,0,М,И,И,С,О,Н,Д,2025,Я,48,Ф,М,А,М,И,И,A,С,О,Н,Д,2026,Я,Ф,М,А,М,И,88,И,С,</v>
          </cell>
          <cell r="BO217"/>
          <cell r="BP217"/>
          <cell r="BQ217">
            <v>313</v>
          </cell>
          <cell r="BR217">
            <v>319.75</v>
          </cell>
          <cell r="BS217"/>
          <cell r="BT217"/>
          <cell r="BU217"/>
          <cell r="BV217"/>
          <cell r="BW217"/>
          <cell r="BX217"/>
          <cell r="BY217"/>
          <cell r="BZ217">
            <v>46181</v>
          </cell>
          <cell r="CA217">
            <v>0</v>
          </cell>
          <cell r="CB217"/>
          <cell r="CC217" t="str">
            <v/>
          </cell>
          <cell r="CD217" t="str">
            <v/>
          </cell>
          <cell r="CE217">
            <v>1.5852999999999999</v>
          </cell>
          <cell r="CF217">
            <v>-62.067</v>
          </cell>
          <cell r="CG217" t="e">
            <v>#NUM!</v>
          </cell>
          <cell r="CH217" t="str">
            <v/>
          </cell>
          <cell r="CI217">
            <v>6.2493999999999996</v>
          </cell>
          <cell r="CJ217">
            <v>46.691000000000003</v>
          </cell>
          <cell r="CK217"/>
          <cell r="CL217"/>
          <cell r="CM217">
            <v>42610</v>
          </cell>
          <cell r="CN217" t="str">
            <v>х/к</v>
          </cell>
          <cell r="CO217"/>
          <cell r="CP217"/>
          <cell r="CQ217"/>
          <cell r="CR217" t="str">
            <v>п/ст ППГ-2</v>
          </cell>
          <cell r="CS217">
            <v>21</v>
          </cell>
          <cell r="CT217">
            <v>1</v>
          </cell>
          <cell r="CU217" t="str">
            <v>NIPI_Centre_PTV-3_Part</v>
          </cell>
          <cell r="CV217">
            <v>44635</v>
          </cell>
          <cell r="CW217">
            <v>171</v>
          </cell>
          <cell r="CX217"/>
          <cell r="CY217"/>
          <cell r="CZ217"/>
          <cell r="DA217"/>
          <cell r="DB217"/>
          <cell r="DC217"/>
          <cell r="DD217"/>
          <cell r="DE217"/>
          <cell r="DF217"/>
          <cell r="DG217" t="str">
            <v>большой</v>
          </cell>
          <cell r="DH217"/>
          <cell r="DI217"/>
          <cell r="DJ217"/>
          <cell r="DK217"/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/>
          <cell r="DQ217"/>
          <cell r="DR217"/>
          <cell r="DS217"/>
          <cell r="DT217"/>
          <cell r="DU217"/>
          <cell r="DV217"/>
          <cell r="DW217">
            <v>42179</v>
          </cell>
          <cell r="DX217">
            <v>1918</v>
          </cell>
          <cell r="DY217"/>
          <cell r="DZ217">
            <v>4508</v>
          </cell>
          <cell r="EA217"/>
          <cell r="EB217"/>
          <cell r="EC217">
            <v>33.23721168694</v>
          </cell>
          <cell r="ED217">
            <v>18</v>
          </cell>
          <cell r="EE217">
            <v>-1.7873133130599967</v>
          </cell>
          <cell r="EF217">
            <v>15.23721168694</v>
          </cell>
          <cell r="EG217">
            <v>54.510975571224492</v>
          </cell>
          <cell r="EH217">
            <v>449</v>
          </cell>
          <cell r="EI217">
            <v>0.9304</v>
          </cell>
          <cell r="EJ217"/>
          <cell r="EK217"/>
          <cell r="EL217"/>
          <cell r="EM217"/>
          <cell r="EN217"/>
          <cell r="EO217"/>
          <cell r="EP217"/>
          <cell r="EQ217"/>
          <cell r="ER217"/>
          <cell r="ES217"/>
          <cell r="ET217"/>
          <cell r="EU217"/>
          <cell r="EV217"/>
          <cell r="EW217"/>
          <cell r="EX217"/>
          <cell r="EY217"/>
          <cell r="EZ217"/>
          <cell r="FA217"/>
          <cell r="FB217"/>
          <cell r="FC217">
            <v>4</v>
          </cell>
          <cell r="FD217"/>
          <cell r="FE217"/>
          <cell r="FF217"/>
          <cell r="FG217"/>
          <cell r="FH217"/>
          <cell r="FI217"/>
          <cell r="FJ217"/>
          <cell r="FK217"/>
          <cell r="FL217"/>
          <cell r="FN217"/>
          <cell r="FP217" t="str">
            <v>Влияние ВНС с недостаточной компенсацией</v>
          </cell>
          <cell r="FR217"/>
          <cell r="FS217"/>
          <cell r="FV217">
            <v>32979</v>
          </cell>
        </row>
        <row r="218">
          <cell r="D218">
            <v>1919</v>
          </cell>
          <cell r="E218" t="str">
            <v>вн</v>
          </cell>
          <cell r="F218" t="str">
            <v>Г</v>
          </cell>
          <cell r="G218">
            <v>15</v>
          </cell>
          <cell r="H218">
            <v>0.70424999999999993</v>
          </cell>
          <cell r="I218">
            <v>95</v>
          </cell>
          <cell r="J218" t="str">
            <v>Ввод из бездействия</v>
          </cell>
          <cell r="K218" t="e">
            <v>#VALUE!</v>
          </cell>
          <cell r="L218"/>
          <cell r="M218"/>
          <cell r="N218">
            <v>0</v>
          </cell>
          <cell r="O218">
            <v>0</v>
          </cell>
          <cell r="P218" t="e">
            <v>#VALUE!</v>
          </cell>
          <cell r="Q218"/>
          <cell r="R218"/>
          <cell r="S218"/>
          <cell r="T218"/>
          <cell r="U218"/>
          <cell r="V218"/>
          <cell r="W218">
            <v>0</v>
          </cell>
          <cell r="X218" t="e">
            <v>#VALUE!</v>
          </cell>
          <cell r="Y218" t="str">
            <v>контрольный фонд(ОПРС)</v>
          </cell>
          <cell r="Z218">
            <v>0</v>
          </cell>
          <cell r="AA218">
            <v>0</v>
          </cell>
          <cell r="AB218"/>
          <cell r="AC218"/>
          <cell r="AD218"/>
          <cell r="AE218"/>
          <cell r="AF218"/>
          <cell r="AG218"/>
          <cell r="AH218"/>
          <cell r="AI218"/>
          <cell r="AJ218">
            <v>5</v>
          </cell>
          <cell r="AK218"/>
          <cell r="AL218"/>
          <cell r="AM218"/>
          <cell r="AN218"/>
          <cell r="AO218" t="str">
            <v>нет</v>
          </cell>
          <cell r="AP218">
            <v>0</v>
          </cell>
          <cell r="AQ218" t="str">
            <v>прс-100-150-170-190-210-прс-100-150-170-200-240-прс-100-150-180-100-80-130-прс-100-150-прс(B83/B64)-100-80-230-прс(B64/BL450)-100-80-прс(BL450/B42)-100факт-110-фонт-</v>
          </cell>
          <cell r="AR218"/>
          <cell r="AS218">
            <v>0</v>
          </cell>
          <cell r="AT218"/>
          <cell r="AU218"/>
          <cell r="AV218"/>
          <cell r="AW218"/>
          <cell r="AX218">
            <v>42730</v>
          </cell>
          <cell r="AY218" t="str">
            <v>BMW-42</v>
          </cell>
          <cell r="AZ218">
            <v>247.14999999999998</v>
          </cell>
          <cell r="BA218">
            <v>227.14999999999998</v>
          </cell>
          <cell r="BB218"/>
          <cell r="BC218"/>
          <cell r="BD218"/>
          <cell r="BE218">
            <v>44808</v>
          </cell>
          <cell r="BF218">
            <v>20</v>
          </cell>
          <cell r="BG218">
            <v>2.8</v>
          </cell>
          <cell r="BH218">
            <v>30.688299999999998</v>
          </cell>
          <cell r="BI218" t="e">
            <v>#VALUE!</v>
          </cell>
          <cell r="BJ218">
            <v>46184</v>
          </cell>
          <cell r="BK218">
            <v>75</v>
          </cell>
          <cell r="BL218">
            <v>0.1</v>
          </cell>
          <cell r="BM218">
            <v>22.823800000000002</v>
          </cell>
          <cell r="BN218" t="str">
            <v>2020,М,0,A,2022,Я,М,И,А,C,О,0,Н,Д,2023,Я,Ф,М,А,М,И,59,А,C,О,Н,2024,Я,Ф,М,А,М,И,И,С,О,Н,Д,2025,Я,41,Ф,М,А,М,И,И,A,С,О,Н,Д,2026,Я,Ф,М,А,М,И,75,И,С,</v>
          </cell>
          <cell r="BO218"/>
          <cell r="BP218"/>
          <cell r="BQ218">
            <v>294</v>
          </cell>
          <cell r="BR218">
            <v>317</v>
          </cell>
          <cell r="BS218"/>
          <cell r="BT218"/>
          <cell r="BU218"/>
          <cell r="BV218"/>
          <cell r="BW218"/>
          <cell r="BX218"/>
          <cell r="BY218"/>
          <cell r="BZ218">
            <v>46181</v>
          </cell>
          <cell r="CA218">
            <v>0</v>
          </cell>
          <cell r="CB218"/>
          <cell r="CC218" t="str">
            <v/>
          </cell>
          <cell r="CD218" t="str">
            <v/>
          </cell>
          <cell r="CE218">
            <v>1.5852999999999999</v>
          </cell>
          <cell r="CF218">
            <v>-62.067</v>
          </cell>
          <cell r="CG218" t="e">
            <v>#NUM!</v>
          </cell>
          <cell r="CH218" t="str">
            <v/>
          </cell>
          <cell r="CI218">
            <v>6.2493999999999996</v>
          </cell>
          <cell r="CJ218">
            <v>46.691000000000003</v>
          </cell>
          <cell r="CK218"/>
          <cell r="CL218"/>
          <cell r="CM218">
            <v>42610</v>
          </cell>
          <cell r="CN218" t="str">
            <v>х/к</v>
          </cell>
          <cell r="CO218"/>
          <cell r="CP218"/>
          <cell r="CQ218"/>
          <cell r="CR218" t="str">
            <v>п/ст ППГ-2</v>
          </cell>
          <cell r="CS218">
            <v>21</v>
          </cell>
          <cell r="CT218">
            <v>1</v>
          </cell>
          <cell r="CU218" t="str">
            <v>NIPI_Centre_PTV-3_Part</v>
          </cell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 t="str">
            <v>большой</v>
          </cell>
          <cell r="DH218"/>
          <cell r="DI218"/>
          <cell r="DJ218"/>
          <cell r="DK218"/>
          <cell r="DL218">
            <v>-15</v>
          </cell>
          <cell r="DM218">
            <v>-0.70424999999999993</v>
          </cell>
          <cell r="DN218">
            <v>-95</v>
          </cell>
          <cell r="DO218">
            <v>0</v>
          </cell>
          <cell r="DP218"/>
          <cell r="DQ218"/>
          <cell r="DR218"/>
          <cell r="DS218"/>
          <cell r="DT218"/>
          <cell r="DU218"/>
          <cell r="DV218"/>
          <cell r="DW218">
            <v>42178</v>
          </cell>
          <cell r="DX218">
            <v>1919</v>
          </cell>
          <cell r="DY218"/>
          <cell r="DZ218" t="str">
            <v xml:space="preserve">4508, 4509, </v>
          </cell>
          <cell r="EA218"/>
          <cell r="EB218"/>
          <cell r="EC218">
            <v>28.371386360340001</v>
          </cell>
          <cell r="ED218">
            <v>18</v>
          </cell>
          <cell r="EE218">
            <v>-2.3169136396599974</v>
          </cell>
          <cell r="EF218">
            <v>10.371386360340001</v>
          </cell>
          <cell r="EG218">
            <v>54.510975571224492</v>
          </cell>
          <cell r="EH218">
            <v>449</v>
          </cell>
          <cell r="EI218">
            <v>0.9304</v>
          </cell>
          <cell r="EJ218"/>
          <cell r="EK218"/>
          <cell r="EL218"/>
          <cell r="EM218"/>
          <cell r="EN218"/>
          <cell r="EO218"/>
          <cell r="EP218"/>
          <cell r="EQ218"/>
          <cell r="ER218"/>
          <cell r="ES218"/>
          <cell r="ET218"/>
          <cell r="EU218"/>
          <cell r="EV218"/>
          <cell r="EW218"/>
          <cell r="EX218"/>
          <cell r="EY218"/>
          <cell r="EZ218"/>
          <cell r="FA218"/>
          <cell r="FB218"/>
          <cell r="FC218"/>
          <cell r="FD218"/>
          <cell r="FE218"/>
          <cell r="FF218"/>
          <cell r="FG218"/>
          <cell r="FH218"/>
          <cell r="FI218"/>
          <cell r="FJ218"/>
          <cell r="FK218"/>
          <cell r="FL218"/>
          <cell r="FN218">
            <v>1</v>
          </cell>
          <cell r="FP218" t="str">
            <v>Влияние ВНС с недостаточной компенсацией</v>
          </cell>
          <cell r="FR218"/>
          <cell r="FS218"/>
          <cell r="FT218"/>
          <cell r="FV218">
            <v>32898</v>
          </cell>
        </row>
        <row r="219">
          <cell r="D219">
            <v>1920</v>
          </cell>
          <cell r="E219" t="str">
            <v>вн</v>
          </cell>
          <cell r="F219" t="str">
            <v>А1 В</v>
          </cell>
          <cell r="G219">
            <v>14</v>
          </cell>
          <cell r="H219">
            <v>0.52583999999999997</v>
          </cell>
          <cell r="I219">
            <v>96</v>
          </cell>
          <cell r="J219" t="str">
            <v>Контроль ВНС 4562</v>
          </cell>
          <cell r="K219" t="e">
            <v>#VALUE!</v>
          </cell>
          <cell r="L219">
            <v>46292</v>
          </cell>
          <cell r="M219">
            <v>11</v>
          </cell>
          <cell r="N219">
            <v>1.0328999999999999</v>
          </cell>
          <cell r="O219">
            <v>90</v>
          </cell>
          <cell r="P219" t="e">
            <v>#VALUE!</v>
          </cell>
          <cell r="Q219">
            <v>46292</v>
          </cell>
          <cell r="R219"/>
          <cell r="S219"/>
          <cell r="T219"/>
          <cell r="U219"/>
          <cell r="V219">
            <v>46292</v>
          </cell>
          <cell r="W219">
            <v>25</v>
          </cell>
          <cell r="X219" t="e">
            <v>#VALUE!</v>
          </cell>
          <cell r="Y219" t="str">
            <v>винтовой</v>
          </cell>
          <cell r="Z219">
            <v>24</v>
          </cell>
          <cell r="AA219">
            <v>11</v>
          </cell>
          <cell r="AB219">
            <v>46292</v>
          </cell>
          <cell r="AC219" t="str">
            <v>15/5с</v>
          </cell>
          <cell r="AD219"/>
          <cell r="AE219"/>
          <cell r="AF219"/>
          <cell r="AG219">
            <v>3</v>
          </cell>
          <cell r="AH219">
            <v>2.7</v>
          </cell>
          <cell r="AI219"/>
          <cell r="AJ219"/>
          <cell r="AK219"/>
          <cell r="AL219"/>
          <cell r="AM219">
            <v>46197</v>
          </cell>
          <cell r="AN219" t="str">
            <v>огв</v>
          </cell>
          <cell r="AO219" t="str">
            <v>BD-1</v>
          </cell>
          <cell r="AP219">
            <v>0</v>
          </cell>
          <cell r="AQ219" t="str">
            <v>прс(М44/В64)-100-130-150-180-200-220-240-260-прс-100-200-прс-100-150-100-80-прс-100-80-прс-фонт-прс(В28)-100-прс-100-затов.цпс-100-обв-100-к/ф-крс(смBMW16/Netz16,изол.гор"Г",перф.гор"А1В")-80-140-120-80-100-120-150-180-200-прс-80-100-120-150-170-</v>
          </cell>
          <cell r="AR219">
            <v>200</v>
          </cell>
          <cell r="AS219">
            <v>32</v>
          </cell>
          <cell r="AT219">
            <v>0.34375</v>
          </cell>
          <cell r="AU219"/>
          <cell r="AV219"/>
          <cell r="AW219">
            <v>46280</v>
          </cell>
          <cell r="AX219">
            <v>46204</v>
          </cell>
          <cell r="AY219" t="str">
            <v>Netzsch-16</v>
          </cell>
          <cell r="AZ219">
            <v>280.57</v>
          </cell>
          <cell r="BA219">
            <v>14.569999999999993</v>
          </cell>
          <cell r="BB219" t="str">
            <v>СКЖ-60</v>
          </cell>
          <cell r="BC219"/>
          <cell r="BD219"/>
          <cell r="BE219">
            <v>46260</v>
          </cell>
          <cell r="BF219">
            <v>266</v>
          </cell>
          <cell r="BG219">
            <v>2.9</v>
          </cell>
          <cell r="BH219">
            <v>4.5291650000000025</v>
          </cell>
          <cell r="BI219" t="e">
            <v>#VALUE!</v>
          </cell>
          <cell r="BJ219">
            <v>45401</v>
          </cell>
          <cell r="BK219">
            <v>0</v>
          </cell>
          <cell r="BL219">
            <v>1.1000000000000001</v>
          </cell>
          <cell r="BM219">
            <v>27.706565000000001</v>
          </cell>
          <cell r="BN219" t="e">
            <v>#VALUE!</v>
          </cell>
          <cell r="BO219"/>
          <cell r="BP219"/>
          <cell r="BQ219">
            <v>2</v>
          </cell>
          <cell r="BR219">
            <v>283.35000000000002</v>
          </cell>
          <cell r="BS219"/>
          <cell r="BT219"/>
          <cell r="BU219"/>
          <cell r="BV219"/>
          <cell r="BW219"/>
          <cell r="BX219"/>
          <cell r="BY219"/>
          <cell r="BZ219">
            <v>46181</v>
          </cell>
          <cell r="CA219">
            <v>0</v>
          </cell>
          <cell r="CB219"/>
          <cell r="CC219" t="str">
            <v>差недост.подача</v>
          </cell>
          <cell r="CD219" t="str">
            <v>差недост.подача</v>
          </cell>
          <cell r="CE219">
            <v>32.358047070312494</v>
          </cell>
          <cell r="CF219">
            <v>-21.336621093750004</v>
          </cell>
          <cell r="CG219">
            <v>29.158073778736611</v>
          </cell>
          <cell r="CH219" t="str">
            <v>理рацион-ый</v>
          </cell>
          <cell r="CI219">
            <v>10.071281249999998</v>
          </cell>
          <cell r="CJ219">
            <v>-4.2168710937500009</v>
          </cell>
          <cell r="CK219"/>
          <cell r="CL219"/>
          <cell r="CM219">
            <v>46094</v>
          </cell>
          <cell r="CN219" t="str">
            <v>х/к</v>
          </cell>
          <cell r="CO219"/>
          <cell r="CP219"/>
          <cell r="CQ219" t="str">
            <v>39677</v>
          </cell>
          <cell r="CR219" t="str">
            <v>п/ст ППГ-2</v>
          </cell>
          <cell r="CS219">
            <v>34</v>
          </cell>
          <cell r="CT219">
            <v>2</v>
          </cell>
          <cell r="CU219" t="str">
            <v>NIPI_Centre_PTV-3_Part</v>
          </cell>
          <cell r="CV219">
            <v>46039</v>
          </cell>
          <cell r="CW219">
            <v>301</v>
          </cell>
          <cell r="CX219"/>
          <cell r="CY219"/>
          <cell r="CZ219"/>
          <cell r="DA219"/>
          <cell r="DB219"/>
          <cell r="DC219"/>
          <cell r="DD219"/>
          <cell r="DE219"/>
          <cell r="DF219"/>
          <cell r="DG219" t="str">
            <v>большой</v>
          </cell>
          <cell r="DH219" t="str">
            <v>нет</v>
          </cell>
          <cell r="DI219"/>
          <cell r="DJ219"/>
          <cell r="DK219"/>
          <cell r="DL219">
            <v>-3</v>
          </cell>
          <cell r="DM219">
            <v>0.50705999999999996</v>
          </cell>
          <cell r="DN219">
            <v>-6</v>
          </cell>
          <cell r="DO219">
            <v>1.0328999999999999</v>
          </cell>
          <cell r="DP219"/>
          <cell r="DQ219"/>
          <cell r="DR219"/>
          <cell r="DS219"/>
          <cell r="DT219"/>
          <cell r="DU219"/>
          <cell r="DV219"/>
          <cell r="DW219">
            <v>42179</v>
          </cell>
          <cell r="DX219">
            <v>1920</v>
          </cell>
          <cell r="DY219"/>
          <cell r="DZ219" t="str">
            <v xml:space="preserve">4509, 4510, </v>
          </cell>
          <cell r="EA219">
            <v>1</v>
          </cell>
          <cell r="EB219"/>
          <cell r="EC219">
            <v>33.337211686940002</v>
          </cell>
          <cell r="ED219">
            <v>18</v>
          </cell>
          <cell r="EE219">
            <v>28.808046686939999</v>
          </cell>
          <cell r="EF219">
            <v>15.337211686940002</v>
          </cell>
          <cell r="EG219">
            <v>54.510975565270996</v>
          </cell>
          <cell r="EH219">
            <v>449</v>
          </cell>
          <cell r="EI219">
            <v>0.9304</v>
          </cell>
          <cell r="EJ219"/>
          <cell r="EK219"/>
          <cell r="EL219"/>
          <cell r="EM219"/>
          <cell r="EN219"/>
          <cell r="EO219"/>
          <cell r="EP219"/>
          <cell r="EQ219"/>
          <cell r="ER219"/>
          <cell r="ES219"/>
          <cell r="ET219"/>
          <cell r="EU219"/>
          <cell r="EV219"/>
          <cell r="EW219"/>
          <cell r="EX219"/>
          <cell r="EY219"/>
          <cell r="EZ219"/>
          <cell r="FA219"/>
          <cell r="FB219"/>
          <cell r="FC219"/>
          <cell r="FD219"/>
          <cell r="FE219"/>
          <cell r="FF219"/>
          <cell r="FG219"/>
          <cell r="FH219"/>
          <cell r="FI219"/>
          <cell r="FJ219"/>
          <cell r="FK219"/>
          <cell r="FL219"/>
          <cell r="FN219"/>
          <cell r="FP219" t="str">
            <v>Влияние ВНС с недостаточной компенсацией</v>
          </cell>
          <cell r="FR219" t="str">
            <v>нет</v>
          </cell>
          <cell r="FS219"/>
          <cell r="FV219">
            <v>32974</v>
          </cell>
        </row>
        <row r="220">
          <cell r="D220">
            <v>1921</v>
          </cell>
          <cell r="E220" t="str">
            <v>вн</v>
          </cell>
          <cell r="F220" t="str">
            <v>А1</v>
          </cell>
          <cell r="G220">
            <v>67</v>
          </cell>
          <cell r="H220">
            <v>1.8873899999999997</v>
          </cell>
          <cell r="I220">
            <v>97</v>
          </cell>
          <cell r="J220" t="str">
            <v>ЧРФ</v>
          </cell>
          <cell r="K220" t="e">
            <v>#VALUE!</v>
          </cell>
          <cell r="L220">
            <v>46292</v>
          </cell>
          <cell r="M220">
            <v>60</v>
          </cell>
          <cell r="N220">
            <v>1.6901999999999997</v>
          </cell>
          <cell r="O220">
            <v>97</v>
          </cell>
          <cell r="P220" t="e">
            <v>#VALUE!</v>
          </cell>
          <cell r="Q220">
            <v>46292</v>
          </cell>
          <cell r="R220"/>
          <cell r="S220"/>
          <cell r="T220"/>
          <cell r="U220"/>
          <cell r="V220">
            <v>46292</v>
          </cell>
          <cell r="W220">
            <v>25</v>
          </cell>
          <cell r="X220" t="e">
            <v>#VALUE!</v>
          </cell>
          <cell r="Y220" t="str">
            <v>винтовой</v>
          </cell>
          <cell r="Z220">
            <v>24</v>
          </cell>
          <cell r="AA220">
            <v>60</v>
          </cell>
          <cell r="AB220">
            <v>46292</v>
          </cell>
          <cell r="AC220" t="str">
            <v>15/5с</v>
          </cell>
          <cell r="AD220"/>
          <cell r="AE220"/>
          <cell r="AF220"/>
          <cell r="AG220">
            <v>2.8</v>
          </cell>
          <cell r="AH220">
            <v>2.4</v>
          </cell>
          <cell r="AI220"/>
          <cell r="AJ220"/>
          <cell r="AK220">
            <v>45314</v>
          </cell>
          <cell r="AL220"/>
          <cell r="AM220">
            <v>46288</v>
          </cell>
          <cell r="AN220" t="str">
            <v>огв</v>
          </cell>
          <cell r="AO220" t="str">
            <v>ZL3-22</v>
          </cell>
          <cell r="AP220">
            <v>0</v>
          </cell>
          <cell r="AQ220" t="e">
            <v>#VALUE!</v>
          </cell>
          <cell r="AR220">
            <v>100</v>
          </cell>
          <cell r="AS220">
            <v>64</v>
          </cell>
          <cell r="AT220">
            <v>0.9375</v>
          </cell>
          <cell r="AU220"/>
          <cell r="AV220"/>
          <cell r="AW220">
            <v>46274</v>
          </cell>
          <cell r="AX220">
            <v>46250</v>
          </cell>
          <cell r="AY220" t="str">
            <v>TP-64</v>
          </cell>
          <cell r="AZ220">
            <v>283.42</v>
          </cell>
          <cell r="BA220">
            <v>31.420000000000016</v>
          </cell>
          <cell r="BB220" t="str">
            <v>СКЖ-60</v>
          </cell>
          <cell r="BC220"/>
          <cell r="BD220"/>
          <cell r="BE220">
            <v>46259</v>
          </cell>
          <cell r="BF220">
            <v>252</v>
          </cell>
          <cell r="BG220">
            <v>1.7</v>
          </cell>
          <cell r="BH220">
            <v>3.7939700000000007</v>
          </cell>
          <cell r="BI220" t="e">
            <v>#VALUE!</v>
          </cell>
          <cell r="BJ220">
            <v>45879</v>
          </cell>
          <cell r="BK220">
            <v>164</v>
          </cell>
          <cell r="BL220">
            <v>0.1</v>
          </cell>
          <cell r="BM220">
            <v>10.45717</v>
          </cell>
          <cell r="BN220" t="str">
            <v>2012,Я,М,А,0,0,0,2013,И,0,Н,Д,Я,0,И,0,0,0,0,0,0,М,39,0,0,2020,Я,Ф,0,М,А,М,И,И,А,С,О,Н,Д,0,2021,Я,Ф,М,А,0,A,С,0,2022,М,0,И,И,А,C,О,Н,Н,Д,2023,Я,Ф,М,А,М,И,0,А,C,О,Н,2024,Я,Ф,М,А,М,И,С,Н,2025,Я,Ф,М,161,А,И,A,164,О,Н,Д,2026,Я,Ф,М,А,М,И,А,С,</v>
          </cell>
          <cell r="BO220">
            <v>46254</v>
          </cell>
          <cell r="BP220" t="str">
            <v xml:space="preserve">Сорап іші құм. Депрессия жасалды. Айналым санын көтеріп сорапты ыссы сумен жуу керек. Кері тоспа ұстап тұр. </v>
          </cell>
          <cell r="BQ220">
            <v>20</v>
          </cell>
          <cell r="BR220">
            <v>274.3</v>
          </cell>
          <cell r="BS220"/>
          <cell r="BT220"/>
          <cell r="BU220"/>
          <cell r="BV220"/>
          <cell r="BW220"/>
          <cell r="BX220"/>
          <cell r="BY220"/>
          <cell r="BZ220">
            <v>46181</v>
          </cell>
          <cell r="CA220">
            <v>0</v>
          </cell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>
            <v>45228</v>
          </cell>
          <cell r="CN220" t="str">
            <v>х/к</v>
          </cell>
          <cell r="CO220"/>
          <cell r="CP220"/>
          <cell r="CQ220"/>
          <cell r="CR220" t="str">
            <v>п/ст ППГ-2</v>
          </cell>
          <cell r="CS220">
            <v>34</v>
          </cell>
          <cell r="CT220">
            <v>2</v>
          </cell>
          <cell r="CU220" t="str">
            <v>NIPI_Centre_PTV-3_Part</v>
          </cell>
          <cell r="CV220">
            <v>45214</v>
          </cell>
          <cell r="CW220">
            <v>304</v>
          </cell>
          <cell r="CX220"/>
          <cell r="CY220"/>
          <cell r="CZ220"/>
          <cell r="DA220"/>
          <cell r="DB220"/>
          <cell r="DC220"/>
          <cell r="DD220"/>
          <cell r="DE220"/>
          <cell r="DF220"/>
          <cell r="DG220" t="str">
            <v>большой</v>
          </cell>
          <cell r="DH220"/>
          <cell r="DI220"/>
          <cell r="DJ220"/>
          <cell r="DK220"/>
          <cell r="DL220">
            <v>-7</v>
          </cell>
          <cell r="DM220">
            <v>-0.19718999999999998</v>
          </cell>
          <cell r="DN220">
            <v>0</v>
          </cell>
          <cell r="DO220">
            <v>1.6901999999999997</v>
          </cell>
          <cell r="DP220"/>
          <cell r="DQ220"/>
          <cell r="DR220"/>
          <cell r="DS220"/>
          <cell r="DT220"/>
          <cell r="DU220"/>
          <cell r="DV220"/>
          <cell r="DW220"/>
          <cell r="DX220"/>
          <cell r="DY220"/>
          <cell r="DZ220"/>
          <cell r="EA220">
            <v>3</v>
          </cell>
          <cell r="EB220"/>
          <cell r="EC220">
            <v>16.910626563421928</v>
          </cell>
          <cell r="ED220">
            <v>11.7</v>
          </cell>
          <cell r="EE220">
            <v>13.116656563421927</v>
          </cell>
          <cell r="EF220">
            <v>5.2106265634219291</v>
          </cell>
          <cell r="EG220">
            <v>54.51097557865193</v>
          </cell>
          <cell r="EH220">
            <v>449</v>
          </cell>
          <cell r="EI220">
            <v>0.9304</v>
          </cell>
          <cell r="EJ220"/>
          <cell r="EK220"/>
          <cell r="EL220"/>
          <cell r="EM220"/>
          <cell r="EN220"/>
          <cell r="EO220"/>
          <cell r="EP220"/>
          <cell r="EQ220"/>
          <cell r="ER220"/>
          <cell r="ES220"/>
          <cell r="ET220"/>
          <cell r="EU220"/>
          <cell r="EV220"/>
          <cell r="EW220"/>
          <cell r="EX220"/>
          <cell r="EY220"/>
          <cell r="EZ220"/>
          <cell r="FA220"/>
          <cell r="FB220"/>
          <cell r="FC220"/>
          <cell r="FD220"/>
          <cell r="FE220"/>
          <cell r="FF220"/>
          <cell r="FG220"/>
          <cell r="FH220"/>
          <cell r="FI220"/>
          <cell r="FJ220"/>
          <cell r="FK220"/>
          <cell r="FL220"/>
          <cell r="FN220"/>
          <cell r="FP220" t="str">
            <v>Отсутствует влияние</v>
          </cell>
          <cell r="FR220"/>
          <cell r="FS220"/>
          <cell r="FV220">
            <v>32908</v>
          </cell>
        </row>
        <row r="221">
          <cell r="D221">
            <v>1922</v>
          </cell>
          <cell r="E221" t="str">
            <v>вн</v>
          </cell>
          <cell r="F221" t="str">
            <v>А1</v>
          </cell>
          <cell r="G221">
            <v>58</v>
          </cell>
          <cell r="H221">
            <v>1.0892399999999998</v>
          </cell>
          <cell r="I221">
            <v>98</v>
          </cell>
          <cell r="J221" t="str">
            <v>Ревизия ГНО</v>
          </cell>
          <cell r="K221" t="e">
            <v>#VALUE!</v>
          </cell>
          <cell r="L221">
            <v>46292</v>
          </cell>
          <cell r="M221">
            <v>62</v>
          </cell>
          <cell r="N221">
            <v>1.1643599999999998</v>
          </cell>
          <cell r="O221">
            <v>98</v>
          </cell>
          <cell r="P221" t="e">
            <v>#VALUE!</v>
          </cell>
          <cell r="Q221">
            <v>46292</v>
          </cell>
          <cell r="R221"/>
          <cell r="S221"/>
          <cell r="T221"/>
          <cell r="U221"/>
          <cell r="V221">
            <v>46292</v>
          </cell>
          <cell r="W221">
            <v>30</v>
          </cell>
          <cell r="X221" t="e">
            <v>#VALUE!</v>
          </cell>
          <cell r="Y221" t="str">
            <v>винтовой</v>
          </cell>
          <cell r="Z221">
            <v>24</v>
          </cell>
          <cell r="AA221">
            <v>62</v>
          </cell>
          <cell r="AB221">
            <v>46292</v>
          </cell>
          <cell r="AC221" t="str">
            <v>15атм/5с</v>
          </cell>
          <cell r="AD221"/>
          <cell r="AE221"/>
          <cell r="AF221"/>
          <cell r="AG221">
            <v>2.8</v>
          </cell>
          <cell r="AH221">
            <v>1.5</v>
          </cell>
          <cell r="AI221"/>
          <cell r="AJ221"/>
          <cell r="AK221"/>
          <cell r="AL221"/>
          <cell r="AM221"/>
          <cell r="AN221"/>
          <cell r="AO221" t="str">
            <v xml:space="preserve"> canam</v>
          </cell>
          <cell r="AP221">
            <v>0</v>
          </cell>
          <cell r="AQ221" t="str">
            <v>фонт-6-10,5-12-15-11-12-см.ск-5,5-11-8-5,5-7,5-9-11,5-обв-б/д-крс-гтм-ск/вн-80-100-130-180-220-250-прс-100-140-160-230-300-350-прс-80-100-120-факт130-пров-140-160-140-факт170-оказ-180-190-210-230-250-270-прс(смNetz3/Kudu33)-80-120-160-200-220-240-180-</v>
          </cell>
          <cell r="AR221">
            <v>240</v>
          </cell>
          <cell r="AS221">
            <v>79.2</v>
          </cell>
          <cell r="AT221">
            <v>0.78282828282828276</v>
          </cell>
          <cell r="AU221"/>
          <cell r="AV221"/>
          <cell r="AW221">
            <v>46274</v>
          </cell>
          <cell r="AX221">
            <v>46214</v>
          </cell>
          <cell r="AY221" t="str">
            <v>KUDU-33</v>
          </cell>
          <cell r="AZ221">
            <v>265.74</v>
          </cell>
          <cell r="BA221">
            <v>33.740000000000009</v>
          </cell>
          <cell r="BB221" t="str">
            <v>СКЖ-60</v>
          </cell>
          <cell r="BC221"/>
          <cell r="BD221"/>
          <cell r="BE221">
            <v>46260</v>
          </cell>
          <cell r="BF221">
            <v>232</v>
          </cell>
          <cell r="BG221">
            <v>2.7</v>
          </cell>
          <cell r="BH221">
            <v>6.7048349999999983</v>
          </cell>
          <cell r="BI221" t="e">
            <v>#VALUE!</v>
          </cell>
          <cell r="BJ221">
            <v>46187</v>
          </cell>
          <cell r="BK221">
            <v>203</v>
          </cell>
          <cell r="BL221">
            <v>0</v>
          </cell>
          <cell r="BM221">
            <v>6.7279349999999978</v>
          </cell>
          <cell r="BN221" t="e">
            <v>#VALUE!</v>
          </cell>
          <cell r="BO221"/>
          <cell r="BP221"/>
          <cell r="BQ221">
            <v>40</v>
          </cell>
          <cell r="BR221">
            <v>274.64999999999998</v>
          </cell>
          <cell r="BS221"/>
          <cell r="BT221"/>
          <cell r="BU221"/>
          <cell r="BV221"/>
          <cell r="BW221"/>
          <cell r="BX221">
            <v>39925</v>
          </cell>
          <cell r="BY221" t="str">
            <v>обводнена</v>
          </cell>
          <cell r="BZ221">
            <v>46181</v>
          </cell>
          <cell r="CA221">
            <v>0</v>
          </cell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>
            <v>45451</v>
          </cell>
          <cell r="CN221" t="str">
            <v>х/к</v>
          </cell>
          <cell r="CO221"/>
          <cell r="CP221" t="str">
            <v>1,019</v>
          </cell>
          <cell r="CQ221" t="str">
            <v>26254</v>
          </cell>
          <cell r="CR221" t="str">
            <v>п/ст ППГ-2</v>
          </cell>
          <cell r="CS221">
            <v>34</v>
          </cell>
          <cell r="CT221">
            <v>2</v>
          </cell>
          <cell r="CU221" t="str">
            <v>NIPI_Centre_PTV-3_Part</v>
          </cell>
          <cell r="CV221">
            <v>46213</v>
          </cell>
          <cell r="CW221">
            <v>300</v>
          </cell>
          <cell r="CX221"/>
          <cell r="CY221"/>
          <cell r="CZ221"/>
          <cell r="DA221"/>
          <cell r="DB221"/>
          <cell r="DC221"/>
          <cell r="DD221"/>
          <cell r="DE221"/>
          <cell r="DF221"/>
          <cell r="DG221" t="str">
            <v>средний</v>
          </cell>
          <cell r="DH221"/>
          <cell r="DI221"/>
          <cell r="DJ221"/>
          <cell r="DK221"/>
          <cell r="DL221">
            <v>4</v>
          </cell>
          <cell r="DM221">
            <v>7.5120000000000076E-2</v>
          </cell>
          <cell r="DN221">
            <v>0</v>
          </cell>
          <cell r="DO221">
            <v>1.1643599999999998</v>
          </cell>
          <cell r="DP221"/>
          <cell r="DQ221"/>
          <cell r="DR221"/>
          <cell r="DS221"/>
          <cell r="DT221"/>
          <cell r="DU221"/>
          <cell r="DV221"/>
          <cell r="DW221"/>
          <cell r="DX221"/>
          <cell r="DY221"/>
          <cell r="DZ221"/>
          <cell r="EA221">
            <v>1</v>
          </cell>
          <cell r="EB221"/>
          <cell r="EC221">
            <v>6.7279349999999978</v>
          </cell>
          <cell r="ED221">
            <v>25.7</v>
          </cell>
          <cell r="EE221">
            <v>2.3099999999999454E-2</v>
          </cell>
          <cell r="EF221">
            <v>-18.972065000000001</v>
          </cell>
          <cell r="EG221">
            <v>54.510975585127348</v>
          </cell>
          <cell r="EH221">
            <v>449</v>
          </cell>
          <cell r="EI221">
            <v>0.9304</v>
          </cell>
          <cell r="EJ221"/>
          <cell r="EK221"/>
          <cell r="EL221"/>
          <cell r="EM221"/>
          <cell r="EN221"/>
          <cell r="EO221"/>
          <cell r="EP221"/>
          <cell r="EQ221"/>
          <cell r="ER221"/>
          <cell r="ES221"/>
          <cell r="ET221"/>
          <cell r="EU221"/>
          <cell r="EV221"/>
          <cell r="EW221"/>
          <cell r="EX221"/>
          <cell r="EY221"/>
          <cell r="EZ221"/>
          <cell r="FA221"/>
          <cell r="FB221"/>
          <cell r="FC221"/>
          <cell r="FD221"/>
          <cell r="FE221"/>
          <cell r="FF221"/>
          <cell r="FG221"/>
          <cell r="FH221"/>
          <cell r="FI221"/>
          <cell r="FJ221"/>
          <cell r="FK221"/>
          <cell r="FL221"/>
          <cell r="FN221"/>
          <cell r="FP221" t="str">
            <v>Отсутствует влияние</v>
          </cell>
          <cell r="FR221"/>
          <cell r="FS221"/>
          <cell r="FV221">
            <v>32982</v>
          </cell>
        </row>
        <row r="222">
          <cell r="D222">
            <v>1965</v>
          </cell>
          <cell r="E222" t="str">
            <v>вн</v>
          </cell>
          <cell r="F222" t="str">
            <v>А1 В</v>
          </cell>
          <cell r="G222">
            <v>15</v>
          </cell>
          <cell r="H222">
            <v>0.70424999999999993</v>
          </cell>
          <cell r="I222">
            <v>95</v>
          </cell>
          <cell r="J222">
            <v>0</v>
          </cell>
          <cell r="K222" t="e">
            <v>#VALUE!</v>
          </cell>
          <cell r="L222">
            <v>46292</v>
          </cell>
          <cell r="M222">
            <v>22</v>
          </cell>
          <cell r="N222">
            <v>1.2394799999999997</v>
          </cell>
          <cell r="O222">
            <v>94</v>
          </cell>
          <cell r="P222" t="e">
            <v>#VALUE!</v>
          </cell>
          <cell r="Q222">
            <v>46292</v>
          </cell>
          <cell r="R222"/>
          <cell r="S222"/>
          <cell r="T222"/>
          <cell r="U222"/>
          <cell r="V222">
            <v>46292</v>
          </cell>
          <cell r="W222">
            <v>23</v>
          </cell>
          <cell r="X222" t="e">
            <v>#VALUE!</v>
          </cell>
          <cell r="Y222" t="str">
            <v>винтовой</v>
          </cell>
          <cell r="Z222">
            <v>24</v>
          </cell>
          <cell r="AA222">
            <v>22</v>
          </cell>
          <cell r="AB222">
            <v>46292</v>
          </cell>
          <cell r="AC222" t="str">
            <v>15атм/10с</v>
          </cell>
          <cell r="AD222"/>
          <cell r="AE222"/>
          <cell r="AF222"/>
          <cell r="AG222">
            <v>2.8</v>
          </cell>
          <cell r="AH222">
            <v>0</v>
          </cell>
          <cell r="AI222"/>
          <cell r="AJ222"/>
          <cell r="AK222"/>
          <cell r="AL222"/>
          <cell r="AM222"/>
          <cell r="AN222"/>
          <cell r="AO222" t="str">
            <v>Netzsch</v>
          </cell>
          <cell r="AP222">
            <v>0</v>
          </cell>
          <cell r="AQ222" t="e">
            <v>#VALUE!</v>
          </cell>
          <cell r="AR222">
            <v>180</v>
          </cell>
          <cell r="AS222">
            <v>28.8</v>
          </cell>
          <cell r="AT222">
            <v>0.76388888888888884</v>
          </cell>
          <cell r="AU222"/>
          <cell r="AV222"/>
          <cell r="AW222">
            <v>46288</v>
          </cell>
          <cell r="AX222">
            <v>46240</v>
          </cell>
          <cell r="AY222" t="str">
            <v>Netzsch-16</v>
          </cell>
          <cell r="AZ222">
            <v>255.71</v>
          </cell>
          <cell r="BA222">
            <v>40.710000000000008</v>
          </cell>
          <cell r="BB222" t="str">
            <v>СКЖ-60</v>
          </cell>
          <cell r="BC222"/>
          <cell r="BD222"/>
          <cell r="BE222">
            <v>46281</v>
          </cell>
          <cell r="BF222">
            <v>215</v>
          </cell>
          <cell r="BG222">
            <v>0</v>
          </cell>
          <cell r="BH222">
            <v>6.244349999999999</v>
          </cell>
          <cell r="BI222" t="e">
            <v>#VALUE!</v>
          </cell>
          <cell r="BJ222">
            <v>46279</v>
          </cell>
          <cell r="BK222">
            <v>180</v>
          </cell>
          <cell r="BL222">
            <v>0.3</v>
          </cell>
          <cell r="BM222">
            <v>9.8308499999999999</v>
          </cell>
          <cell r="BN222" t="str">
            <v>2015,А,68,О,Д,И,Н,2017.Я,М,И,А,130,О,Н,Д,2018,Я,Ф,217,M,A,М,И,И,А,С,О,Н,Д,223,2020,М,88,A,2021,Д,106,2022,Я,М,внс4558 ув.реж.зак.30↑40,И,А,C,О,Н,Д,2023,Я,Ф,М,А,М,И,А,C,О,Н,2024,Я,Ф,М,А,М,И,С,Н,2025,Я,Ф,М,А,И,A,О,Н,Д,2026,Я,Ф,М,А,М,И,174,А,С,180,</v>
          </cell>
          <cell r="BO222"/>
          <cell r="BP222"/>
          <cell r="BQ222">
            <v>52</v>
          </cell>
          <cell r="BR222">
            <v>281.5</v>
          </cell>
          <cell r="BS222"/>
          <cell r="BT222"/>
          <cell r="BU222"/>
          <cell r="BV222"/>
          <cell r="BW222"/>
          <cell r="BX222"/>
          <cell r="BY222"/>
          <cell r="BZ222">
            <v>46181</v>
          </cell>
          <cell r="CA222">
            <v>0</v>
          </cell>
          <cell r="CB222"/>
          <cell r="CC222" t="str">
            <v>查сверка данных</v>
          </cell>
          <cell r="CD222" t="str">
            <v>查сверка данных</v>
          </cell>
          <cell r="CE222">
            <v>41.204344174382705</v>
          </cell>
          <cell r="CF222">
            <v>8.7996087962962903</v>
          </cell>
          <cell r="CG222">
            <v>37.043337278887108</v>
          </cell>
          <cell r="CH222" t="str">
            <v>理рацион-ый</v>
          </cell>
          <cell r="CI222">
            <v>26.193588271604938</v>
          </cell>
          <cell r="CJ222">
            <v>1.9931026234568208</v>
          </cell>
          <cell r="CK222"/>
          <cell r="CL222"/>
          <cell r="CM222"/>
          <cell r="CN222"/>
          <cell r="CO222"/>
          <cell r="CP222"/>
          <cell r="CQ222"/>
          <cell r="CR222" t="str">
            <v>п/ст ППГ-2</v>
          </cell>
          <cell r="CS222">
            <v>21</v>
          </cell>
          <cell r="CT222">
            <v>1</v>
          </cell>
          <cell r="CU222" t="str">
            <v>NIPI_Centre_PTV-3_Part</v>
          </cell>
          <cell r="CV222">
            <v>44540</v>
          </cell>
          <cell r="CW222">
            <v>300</v>
          </cell>
          <cell r="CX222"/>
          <cell r="CY222"/>
          <cell r="CZ222"/>
          <cell r="DA222"/>
          <cell r="DB222"/>
          <cell r="DC222"/>
          <cell r="DD222"/>
          <cell r="DE222"/>
          <cell r="DF222"/>
          <cell r="DG222" t="str">
            <v>большой</v>
          </cell>
          <cell r="DH222"/>
          <cell r="DI222"/>
          <cell r="DJ222"/>
          <cell r="DK222"/>
          <cell r="DL222">
            <v>7</v>
          </cell>
          <cell r="DM222">
            <v>0.53522999999999976</v>
          </cell>
          <cell r="DN222">
            <v>-1</v>
          </cell>
          <cell r="DO222">
            <v>1.2394799999999997</v>
          </cell>
          <cell r="DP222"/>
          <cell r="DQ222"/>
          <cell r="DR222"/>
          <cell r="DS222"/>
          <cell r="DT222"/>
          <cell r="DU222"/>
          <cell r="DV222"/>
          <cell r="DW222">
            <v>42138</v>
          </cell>
          <cell r="DX222">
            <v>1965</v>
          </cell>
          <cell r="DY222"/>
          <cell r="DZ222" t="str">
            <v>4558,4560,4561,</v>
          </cell>
          <cell r="EA222">
            <v>2</v>
          </cell>
          <cell r="EB222"/>
          <cell r="EC222">
            <v>9.8308499999999999</v>
          </cell>
          <cell r="ED222">
            <v>25.7</v>
          </cell>
          <cell r="EE222">
            <v>3.5865000000000009</v>
          </cell>
          <cell r="EF222">
            <v>-15.869149999999999</v>
          </cell>
          <cell r="EG222">
            <v>54.510975569539362</v>
          </cell>
          <cell r="EH222">
            <v>378</v>
          </cell>
          <cell r="EI222">
            <v>0.92820000000000003</v>
          </cell>
          <cell r="EJ222"/>
          <cell r="EK222"/>
          <cell r="EL222"/>
          <cell r="EM222"/>
          <cell r="EN222"/>
          <cell r="EO222"/>
          <cell r="EP222"/>
          <cell r="EQ222"/>
          <cell r="ER222"/>
          <cell r="ES222"/>
          <cell r="ET222"/>
          <cell r="EU222"/>
          <cell r="EV222"/>
          <cell r="EW222"/>
          <cell r="EX222"/>
          <cell r="EY222"/>
          <cell r="EZ222"/>
          <cell r="FA222"/>
          <cell r="FB222"/>
          <cell r="FC222"/>
          <cell r="FD222"/>
          <cell r="FE222"/>
          <cell r="FF222"/>
          <cell r="FG222"/>
          <cell r="FH222"/>
          <cell r="FI222"/>
          <cell r="FJ222"/>
          <cell r="FK222"/>
          <cell r="FL222"/>
          <cell r="FN222">
            <v>1</v>
          </cell>
          <cell r="FP222" t="str">
            <v>Влияние ВНС с недостаточной компенсацией</v>
          </cell>
          <cell r="FR222">
            <v>15</v>
          </cell>
          <cell r="FS222"/>
          <cell r="FT222"/>
          <cell r="FV222">
            <v>32985</v>
          </cell>
        </row>
        <row r="223">
          <cell r="D223">
            <v>1966</v>
          </cell>
          <cell r="E223" t="str">
            <v>вн</v>
          </cell>
          <cell r="F223" t="str">
            <v>В</v>
          </cell>
          <cell r="G223"/>
          <cell r="H223"/>
          <cell r="I223"/>
          <cell r="J223">
            <v>0</v>
          </cell>
          <cell r="K223" t="e">
            <v>#VALUE!</v>
          </cell>
          <cell r="L223"/>
          <cell r="M223"/>
          <cell r="N223">
            <v>0</v>
          </cell>
          <cell r="O223">
            <v>0</v>
          </cell>
          <cell r="P223" t="e">
            <v>#VALUE!</v>
          </cell>
          <cell r="Q223"/>
          <cell r="R223"/>
          <cell r="S223"/>
          <cell r="T223"/>
          <cell r="U223"/>
          <cell r="V223"/>
          <cell r="W223">
            <v>0</v>
          </cell>
          <cell r="X223" t="e">
            <v>#VALUE!</v>
          </cell>
          <cell r="Y223" t="str">
            <v>Бездействие</v>
          </cell>
          <cell r="Z223">
            <v>0</v>
          </cell>
          <cell r="AA223">
            <v>0</v>
          </cell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>
            <v>0</v>
          </cell>
          <cell r="AQ223" t="e">
            <v>#VALUE!</v>
          </cell>
          <cell r="AR223"/>
          <cell r="AS223">
            <v>0</v>
          </cell>
          <cell r="AT223" t="e">
            <v>#DIV/0!</v>
          </cell>
          <cell r="AU223"/>
          <cell r="AV223"/>
          <cell r="AW223"/>
          <cell r="AX223">
            <v>44140</v>
          </cell>
          <cell r="AY223" t="str">
            <v>KUDU-08</v>
          </cell>
          <cell r="AZ223">
            <v>290.56</v>
          </cell>
          <cell r="BA223"/>
          <cell r="BB223" t="str">
            <v>нет</v>
          </cell>
          <cell r="BC223"/>
          <cell r="BD223"/>
          <cell r="BE223"/>
          <cell r="BF223" t="str">
            <v>пакер</v>
          </cell>
          <cell r="BG223"/>
          <cell r="BH223">
            <v>0</v>
          </cell>
          <cell r="BI223" t="e">
            <v>#VALUE!</v>
          </cell>
          <cell r="BJ223">
            <v>46111</v>
          </cell>
          <cell r="BK223">
            <v>221</v>
          </cell>
          <cell r="BL223">
            <v>8.4</v>
          </cell>
          <cell r="BM223">
            <v>15.207750000000001</v>
          </cell>
          <cell r="BN223" t="e">
            <v>#VALUE!</v>
          </cell>
          <cell r="BO223">
            <v>43104</v>
          </cell>
          <cell r="BP223" t="str">
            <v>сорап іші құм,жууға</v>
          </cell>
          <cell r="BQ223"/>
          <cell r="BR223">
            <v>293.5</v>
          </cell>
          <cell r="BS223"/>
          <cell r="BT223"/>
          <cell r="BU223"/>
          <cell r="BV223"/>
          <cell r="BW223"/>
          <cell r="BX223">
            <v>45504</v>
          </cell>
          <cell r="BY223"/>
          <cell r="BZ223">
            <v>46181</v>
          </cell>
          <cell r="CA223">
            <v>0</v>
          </cell>
          <cell r="CB223"/>
          <cell r="CC223" t="str">
            <v/>
          </cell>
          <cell r="CD223" t="e">
            <v>#DIV/0!</v>
          </cell>
          <cell r="CE223" t="e">
            <v>#DIV/0!</v>
          </cell>
          <cell r="CF223" t="e">
            <v>#DIV/0!</v>
          </cell>
          <cell r="CG223" t="e">
            <v>#DIV/0!</v>
          </cell>
          <cell r="CH223" t="e">
            <v>#DIV/0!</v>
          </cell>
          <cell r="CI223" t="e">
            <v>#DIV/0!</v>
          </cell>
          <cell r="CJ223" t="e">
            <v>#DIV/0!</v>
          </cell>
          <cell r="CK223"/>
          <cell r="CL223"/>
          <cell r="CM223"/>
          <cell r="CN223"/>
          <cell r="CO223"/>
          <cell r="CP223"/>
          <cell r="CQ223"/>
          <cell r="CR223" t="str">
            <v>п/ст ППГ-2</v>
          </cell>
          <cell r="CS223">
            <v>21</v>
          </cell>
          <cell r="CT223">
            <v>1</v>
          </cell>
          <cell r="CU223" t="str">
            <v>NIPI_Centre_PTV-3_Part</v>
          </cell>
          <cell r="CV223">
            <v>42930</v>
          </cell>
          <cell r="CW223">
            <v>300</v>
          </cell>
          <cell r="CX223"/>
          <cell r="CY223"/>
          <cell r="CZ223"/>
          <cell r="DA223"/>
          <cell r="DB223"/>
          <cell r="DC223"/>
          <cell r="DD223"/>
          <cell r="DE223"/>
          <cell r="DF223"/>
          <cell r="DG223" t="str">
            <v>большой</v>
          </cell>
          <cell r="DH223"/>
          <cell r="DI223"/>
          <cell r="DJ223"/>
          <cell r="DK223"/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/>
          <cell r="DQ223"/>
          <cell r="DR223"/>
          <cell r="DS223"/>
          <cell r="DT223"/>
          <cell r="DU223"/>
          <cell r="DV223"/>
          <cell r="DW223">
            <v>42138</v>
          </cell>
          <cell r="DX223">
            <v>1966</v>
          </cell>
          <cell r="DY223"/>
          <cell r="DZ223" t="str">
            <v>4558, 4560, 4561, 4562</v>
          </cell>
          <cell r="EA223"/>
          <cell r="EB223"/>
          <cell r="EC223">
            <v>21.039297931760004</v>
          </cell>
          <cell r="ED223">
            <v>11.7</v>
          </cell>
          <cell r="EE223">
            <v>21.039297931760004</v>
          </cell>
          <cell r="EF223">
            <v>9.3392979317600044</v>
          </cell>
          <cell r="EG223">
            <v>54.510975571224492</v>
          </cell>
          <cell r="EH223">
            <v>378</v>
          </cell>
          <cell r="EI223">
            <v>0.92820000000000003</v>
          </cell>
          <cell r="EJ223"/>
          <cell r="EK223"/>
          <cell r="EL223"/>
          <cell r="EM223"/>
          <cell r="EN223"/>
          <cell r="EO223"/>
          <cell r="EP223"/>
          <cell r="EQ223"/>
          <cell r="ER223"/>
          <cell r="ES223"/>
          <cell r="ET223"/>
          <cell r="EU223"/>
          <cell r="EV223"/>
          <cell r="EW223"/>
          <cell r="EX223"/>
          <cell r="EY223"/>
          <cell r="EZ223"/>
          <cell r="FA223"/>
          <cell r="FB223"/>
          <cell r="FC223"/>
          <cell r="FD223"/>
          <cell r="FE223"/>
          <cell r="FF223"/>
          <cell r="FG223"/>
          <cell r="FH223"/>
          <cell r="FI223"/>
          <cell r="FJ223"/>
          <cell r="FK223"/>
          <cell r="FL223"/>
          <cell r="FN223"/>
          <cell r="FP223" t="str">
            <v xml:space="preserve"> Влияние ВНС с перекомпенсацией</v>
          </cell>
          <cell r="FR223"/>
          <cell r="FS223"/>
          <cell r="FV223">
            <v>32898</v>
          </cell>
        </row>
        <row r="224">
          <cell r="D224">
            <v>1967</v>
          </cell>
          <cell r="E224" t="str">
            <v>вн</v>
          </cell>
          <cell r="F224" t="str">
            <v>А1 Б В</v>
          </cell>
          <cell r="G224"/>
          <cell r="H224"/>
          <cell r="I224"/>
          <cell r="J224">
            <v>0</v>
          </cell>
          <cell r="K224" t="e">
            <v>#VALUE!</v>
          </cell>
          <cell r="L224"/>
          <cell r="M224"/>
          <cell r="N224">
            <v>0</v>
          </cell>
          <cell r="O224">
            <v>0</v>
          </cell>
          <cell r="P224" t="e">
            <v>#VALUE!</v>
          </cell>
          <cell r="Q224"/>
          <cell r="R224"/>
          <cell r="S224"/>
          <cell r="T224"/>
          <cell r="U224"/>
          <cell r="V224"/>
          <cell r="W224">
            <v>0</v>
          </cell>
          <cell r="X224" t="e">
            <v>#VALUE!</v>
          </cell>
          <cell r="Y224" t="str">
            <v>контрольный фонд</v>
          </cell>
          <cell r="Z224">
            <v>0</v>
          </cell>
          <cell r="AA224">
            <v>0</v>
          </cell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>
            <v>0</v>
          </cell>
          <cell r="AQ224" t="str">
            <v>прс-100-150-100-150-обвод-150-180-крс(дострел)-100-130-150-170-220-факт=240-220-факт-230-обв-б/д-фонт-прс(сп.N10)-100-прс-100-130-80-100-Рпл-100-120-ажж-100-120-обв-150-обв-к/ф-</v>
          </cell>
          <cell r="AR224"/>
          <cell r="AS224"/>
          <cell r="AT224"/>
          <cell r="AU224"/>
          <cell r="AV224"/>
          <cell r="AW224"/>
          <cell r="AX224">
            <v>44816</v>
          </cell>
          <cell r="AY224">
            <v>0</v>
          </cell>
          <cell r="AZ224">
            <v>95.5</v>
          </cell>
          <cell r="BA224">
            <v>33.5</v>
          </cell>
          <cell r="BB224" t="str">
            <v>нет</v>
          </cell>
          <cell r="BC224"/>
          <cell r="BD224"/>
          <cell r="BE224">
            <v>44430</v>
          </cell>
          <cell r="BF224">
            <v>80</v>
          </cell>
          <cell r="BG224">
            <v>2.7</v>
          </cell>
          <cell r="BH224">
            <v>21.813345000000002</v>
          </cell>
          <cell r="BI224" t="e">
            <v>#VALUE!</v>
          </cell>
          <cell r="BJ224">
            <v>46184</v>
          </cell>
          <cell r="BK224">
            <v>62</v>
          </cell>
          <cell r="BL224">
            <v>3.9</v>
          </cell>
          <cell r="BM224">
            <v>24.703544999999998</v>
          </cell>
          <cell r="BN224" t="e">
            <v>#VALUE!</v>
          </cell>
          <cell r="BO224"/>
          <cell r="BP224"/>
          <cell r="BQ224">
            <v>189</v>
          </cell>
          <cell r="BR224">
            <v>283.55</v>
          </cell>
          <cell r="BS224">
            <v>46164</v>
          </cell>
          <cell r="BT224">
            <v>13</v>
          </cell>
          <cell r="BU224">
            <v>168</v>
          </cell>
          <cell r="BV224">
            <v>168</v>
          </cell>
          <cell r="BW224">
            <v>18.600000000000001</v>
          </cell>
          <cell r="BX224"/>
          <cell r="BY224"/>
          <cell r="BZ224">
            <v>46181</v>
          </cell>
          <cell r="CA224">
            <v>0</v>
          </cell>
          <cell r="CB224"/>
          <cell r="CC224" t="str">
            <v/>
          </cell>
          <cell r="CD224" t="str">
            <v/>
          </cell>
          <cell r="CE224">
            <v>1.5852999999999999</v>
          </cell>
          <cell r="CF224">
            <v>-62.067</v>
          </cell>
          <cell r="CG224" t="e">
            <v>#NUM!</v>
          </cell>
          <cell r="CH224" t="str">
            <v/>
          </cell>
          <cell r="CI224">
            <v>6.2493999999999996</v>
          </cell>
          <cell r="CJ224">
            <v>46.691000000000003</v>
          </cell>
          <cell r="CK224"/>
          <cell r="CL224"/>
          <cell r="CM224"/>
          <cell r="CN224"/>
          <cell r="CO224"/>
          <cell r="CP224"/>
          <cell r="CQ224"/>
          <cell r="CR224" t="str">
            <v>п/ст ППГ-2</v>
          </cell>
          <cell r="CS224">
            <v>34</v>
          </cell>
          <cell r="CT224">
            <v>2</v>
          </cell>
          <cell r="CU224" t="str">
            <v>NIPI_Centre_PTV-3_Part</v>
          </cell>
          <cell r="CV224">
            <v>46244</v>
          </cell>
          <cell r="CW224">
            <v>101</v>
          </cell>
          <cell r="CX224"/>
          <cell r="CY224"/>
          <cell r="CZ224"/>
          <cell r="DA224"/>
          <cell r="DB224"/>
          <cell r="DC224"/>
          <cell r="DD224"/>
          <cell r="DE224"/>
          <cell r="DF224"/>
          <cell r="DG224" t="str">
            <v>большой</v>
          </cell>
          <cell r="DH224"/>
          <cell r="DI224"/>
          <cell r="DJ224"/>
          <cell r="DK224"/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/>
          <cell r="DQ224"/>
          <cell r="DR224"/>
          <cell r="DS224"/>
          <cell r="DT224"/>
          <cell r="DU224"/>
          <cell r="DV224"/>
          <cell r="DW224">
            <v>42179</v>
          </cell>
          <cell r="DX224">
            <v>1967</v>
          </cell>
          <cell r="DY224"/>
          <cell r="DZ224" t="str">
            <v>4560, 4561, 4562, 4563,</v>
          </cell>
          <cell r="EA224"/>
          <cell r="EB224">
            <v>45867</v>
          </cell>
          <cell r="EC224">
            <v>27.872697661050001</v>
          </cell>
          <cell r="ED224">
            <v>11.7</v>
          </cell>
          <cell r="EE224">
            <v>6.0593526610499993</v>
          </cell>
          <cell r="EF224">
            <v>16.172697661050002</v>
          </cell>
          <cell r="EG224">
            <v>54.510975571224492</v>
          </cell>
          <cell r="EH224">
            <v>378</v>
          </cell>
          <cell r="EI224">
            <v>0.92820000000000003</v>
          </cell>
          <cell r="EJ224"/>
          <cell r="EK224"/>
          <cell r="EL224"/>
          <cell r="EM224"/>
          <cell r="EN224"/>
          <cell r="EO224"/>
          <cell r="EP224"/>
          <cell r="EQ224"/>
          <cell r="ER224"/>
          <cell r="ES224"/>
          <cell r="ET224"/>
          <cell r="EU224"/>
          <cell r="EV224"/>
          <cell r="EW224"/>
          <cell r="EX224"/>
          <cell r="EY224"/>
          <cell r="EZ224"/>
          <cell r="FA224"/>
          <cell r="FB224"/>
          <cell r="FC224"/>
          <cell r="FD224"/>
          <cell r="FE224"/>
          <cell r="FF224"/>
          <cell r="FG224"/>
          <cell r="FH224"/>
          <cell r="FI224"/>
          <cell r="FJ224"/>
          <cell r="FK224"/>
          <cell r="FL224"/>
          <cell r="FN224"/>
          <cell r="FP224" t="str">
            <v xml:space="preserve"> Влияние ВНС с перекомпенсацией</v>
          </cell>
          <cell r="FR224">
            <v>15</v>
          </cell>
          <cell r="FS224"/>
          <cell r="FT224"/>
          <cell r="FV224">
            <v>32898</v>
          </cell>
        </row>
        <row r="225">
          <cell r="D225">
            <v>1968</v>
          </cell>
          <cell r="E225" t="str">
            <v>вн</v>
          </cell>
          <cell r="F225" t="str">
            <v>А1</v>
          </cell>
          <cell r="G225">
            <v>23</v>
          </cell>
          <cell r="H225">
            <v>1.2958199999999997</v>
          </cell>
          <cell r="I225">
            <v>94</v>
          </cell>
          <cell r="J225" t="str">
            <v>ЧРФ</v>
          </cell>
          <cell r="K225" t="e">
            <v>#VALUE!</v>
          </cell>
          <cell r="L225">
            <v>46292</v>
          </cell>
          <cell r="M225">
            <v>20</v>
          </cell>
          <cell r="N225">
            <v>2.6292</v>
          </cell>
          <cell r="O225">
            <v>86</v>
          </cell>
          <cell r="P225" t="e">
            <v>#VALUE!</v>
          </cell>
          <cell r="Q225">
            <v>46292</v>
          </cell>
          <cell r="R225"/>
          <cell r="S225"/>
          <cell r="T225"/>
          <cell r="U225"/>
          <cell r="V225">
            <v>46292</v>
          </cell>
          <cell r="W225">
            <v>25</v>
          </cell>
          <cell r="X225" t="e">
            <v>#VALUE!</v>
          </cell>
          <cell r="Y225" t="str">
            <v>винтовой</v>
          </cell>
          <cell r="Z225">
            <v>24</v>
          </cell>
          <cell r="AA225">
            <v>20</v>
          </cell>
          <cell r="AB225">
            <v>46292</v>
          </cell>
          <cell r="AC225" t="str">
            <v>15/6м</v>
          </cell>
          <cell r="AD225"/>
          <cell r="AE225"/>
          <cell r="AF225"/>
          <cell r="AG225">
            <v>2.8</v>
          </cell>
          <cell r="AH225">
            <v>2.6</v>
          </cell>
          <cell r="AI225"/>
          <cell r="AJ225"/>
          <cell r="AK225"/>
          <cell r="AL225"/>
          <cell r="AM225">
            <v>46246</v>
          </cell>
          <cell r="AN225" t="str">
            <v>огв</v>
          </cell>
          <cell r="AO225" t="str">
            <v>NDH-22</v>
          </cell>
          <cell r="AP225">
            <v>0</v>
          </cell>
          <cell r="AQ225" t="e">
            <v>#VALUE!</v>
          </cell>
          <cell r="AR225">
            <v>160</v>
          </cell>
          <cell r="AS225">
            <v>67.2</v>
          </cell>
          <cell r="AT225">
            <v>0.29761904761904762</v>
          </cell>
          <cell r="AU225"/>
          <cell r="AV225"/>
          <cell r="AW225">
            <v>46280</v>
          </cell>
          <cell r="AX225">
            <v>46225</v>
          </cell>
          <cell r="AY225" t="str">
            <v>Nek-42</v>
          </cell>
          <cell r="AZ225">
            <v>267</v>
          </cell>
          <cell r="BA225">
            <v>23</v>
          </cell>
          <cell r="BB225" t="str">
            <v>СКЖ-60</v>
          </cell>
          <cell r="BC225"/>
          <cell r="BD225"/>
          <cell r="BE225">
            <v>46263</v>
          </cell>
          <cell r="BF225">
            <v>232</v>
          </cell>
          <cell r="BG225">
            <v>2.6</v>
          </cell>
          <cell r="BH225">
            <v>6.5437999999999992</v>
          </cell>
          <cell r="BI225" t="e">
            <v>#VALUE!</v>
          </cell>
          <cell r="BJ225">
            <v>46222</v>
          </cell>
          <cell r="BK225">
            <v>244</v>
          </cell>
          <cell r="BL225">
            <v>2.5</v>
          </cell>
          <cell r="BM225">
            <v>5.3170000000000002</v>
          </cell>
          <cell r="BN225" t="str">
            <v>2015,M,И,2017.Я,М,И,А,О,Н,Д,2018,Я,Ф,M,A,A,2021,Н,82,2022,Я,М,И,А,C,О,Н,Д,2023,Я,Ф,М,А,М,И,А,C,О,Н,2024,Я,Ф,М,А,М,И,С,Н,2025,Я,Ф,М,А,И,A,О,Н,Д,2026,Я,Ф,М,А,М,И,244,А,С,</v>
          </cell>
          <cell r="BO225">
            <v>46238</v>
          </cell>
          <cell r="BP225" t="str">
            <v xml:space="preserve">Сорап іші құм. Депрессия жасалды. Сорапты  жуу керек. Кері тоспа ұстап тұр.  </v>
          </cell>
          <cell r="BQ225">
            <v>39</v>
          </cell>
          <cell r="BR225">
            <v>274</v>
          </cell>
          <cell r="BS225"/>
          <cell r="BT225"/>
          <cell r="BU225"/>
          <cell r="BV225"/>
          <cell r="BW225"/>
          <cell r="BX225"/>
          <cell r="BY225"/>
          <cell r="BZ225">
            <v>46181</v>
          </cell>
          <cell r="CA225">
            <v>0</v>
          </cell>
          <cell r="CB225"/>
          <cell r="CC225" t="str">
            <v>差недост.подача</v>
          </cell>
          <cell r="CD225" t="str">
            <v>差недост.подача</v>
          </cell>
          <cell r="CE225">
            <v>29.458900481859413</v>
          </cell>
          <cell r="CF225">
            <v>-25.962195578231295</v>
          </cell>
          <cell r="CG225">
            <v>27.735082881995766</v>
          </cell>
          <cell r="CH225" t="str">
            <v>差недост.подача</v>
          </cell>
          <cell r="CI225">
            <v>9.0685213151927435</v>
          </cell>
          <cell r="CJ225">
            <v>-0.31247222222221893</v>
          </cell>
          <cell r="CK225"/>
          <cell r="CL225"/>
          <cell r="CM225"/>
          <cell r="CN225"/>
          <cell r="CO225"/>
          <cell r="CP225"/>
          <cell r="CQ225"/>
          <cell r="CR225" t="str">
            <v>п/ст ППГ-2</v>
          </cell>
          <cell r="CS225">
            <v>34</v>
          </cell>
          <cell r="CT225">
            <v>2</v>
          </cell>
          <cell r="CU225" t="str">
            <v>NIPI_Centre_PTV-3_Part</v>
          </cell>
          <cell r="CV225">
            <v>46224</v>
          </cell>
          <cell r="CW225">
            <v>310</v>
          </cell>
          <cell r="CX225"/>
          <cell r="CY225"/>
          <cell r="CZ225"/>
          <cell r="DA225"/>
          <cell r="DB225"/>
          <cell r="DC225"/>
          <cell r="DD225"/>
          <cell r="DE225"/>
          <cell r="DF225"/>
          <cell r="DG225" t="str">
            <v>малый</v>
          </cell>
          <cell r="DH225" t="str">
            <v>нет</v>
          </cell>
          <cell r="DI225"/>
          <cell r="DJ225"/>
          <cell r="DK225"/>
          <cell r="DL225">
            <v>-3</v>
          </cell>
          <cell r="DM225">
            <v>1.3333800000000002</v>
          </cell>
          <cell r="DN225">
            <v>-8</v>
          </cell>
          <cell r="DO225">
            <v>2.6292</v>
          </cell>
          <cell r="DP225"/>
          <cell r="DQ225"/>
          <cell r="DR225"/>
          <cell r="DS225"/>
          <cell r="DT225"/>
          <cell r="DU225"/>
          <cell r="DV225"/>
          <cell r="DW225">
            <v>42138</v>
          </cell>
          <cell r="DX225">
            <v>1968</v>
          </cell>
          <cell r="DY225"/>
          <cell r="DZ225" t="str">
            <v>4562, 4564, 4565</v>
          </cell>
          <cell r="EA225">
            <v>4</v>
          </cell>
          <cell r="EB225"/>
          <cell r="EC225">
            <v>5.3170000000000002</v>
          </cell>
          <cell r="ED225">
            <v>25.7</v>
          </cell>
          <cell r="EE225">
            <v>-1.226799999999999</v>
          </cell>
          <cell r="EF225">
            <v>-20.382999999999999</v>
          </cell>
          <cell r="EG225">
            <v>54.510975561937812</v>
          </cell>
          <cell r="EH225">
            <v>378</v>
          </cell>
          <cell r="EI225">
            <v>0.92820000000000003</v>
          </cell>
          <cell r="EJ225"/>
          <cell r="EK225"/>
          <cell r="EL225"/>
          <cell r="EM225"/>
          <cell r="EN225"/>
          <cell r="EO225"/>
          <cell r="EP225"/>
          <cell r="EQ225"/>
          <cell r="ER225"/>
          <cell r="ES225"/>
          <cell r="ET225"/>
          <cell r="EU225"/>
          <cell r="EV225"/>
          <cell r="EW225"/>
          <cell r="EX225"/>
          <cell r="EY225"/>
          <cell r="EZ225"/>
          <cell r="FA225"/>
          <cell r="FB225"/>
          <cell r="FC225"/>
          <cell r="FD225"/>
          <cell r="FE225"/>
          <cell r="FF225"/>
          <cell r="FG225"/>
          <cell r="FH225"/>
          <cell r="FI225"/>
          <cell r="FJ225"/>
          <cell r="FK225"/>
          <cell r="FL225"/>
          <cell r="FN225"/>
          <cell r="FP225" t="str">
            <v xml:space="preserve"> Влияние ВНС с перекомпенсацией</v>
          </cell>
          <cell r="FR225">
            <v>15</v>
          </cell>
          <cell r="FS225"/>
          <cell r="FT225"/>
          <cell r="FV225">
            <v>32904</v>
          </cell>
        </row>
        <row r="226">
          <cell r="D226">
            <v>1969</v>
          </cell>
          <cell r="E226" t="str">
            <v>вн</v>
          </cell>
          <cell r="F226" t="str">
            <v>А1</v>
          </cell>
          <cell r="G226">
            <v>68</v>
          </cell>
          <cell r="H226">
            <v>2.5540799999999999</v>
          </cell>
          <cell r="I226">
            <v>96</v>
          </cell>
          <cell r="J226" t="str">
            <v>Ревизия ГНО</v>
          </cell>
          <cell r="K226" t="e">
            <v>#VALUE!</v>
          </cell>
          <cell r="L226">
            <v>46292</v>
          </cell>
          <cell r="M226">
            <v>86</v>
          </cell>
          <cell r="N226">
            <v>2.4226199999999998</v>
          </cell>
          <cell r="O226">
            <v>97</v>
          </cell>
          <cell r="P226" t="e">
            <v>#VALUE!</v>
          </cell>
          <cell r="Q226">
            <v>46292</v>
          </cell>
          <cell r="R226"/>
          <cell r="S226"/>
          <cell r="T226"/>
          <cell r="U226"/>
          <cell r="V226">
            <v>46292</v>
          </cell>
          <cell r="W226">
            <v>24</v>
          </cell>
          <cell r="X226" t="e">
            <v>#VALUE!</v>
          </cell>
          <cell r="Y226" t="str">
            <v>винтовой</v>
          </cell>
          <cell r="Z226">
            <v>24</v>
          </cell>
          <cell r="AA226">
            <v>86</v>
          </cell>
          <cell r="AB226">
            <v>46292</v>
          </cell>
          <cell r="AC226" t="str">
            <v>15/5с</v>
          </cell>
          <cell r="AD226"/>
          <cell r="AE226"/>
          <cell r="AF226"/>
          <cell r="AG226">
            <v>2.6</v>
          </cell>
          <cell r="AH226">
            <v>2.6</v>
          </cell>
          <cell r="AI226"/>
          <cell r="AJ226"/>
          <cell r="AK226"/>
          <cell r="AL226"/>
          <cell r="AM226"/>
          <cell r="AN226"/>
          <cell r="AO226" t="str">
            <v>Netzsch</v>
          </cell>
          <cell r="AP226">
            <v>0</v>
          </cell>
          <cell r="AQ226" t="e">
            <v>#VALUE!</v>
          </cell>
          <cell r="AR226">
            <v>150</v>
          </cell>
          <cell r="AS226">
            <v>96</v>
          </cell>
          <cell r="AT226">
            <v>0.89583333333333337</v>
          </cell>
          <cell r="AU226"/>
          <cell r="AV226"/>
          <cell r="AW226">
            <v>46284</v>
          </cell>
          <cell r="AX226">
            <v>46265</v>
          </cell>
          <cell r="AY226" t="str">
            <v>TP-64</v>
          </cell>
          <cell r="AZ226">
            <v>265.55</v>
          </cell>
          <cell r="BA226">
            <v>33.550000000000011</v>
          </cell>
          <cell r="BB226" t="str">
            <v>СКЖ-60</v>
          </cell>
          <cell r="BC226"/>
          <cell r="BD226"/>
          <cell r="BE226">
            <v>46284</v>
          </cell>
          <cell r="BF226">
            <v>232</v>
          </cell>
          <cell r="BG226">
            <v>2.6</v>
          </cell>
          <cell r="BH226">
            <v>6.6846499999999995</v>
          </cell>
          <cell r="BI226" t="e">
            <v>#VALUE!</v>
          </cell>
          <cell r="BJ226">
            <v>44947</v>
          </cell>
          <cell r="BK226">
            <v>119</v>
          </cell>
          <cell r="BL226">
            <v>0.1</v>
          </cell>
          <cell r="BM226">
            <v>14.795349999999999</v>
          </cell>
          <cell r="BN226" t="str">
            <v>2015,M,И,2017.Я,М,И,А,71,О,Н,Д,2018,Я,Ф,M,A,2020,М,45,A,2022,Я,М,И,А,C,О,Н,Д,2023,Я,119,Ф,М,А,М,И,А,C,О,Н,2024,Я,Ф,М,А,М,И,С,Н,2025,Я,Ф,М,А,И,A,О,Н,Д,2026,Я,Ф,М,А,М,И,А,С,</v>
          </cell>
          <cell r="BO226"/>
          <cell r="BP226"/>
          <cell r="BQ226">
            <v>40</v>
          </cell>
          <cell r="BR226">
            <v>275.5</v>
          </cell>
          <cell r="BS226"/>
          <cell r="BT226"/>
          <cell r="BU226"/>
          <cell r="BV226"/>
          <cell r="BW226"/>
          <cell r="BX226"/>
          <cell r="BY226"/>
          <cell r="BZ226">
            <v>46181</v>
          </cell>
          <cell r="CA226">
            <v>0.2</v>
          </cell>
          <cell r="CB226"/>
          <cell r="CC226" t="str">
            <v>查сверка данных</v>
          </cell>
          <cell r="CD226" t="str">
            <v>查сверка данных</v>
          </cell>
          <cell r="CE226">
            <v>37.453701475694437</v>
          </cell>
          <cell r="CF226">
            <v>13.804932291666667</v>
          </cell>
          <cell r="CG226">
            <v>38.616741159758512</v>
          </cell>
          <cell r="CH226" t="str">
            <v>查сверка данных</v>
          </cell>
          <cell r="CI226">
            <v>33.855877777777778</v>
          </cell>
          <cell r="CJ226">
            <v>19.475210069444444</v>
          </cell>
          <cell r="CK226"/>
          <cell r="CL226"/>
          <cell r="CM226"/>
          <cell r="CN226"/>
          <cell r="CO226"/>
          <cell r="CP226"/>
          <cell r="CQ226"/>
          <cell r="CR226" t="str">
            <v>п/ст ППГ-2</v>
          </cell>
          <cell r="CS226">
            <v>34</v>
          </cell>
          <cell r="CT226">
            <v>2</v>
          </cell>
          <cell r="CU226" t="str">
            <v>NIPI_Centre_PTV-3_Part</v>
          </cell>
          <cell r="CV226">
            <v>46196</v>
          </cell>
          <cell r="CW226">
            <v>340</v>
          </cell>
          <cell r="CX226"/>
          <cell r="CY226"/>
          <cell r="CZ226"/>
          <cell r="DA226"/>
          <cell r="DB226"/>
          <cell r="DC226"/>
          <cell r="DD226"/>
          <cell r="DE226"/>
          <cell r="DF226"/>
          <cell r="DG226" t="str">
            <v>большой</v>
          </cell>
          <cell r="DH226"/>
          <cell r="DI226"/>
          <cell r="DJ226"/>
          <cell r="DK226"/>
          <cell r="DL226">
            <v>18</v>
          </cell>
          <cell r="DM226">
            <v>-0.13146000000000013</v>
          </cell>
          <cell r="DN226">
            <v>1</v>
          </cell>
          <cell r="DO226">
            <v>2.4226199999999998</v>
          </cell>
          <cell r="DP226"/>
          <cell r="DQ226"/>
          <cell r="DR226"/>
          <cell r="DS226"/>
          <cell r="DT226"/>
          <cell r="DU226"/>
          <cell r="DV226"/>
          <cell r="DW226">
            <v>42138</v>
          </cell>
          <cell r="DX226">
            <v>1969</v>
          </cell>
          <cell r="DY226"/>
          <cell r="DZ226" t="str">
            <v>4564, 4565, 4566, 4567</v>
          </cell>
          <cell r="EA226">
            <v>2</v>
          </cell>
          <cell r="EB226"/>
          <cell r="EC226">
            <v>19.496590964891077</v>
          </cell>
          <cell r="ED226">
            <v>25.7</v>
          </cell>
          <cell r="EE226">
            <v>12.811940964891077</v>
          </cell>
          <cell r="EF226">
            <v>-6.2034090351089226</v>
          </cell>
          <cell r="EG226">
            <v>54.510975561400102</v>
          </cell>
          <cell r="EH226">
            <v>378</v>
          </cell>
          <cell r="EI226">
            <v>0.92820000000000003</v>
          </cell>
          <cell r="EJ226"/>
          <cell r="EK226">
            <v>40</v>
          </cell>
          <cell r="EL226">
            <v>1.1267999999999998</v>
          </cell>
          <cell r="EM226">
            <v>97</v>
          </cell>
          <cell r="EN226">
            <v>46</v>
          </cell>
          <cell r="EO226">
            <v>1.29582</v>
          </cell>
          <cell r="EP226">
            <v>0</v>
          </cell>
          <cell r="EQ226">
            <v>43952</v>
          </cell>
          <cell r="ER226" t="str">
            <v>ум до 20м3</v>
          </cell>
          <cell r="ES226">
            <v>20</v>
          </cell>
          <cell r="ET226">
            <v>0.5633999999999999</v>
          </cell>
          <cell r="EU226">
            <v>97</v>
          </cell>
          <cell r="EV226">
            <v>-66</v>
          </cell>
          <cell r="EW226">
            <v>-1.8592199999999999</v>
          </cell>
          <cell r="EX226">
            <v>0</v>
          </cell>
          <cell r="EY226"/>
          <cell r="EZ226"/>
          <cell r="FA226"/>
          <cell r="FB226"/>
          <cell r="FC226"/>
          <cell r="FD226"/>
          <cell r="FE226"/>
          <cell r="FF226"/>
          <cell r="FG226"/>
          <cell r="FH226"/>
          <cell r="FI226"/>
          <cell r="FJ226"/>
          <cell r="FK226"/>
          <cell r="FL226"/>
          <cell r="FN226">
            <v>1</v>
          </cell>
          <cell r="FP226" t="str">
            <v xml:space="preserve"> Влияние ВНС с перекомпенсацией</v>
          </cell>
          <cell r="FR226">
            <v>15</v>
          </cell>
          <cell r="FS226"/>
          <cell r="FT226"/>
          <cell r="FV226">
            <v>32899</v>
          </cell>
        </row>
        <row r="227">
          <cell r="D227">
            <v>1970</v>
          </cell>
          <cell r="E227" t="str">
            <v>ск</v>
          </cell>
          <cell r="F227" t="str">
            <v>А1</v>
          </cell>
          <cell r="G227">
            <v>35</v>
          </cell>
          <cell r="H227">
            <v>0.98594999999999999</v>
          </cell>
          <cell r="I227">
            <v>97</v>
          </cell>
          <cell r="J227" t="str">
            <v>Уменьшить закачку ВНС 4566</v>
          </cell>
          <cell r="K227" t="e">
            <v>#VALUE!</v>
          </cell>
          <cell r="L227">
            <v>46292</v>
          </cell>
          <cell r="M227">
            <v>38</v>
          </cell>
          <cell r="N227">
            <v>1.0704599999999997</v>
          </cell>
          <cell r="O227">
            <v>97</v>
          </cell>
          <cell r="P227" t="e">
            <v>#VALUE!</v>
          </cell>
          <cell r="Q227">
            <v>46292</v>
          </cell>
          <cell r="R227"/>
          <cell r="S227"/>
          <cell r="T227"/>
          <cell r="U227"/>
          <cell r="V227">
            <v>46292</v>
          </cell>
          <cell r="W227">
            <v>23</v>
          </cell>
          <cell r="X227" t="e">
            <v>#VALUE!</v>
          </cell>
          <cell r="Y227" t="str">
            <v>СК раб.с проп.кл</v>
          </cell>
          <cell r="Z227">
            <v>24</v>
          </cell>
          <cell r="AA227">
            <v>38</v>
          </cell>
          <cell r="AB227">
            <v>46292</v>
          </cell>
          <cell r="AC227" t="str">
            <v>15атм/1м30с</v>
          </cell>
          <cell r="AD227"/>
          <cell r="AE227"/>
          <cell r="AF227"/>
          <cell r="AG227">
            <v>2.8</v>
          </cell>
          <cell r="AH227">
            <v>2.8</v>
          </cell>
          <cell r="AI227"/>
          <cell r="AJ227"/>
          <cell r="AK227"/>
          <cell r="AL227"/>
          <cell r="AM227">
            <v>46135</v>
          </cell>
          <cell r="AN227" t="str">
            <v>огв</v>
          </cell>
          <cell r="AO227" t="str">
            <v>пншт-6</v>
          </cell>
          <cell r="AP227">
            <v>2.5</v>
          </cell>
          <cell r="AQ227" t="e">
            <v>#VALUE!</v>
          </cell>
          <cell r="AR227">
            <v>5</v>
          </cell>
          <cell r="AS227">
            <v>45.908369999999998</v>
          </cell>
          <cell r="AT227">
            <v>0.82773577018744082</v>
          </cell>
          <cell r="AU227">
            <v>210</v>
          </cell>
          <cell r="AV227">
            <v>1000</v>
          </cell>
          <cell r="AW227">
            <v>46217</v>
          </cell>
          <cell r="AX227">
            <v>45912</v>
          </cell>
          <cell r="AY227" t="str">
            <v>(кл.70)ShL-57</v>
          </cell>
          <cell r="AZ227">
            <v>258.99</v>
          </cell>
          <cell r="BA227">
            <v>24.990000000000009</v>
          </cell>
          <cell r="BB227" t="str">
            <v>СКЖ-60</v>
          </cell>
          <cell r="BC227"/>
          <cell r="BD227"/>
          <cell r="BE227">
            <v>46260</v>
          </cell>
          <cell r="BF227">
            <v>234</v>
          </cell>
          <cell r="BG227">
            <v>3</v>
          </cell>
          <cell r="BH227">
            <v>6.6151499999999999</v>
          </cell>
          <cell r="BI227" t="e">
            <v>#VALUE!</v>
          </cell>
          <cell r="BJ227">
            <v>43973</v>
          </cell>
          <cell r="BK227">
            <v>36</v>
          </cell>
          <cell r="BL227">
            <v>0</v>
          </cell>
          <cell r="BM227">
            <v>22.207349999999998</v>
          </cell>
          <cell r="BN227" t="str">
            <v>2019,Я,Ф,М,А,М,И,И,А,С,67,2020,М,36,A,2022,Я,М,И,А,C,О,Н,Д,2023,Я,Ф,М,А,М,И,А,C,О,Н,2024,Я,Ф,М,А,М,И,С,Н,2025,Я,Ф,М,А,И,A,О,Н,Д,2026,Я,Ф,М,А,М,И,А,С,</v>
          </cell>
          <cell r="BO227">
            <v>46131</v>
          </cell>
          <cell r="BP227" t="str">
            <v xml:space="preserve">Сору клапанының ақауы. Сорап тықылға қойылды, ыссы сумен жуу керек. Кері тоспа ұстап тұр.Нәтиже болмаса сорапты тексеру. </v>
          </cell>
          <cell r="BQ227">
            <v>35</v>
          </cell>
          <cell r="BR227">
            <v>272.5</v>
          </cell>
          <cell r="BS227"/>
          <cell r="BT227"/>
          <cell r="BU227"/>
          <cell r="BV227"/>
          <cell r="BW227"/>
          <cell r="BX227"/>
          <cell r="BY227"/>
          <cell r="BZ227">
            <v>46181</v>
          </cell>
          <cell r="CA227">
            <v>0</v>
          </cell>
          <cell r="CB227"/>
          <cell r="CC227" t="str">
            <v>查сверка данных</v>
          </cell>
          <cell r="CD227" t="str">
            <v>查сверка данных</v>
          </cell>
          <cell r="CE227">
            <v>39.779119400810551</v>
          </cell>
          <cell r="CF227">
            <v>11.487784135025528</v>
          </cell>
          <cell r="CG227">
            <v>37.836019725136993</v>
          </cell>
          <cell r="CH227" t="str">
            <v>查сверка данных</v>
          </cell>
          <cell r="CI227">
            <v>29.746179925990397</v>
          </cell>
          <cell r="CJ227">
            <v>9.5255156871375277</v>
          </cell>
          <cell r="CK227"/>
          <cell r="CL227"/>
          <cell r="CM227"/>
          <cell r="CN227"/>
          <cell r="CO227"/>
          <cell r="CP227"/>
          <cell r="CQ227"/>
          <cell r="CR227" t="str">
            <v>п/ст ППГ-2</v>
          </cell>
          <cell r="CS227">
            <v>34</v>
          </cell>
          <cell r="CT227">
            <v>2</v>
          </cell>
          <cell r="CU227" t="str">
            <v>NIPI_Centre_PTV-3_Part</v>
          </cell>
          <cell r="CV227">
            <v>45910</v>
          </cell>
          <cell r="CW227">
            <v>310</v>
          </cell>
          <cell r="CX227"/>
          <cell r="CY227"/>
          <cell r="CZ227"/>
          <cell r="DA227"/>
          <cell r="DB227"/>
          <cell r="DC227"/>
          <cell r="DD227"/>
          <cell r="DE227"/>
          <cell r="DF227"/>
          <cell r="DG227" t="str">
            <v>большой</v>
          </cell>
          <cell r="DH227"/>
          <cell r="DI227"/>
          <cell r="DJ227"/>
          <cell r="DK227"/>
          <cell r="DL227">
            <v>3</v>
          </cell>
          <cell r="DM227">
            <v>8.4509999999999752E-2</v>
          </cell>
          <cell r="DN227">
            <v>0</v>
          </cell>
          <cell r="DO227">
            <v>1.0704599999999997</v>
          </cell>
          <cell r="DP227"/>
          <cell r="DQ227"/>
          <cell r="DR227"/>
          <cell r="DS227"/>
          <cell r="DT227"/>
          <cell r="DU227"/>
          <cell r="DV227"/>
          <cell r="DW227">
            <v>42138</v>
          </cell>
          <cell r="DX227">
            <v>1970</v>
          </cell>
          <cell r="DY227"/>
          <cell r="DZ227" t="str">
            <v>4566, 4567</v>
          </cell>
          <cell r="EA227">
            <v>1</v>
          </cell>
          <cell r="EB227"/>
          <cell r="EC227">
            <v>22.207349999999998</v>
          </cell>
          <cell r="ED227">
            <v>25.7</v>
          </cell>
          <cell r="EE227">
            <v>15.592199999999998</v>
          </cell>
          <cell r="EF227">
            <v>-3.4926500000000011</v>
          </cell>
          <cell r="EG227">
            <v>54.510975588694251</v>
          </cell>
          <cell r="EH227">
            <v>378</v>
          </cell>
          <cell r="EI227">
            <v>0.92820000000000003</v>
          </cell>
          <cell r="EJ227"/>
          <cell r="EK227"/>
          <cell r="EL227"/>
          <cell r="EM227"/>
          <cell r="EN227"/>
          <cell r="EO227"/>
          <cell r="EP227"/>
          <cell r="EQ227"/>
          <cell r="ER227"/>
          <cell r="ES227"/>
          <cell r="ET227"/>
          <cell r="EU227"/>
          <cell r="EV227"/>
          <cell r="EW227"/>
          <cell r="EX227"/>
          <cell r="EY227"/>
          <cell r="EZ227"/>
          <cell r="FA227"/>
          <cell r="FB227"/>
          <cell r="FC227"/>
          <cell r="FD227"/>
          <cell r="FE227"/>
          <cell r="FF227"/>
          <cell r="FG227"/>
          <cell r="FH227"/>
          <cell r="FI227"/>
          <cell r="FJ227"/>
          <cell r="FK227"/>
          <cell r="FL227"/>
          <cell r="FN227">
            <v>1</v>
          </cell>
          <cell r="FP227" t="str">
            <v xml:space="preserve"> Влияние ВНС с перекомпенсацией</v>
          </cell>
          <cell r="FR227">
            <v>18.5</v>
          </cell>
          <cell r="FS227"/>
          <cell r="FT227"/>
          <cell r="FV227">
            <v>32898</v>
          </cell>
        </row>
        <row r="228">
          <cell r="D228">
            <v>2020</v>
          </cell>
          <cell r="E228" t="str">
            <v>вн</v>
          </cell>
          <cell r="F228" t="str">
            <v>А1 В</v>
          </cell>
          <cell r="G228">
            <v>31</v>
          </cell>
          <cell r="H228">
            <v>1.7465399999999998</v>
          </cell>
          <cell r="I228">
            <v>94</v>
          </cell>
          <cell r="J228" t="str">
            <v>Ревизия ГНО</v>
          </cell>
          <cell r="K228" t="e">
            <v>#VALUE!</v>
          </cell>
          <cell r="L228">
            <v>46292</v>
          </cell>
          <cell r="M228">
            <v>17</v>
          </cell>
          <cell r="N228">
            <v>1.9155599999999999</v>
          </cell>
          <cell r="O228">
            <v>88</v>
          </cell>
          <cell r="P228" t="e">
            <v>#VALUE!</v>
          </cell>
          <cell r="Q228">
            <v>46292</v>
          </cell>
          <cell r="R228"/>
          <cell r="S228"/>
          <cell r="T228"/>
          <cell r="U228"/>
          <cell r="V228">
            <v>46292</v>
          </cell>
          <cell r="W228">
            <v>25</v>
          </cell>
          <cell r="X228" t="e">
            <v>#VALUE!</v>
          </cell>
          <cell r="Y228" t="str">
            <v>ВН с низ.эфф.нас</v>
          </cell>
          <cell r="Z228">
            <v>24</v>
          </cell>
          <cell r="AA228">
            <v>17</v>
          </cell>
          <cell r="AB228">
            <v>46292</v>
          </cell>
          <cell r="AC228" t="str">
            <v>15атм/2м</v>
          </cell>
          <cell r="AD228"/>
          <cell r="AE228"/>
          <cell r="AF228"/>
          <cell r="AG228">
            <v>3</v>
          </cell>
          <cell r="AH228">
            <v>2.7</v>
          </cell>
          <cell r="AI228"/>
          <cell r="AJ228"/>
          <cell r="AK228"/>
          <cell r="AL228"/>
          <cell r="AM228"/>
          <cell r="AN228"/>
          <cell r="AO228" t="str">
            <v>ZL3-15</v>
          </cell>
          <cell r="AP228">
            <v>0</v>
          </cell>
          <cell r="AQ228" t="e">
            <v>#VALUE!</v>
          </cell>
          <cell r="AR228">
            <v>300</v>
          </cell>
          <cell r="AS228">
            <v>99</v>
          </cell>
          <cell r="AT228">
            <v>0.17171717171717171</v>
          </cell>
          <cell r="AU228"/>
          <cell r="AV228"/>
          <cell r="AW228">
            <v>46239</v>
          </cell>
          <cell r="AX228">
            <v>46101</v>
          </cell>
          <cell r="AY228" t="str">
            <v>Netzsch-33</v>
          </cell>
          <cell r="AZ228">
            <v>265.81999999999994</v>
          </cell>
          <cell r="BA228">
            <v>5.8199999999999363</v>
          </cell>
          <cell r="BB228" t="str">
            <v>СКЖ-60</v>
          </cell>
          <cell r="BC228"/>
          <cell r="BD228"/>
          <cell r="BE228">
            <v>46279</v>
          </cell>
          <cell r="BF228">
            <v>260</v>
          </cell>
          <cell r="BG228">
            <v>2.6</v>
          </cell>
          <cell r="BH228">
            <v>5.017925</v>
          </cell>
          <cell r="BI228" t="e">
            <v>#VALUE!</v>
          </cell>
          <cell r="BJ228">
            <v>43973</v>
          </cell>
          <cell r="BK228">
            <v>69</v>
          </cell>
          <cell r="BL228">
            <v>0</v>
          </cell>
          <cell r="BM228">
            <v>20.352824999999999</v>
          </cell>
          <cell r="BN228" t="str">
            <v>2015,M,И,2017.Я,М,84,96,И,А,О,Н,Д,2018,Я,Ф,M,A,М,И,И,А,С,95,2020,М,69,A,2022,Я,М,И,А,C,О,Н,Д,2023,Я,Ф,М,А,М,И,А,C,О,Н,2024,Я,Ф,М,А,М,И,С,Н,2025,Я,Ф,М,А,И,A,О,Н,Д,2026,Я,Ф,М,А,М,И,А,С,</v>
          </cell>
          <cell r="BO228">
            <v>46175</v>
          </cell>
          <cell r="BP228" t="str">
            <v>Сораптың тиімділігі төмен. Өніміне қарап айналымын көтеру.</v>
          </cell>
          <cell r="BQ228">
            <v>11</v>
          </cell>
          <cell r="BR228">
            <v>285.75</v>
          </cell>
          <cell r="BS228"/>
          <cell r="BT228"/>
          <cell r="BU228"/>
          <cell r="BV228"/>
          <cell r="BW228"/>
          <cell r="BX228"/>
          <cell r="BY228"/>
          <cell r="BZ228">
            <v>46181</v>
          </cell>
          <cell r="CA228">
            <v>0</v>
          </cell>
          <cell r="CB228"/>
          <cell r="CC228" t="str">
            <v>差недост.подача</v>
          </cell>
          <cell r="CD228" t="str">
            <v>差недост.подача</v>
          </cell>
          <cell r="CE228">
            <v>19.605215008672584</v>
          </cell>
          <cell r="CF228">
            <v>-39.912248239975511</v>
          </cell>
          <cell r="CG228">
            <v>22.304173252476062</v>
          </cell>
          <cell r="CH228" t="str">
            <v>差недост.подача</v>
          </cell>
          <cell r="CI228">
            <v>7.1045633098663394</v>
          </cell>
          <cell r="CJ228">
            <v>14.961708091011129</v>
          </cell>
          <cell r="CK228"/>
          <cell r="CL228"/>
          <cell r="CM228">
            <v>43755</v>
          </cell>
          <cell r="CN228" t="str">
            <v>х/к</v>
          </cell>
          <cell r="CO228"/>
          <cell r="CP228"/>
          <cell r="CQ228"/>
          <cell r="CR228" t="str">
            <v>п/ст ППГ-2</v>
          </cell>
          <cell r="CS228">
            <v>34</v>
          </cell>
          <cell r="CT228">
            <v>2</v>
          </cell>
          <cell r="CU228" t="str">
            <v>NIPI_Centre_PTV-3_Part</v>
          </cell>
          <cell r="CV228">
            <v>44686</v>
          </cell>
          <cell r="CW228">
            <v>312</v>
          </cell>
          <cell r="CX228"/>
          <cell r="CY228"/>
          <cell r="CZ228"/>
          <cell r="DA228"/>
          <cell r="DB228"/>
          <cell r="DC228"/>
          <cell r="DD228"/>
          <cell r="DE228"/>
          <cell r="DF228"/>
          <cell r="DG228" t="str">
            <v>большой</v>
          </cell>
          <cell r="DH228"/>
          <cell r="DI228"/>
          <cell r="DJ228">
            <v>41987</v>
          </cell>
          <cell r="DK228" t="str">
            <v>СО</v>
          </cell>
          <cell r="DL228">
            <v>-14</v>
          </cell>
          <cell r="DM228">
            <v>0.16902000000000017</v>
          </cell>
          <cell r="DN228">
            <v>-6</v>
          </cell>
          <cell r="DO228">
            <v>1.9155599999999999</v>
          </cell>
          <cell r="DP228"/>
          <cell r="DQ228"/>
          <cell r="DR228"/>
          <cell r="DS228"/>
          <cell r="DT228"/>
          <cell r="DU228"/>
          <cell r="DV228"/>
          <cell r="DW228">
            <v>42138</v>
          </cell>
          <cell r="DX228">
            <v>2020</v>
          </cell>
          <cell r="DY228"/>
          <cell r="DZ228" t="str">
            <v>4560, 4561</v>
          </cell>
          <cell r="EA228">
            <v>1</v>
          </cell>
          <cell r="EB228"/>
          <cell r="EC228">
            <v>20.352824999999999</v>
          </cell>
          <cell r="ED228">
            <v>25.7</v>
          </cell>
          <cell r="EE228">
            <v>15.334899999999999</v>
          </cell>
          <cell r="EF228">
            <v>-5.347175</v>
          </cell>
          <cell r="EG228">
            <v>54.510975567556422</v>
          </cell>
          <cell r="EH228">
            <v>378</v>
          </cell>
          <cell r="EI228">
            <v>0.92820000000000003</v>
          </cell>
          <cell r="EJ228"/>
          <cell r="EK228"/>
          <cell r="EL228"/>
          <cell r="EM228"/>
          <cell r="EN228"/>
          <cell r="EO228"/>
          <cell r="EP228"/>
          <cell r="EQ228"/>
          <cell r="ER228"/>
          <cell r="ES228"/>
          <cell r="ET228"/>
          <cell r="EU228"/>
          <cell r="EV228"/>
          <cell r="EW228"/>
          <cell r="EX228"/>
          <cell r="EY228"/>
          <cell r="EZ228"/>
          <cell r="FA228"/>
          <cell r="FB228"/>
          <cell r="FC228"/>
          <cell r="FD228"/>
          <cell r="FE228"/>
          <cell r="FF228"/>
          <cell r="FG228"/>
          <cell r="FH228"/>
          <cell r="FI228"/>
          <cell r="FJ228"/>
          <cell r="FK228"/>
          <cell r="FL228"/>
          <cell r="FN228">
            <v>1</v>
          </cell>
          <cell r="FP228" t="str">
            <v xml:space="preserve"> Влияние ВНС с перекомпенсацией</v>
          </cell>
          <cell r="FR228">
            <v>7.5</v>
          </cell>
          <cell r="FS228"/>
          <cell r="FT228"/>
          <cell r="FV228">
            <v>40505</v>
          </cell>
        </row>
        <row r="229">
          <cell r="D229" t="str">
            <v>16птв</v>
          </cell>
          <cell r="E229"/>
          <cell r="F229"/>
          <cell r="G229">
            <v>1367</v>
          </cell>
          <cell r="H229">
            <v>45.982830000000007</v>
          </cell>
          <cell r="I229">
            <v>96.417702999268471</v>
          </cell>
          <cell r="J229">
            <v>0</v>
          </cell>
          <cell r="K229"/>
          <cell r="L229" t="str">
            <v>Qж</v>
          </cell>
          <cell r="M229">
            <v>1370</v>
          </cell>
          <cell r="N229">
            <v>59.833079999999995</v>
          </cell>
          <cell r="O229">
            <v>95.348905109489053</v>
          </cell>
          <cell r="P229"/>
          <cell r="Q229"/>
          <cell r="R229"/>
          <cell r="S229"/>
          <cell r="T229"/>
          <cell r="U229"/>
          <cell r="V229"/>
          <cell r="W229">
            <v>17.463414634146343</v>
          </cell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>
            <v>189.52500000000001</v>
          </cell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 t="str">
            <v/>
          </cell>
          <cell r="CD229" t="str">
            <v/>
          </cell>
          <cell r="CE229">
            <v>1.5852999999999999</v>
          </cell>
          <cell r="CF229">
            <v>-62.067</v>
          </cell>
          <cell r="CG229" t="e">
            <v>#NUM!</v>
          </cell>
          <cell r="CH229" t="str">
            <v/>
          </cell>
          <cell r="CI229">
            <v>6.2493999999999996</v>
          </cell>
          <cell r="CJ229">
            <v>46.691000000000003</v>
          </cell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K229"/>
          <cell r="DL229"/>
          <cell r="DM229"/>
          <cell r="DN229"/>
          <cell r="DO229"/>
          <cell r="DP229"/>
          <cell r="DQ229"/>
          <cell r="DR229"/>
          <cell r="DS229"/>
          <cell r="DT229"/>
          <cell r="DU229"/>
          <cell r="DV229"/>
          <cell r="DW229"/>
          <cell r="DX229"/>
          <cell r="DY229"/>
          <cell r="DZ229"/>
          <cell r="EA229"/>
          <cell r="EB229"/>
          <cell r="EC229"/>
          <cell r="ED229"/>
          <cell r="EE229"/>
          <cell r="EF229">
            <v>0</v>
          </cell>
          <cell r="EG229"/>
          <cell r="EH229"/>
          <cell r="EI229"/>
          <cell r="EJ229"/>
          <cell r="EK229"/>
          <cell r="EL229"/>
          <cell r="EM229"/>
          <cell r="EN229"/>
          <cell r="EO229"/>
          <cell r="EP229"/>
          <cell r="EQ229"/>
          <cell r="ER229"/>
          <cell r="ES229"/>
          <cell r="ET229"/>
          <cell r="EU229"/>
          <cell r="EV229"/>
          <cell r="EW229"/>
          <cell r="EX229"/>
          <cell r="EY229"/>
          <cell r="EZ229"/>
          <cell r="FA229"/>
          <cell r="FB229"/>
          <cell r="FC229"/>
          <cell r="FD229"/>
          <cell r="FE229"/>
          <cell r="FF229"/>
          <cell r="FG229"/>
          <cell r="FH229"/>
          <cell r="FI229"/>
          <cell r="FJ229"/>
          <cell r="FK229"/>
          <cell r="FL229"/>
          <cell r="FN229"/>
          <cell r="FR229"/>
          <cell r="FS229"/>
          <cell r="FV229"/>
        </row>
        <row r="230">
          <cell r="D230">
            <v>1266</v>
          </cell>
          <cell r="E230" t="str">
            <v>вн</v>
          </cell>
          <cell r="F230" t="str">
            <v>Г</v>
          </cell>
          <cell r="G230"/>
          <cell r="H230"/>
          <cell r="I230"/>
          <cell r="J230">
            <v>0</v>
          </cell>
          <cell r="K230" t="e">
            <v>#VALUE!</v>
          </cell>
          <cell r="L230"/>
          <cell r="M230"/>
          <cell r="N230">
            <v>0</v>
          </cell>
          <cell r="O230">
            <v>0</v>
          </cell>
          <cell r="P230" t="e">
            <v>#VALUE!</v>
          </cell>
          <cell r="Q230"/>
          <cell r="R230"/>
          <cell r="S230"/>
          <cell r="T230"/>
          <cell r="U230"/>
          <cell r="V230"/>
          <cell r="W230">
            <v>0</v>
          </cell>
          <cell r="X230" t="e">
            <v>#VALUE!</v>
          </cell>
          <cell r="Y230" t="str">
            <v>Бездействие</v>
          </cell>
          <cell r="Z230">
            <v>0</v>
          </cell>
          <cell r="AA230">
            <v>0</v>
          </cell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 t="str">
            <v>нет</v>
          </cell>
          <cell r="AP230">
            <v>0</v>
          </cell>
          <cell r="AQ230" t="e">
            <v>#VALUE!</v>
          </cell>
          <cell r="AR230"/>
          <cell r="AS230" t="e">
            <v>#VALUE!</v>
          </cell>
          <cell r="AT230" t="e">
            <v>#VALUE!</v>
          </cell>
          <cell r="AU230"/>
          <cell r="AV230"/>
          <cell r="AW230"/>
          <cell r="AX230">
            <v>44875</v>
          </cell>
          <cell r="AY230">
            <v>0</v>
          </cell>
          <cell r="AZ230">
            <v>89.1</v>
          </cell>
          <cell r="BA230"/>
          <cell r="BB230" t="str">
            <v>СКЖ-60</v>
          </cell>
          <cell r="BC230"/>
          <cell r="BD230"/>
          <cell r="BE230">
            <v>44732</v>
          </cell>
          <cell r="BF230">
            <v>149</v>
          </cell>
          <cell r="BG230">
            <v>0</v>
          </cell>
          <cell r="BH230">
            <v>15.634349999999998</v>
          </cell>
          <cell r="BI230" t="e">
            <v>#VALUE!</v>
          </cell>
          <cell r="BJ230">
            <v>46219</v>
          </cell>
          <cell r="BK230">
            <v>181</v>
          </cell>
          <cell r="BL230">
            <v>11</v>
          </cell>
          <cell r="BM230">
            <v>23.629549999999998</v>
          </cell>
          <cell r="BN230" t="e">
            <v>#VALUE!</v>
          </cell>
          <cell r="BO230"/>
          <cell r="BP230"/>
          <cell r="BQ230">
            <v>158</v>
          </cell>
          <cell r="BR230">
            <v>315.5</v>
          </cell>
          <cell r="BS230"/>
          <cell r="BT230"/>
          <cell r="BU230"/>
          <cell r="BV230"/>
          <cell r="BW230"/>
          <cell r="BX230"/>
          <cell r="BY230"/>
          <cell r="BZ230">
            <v>46267</v>
          </cell>
          <cell r="CA230">
            <v>3</v>
          </cell>
          <cell r="CB230" t="str">
            <v>вода</v>
          </cell>
          <cell r="CC230" t="str">
            <v/>
          </cell>
          <cell r="CD230" t="e">
            <v>#VALUE!</v>
          </cell>
          <cell r="CE230" t="e">
            <v>#VALUE!</v>
          </cell>
          <cell r="CF230" t="e">
            <v>#VALUE!</v>
          </cell>
          <cell r="CG230" t="e">
            <v>#VALUE!</v>
          </cell>
          <cell r="CH230" t="e">
            <v>#VALUE!</v>
          </cell>
          <cell r="CI230" t="e">
            <v>#VALUE!</v>
          </cell>
          <cell r="CJ230" t="e">
            <v>#VALUE!</v>
          </cell>
          <cell r="CK230"/>
          <cell r="CL230"/>
          <cell r="CM230"/>
          <cell r="CN230"/>
          <cell r="CO230"/>
          <cell r="CP230"/>
          <cell r="CQ230"/>
          <cell r="CR230" t="str">
            <v>КРУН-6кВ №2 ППГ</v>
          </cell>
          <cell r="CS230">
            <v>14</v>
          </cell>
          <cell r="CT230">
            <v>2</v>
          </cell>
          <cell r="CU230" t="str">
            <v>NIPI_Centre_PTV-3_Part</v>
          </cell>
          <cell r="CV230">
            <v>42986</v>
          </cell>
          <cell r="CW230">
            <v>345</v>
          </cell>
          <cell r="CX230"/>
          <cell r="CY230"/>
          <cell r="CZ230"/>
          <cell r="DA230"/>
          <cell r="DB230"/>
          <cell r="DC230"/>
          <cell r="DD230"/>
          <cell r="DE230"/>
          <cell r="DF230"/>
          <cell r="DG230" t="str">
            <v>большой</v>
          </cell>
          <cell r="DH230"/>
          <cell r="DI230"/>
          <cell r="DJ230"/>
          <cell r="DK230"/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/>
          <cell r="DQ230"/>
          <cell r="DR230"/>
          <cell r="DS230"/>
          <cell r="DT230"/>
          <cell r="DU230"/>
          <cell r="DV230"/>
          <cell r="DW230">
            <v>42185</v>
          </cell>
          <cell r="DX230">
            <v>1266</v>
          </cell>
          <cell r="DY230"/>
          <cell r="DZ230">
            <v>4254</v>
          </cell>
          <cell r="EA230"/>
          <cell r="EB230"/>
          <cell r="EC230">
            <v>39.406930847620004</v>
          </cell>
          <cell r="ED230">
            <v>18</v>
          </cell>
          <cell r="EE230">
            <v>23.772580847620006</v>
          </cell>
          <cell r="EF230">
            <v>21.406930847620004</v>
          </cell>
          <cell r="EG230">
            <v>54.510975567556422</v>
          </cell>
          <cell r="EH230">
            <v>449</v>
          </cell>
          <cell r="EI230">
            <v>0.9304</v>
          </cell>
          <cell r="EJ230"/>
          <cell r="EK230"/>
          <cell r="EL230"/>
          <cell r="EM230"/>
          <cell r="EN230"/>
          <cell r="EO230"/>
          <cell r="EP230"/>
          <cell r="EQ230"/>
          <cell r="ER230"/>
          <cell r="ES230"/>
          <cell r="ET230"/>
          <cell r="EU230"/>
          <cell r="EV230"/>
          <cell r="EW230"/>
          <cell r="EX230"/>
          <cell r="EY230"/>
          <cell r="EZ230"/>
          <cell r="FA230"/>
          <cell r="FB230"/>
          <cell r="FC230"/>
          <cell r="FD230"/>
          <cell r="FE230"/>
          <cell r="FF230" t="str">
            <v>ВПП 2022</v>
          </cell>
          <cell r="FG230">
            <v>45</v>
          </cell>
          <cell r="FH230">
            <v>1.6526399999999999</v>
          </cell>
          <cell r="FI230">
            <v>96</v>
          </cell>
          <cell r="FJ230">
            <v>-45</v>
          </cell>
          <cell r="FK230">
            <v>-1.6526399999999999</v>
          </cell>
          <cell r="FL230">
            <v>-96</v>
          </cell>
          <cell r="FN230"/>
          <cell r="FP230" t="str">
            <v>Влияние ВПП</v>
          </cell>
          <cell r="FQ230" t="str">
            <v>ВПП 2021</v>
          </cell>
          <cell r="FR230">
            <v>30</v>
          </cell>
          <cell r="FS230"/>
          <cell r="FT230"/>
          <cell r="FV230">
            <v>32511</v>
          </cell>
        </row>
        <row r="231">
          <cell r="D231" t="str">
            <v>1266G</v>
          </cell>
          <cell r="E231" t="str">
            <v>ск/н</v>
          </cell>
          <cell r="F231" t="str">
            <v>Г</v>
          </cell>
          <cell r="G231">
            <v>8</v>
          </cell>
          <cell r="H231">
            <v>1.6526399999999999</v>
          </cell>
          <cell r="I231">
            <v>78</v>
          </cell>
          <cell r="J231" t="str">
            <v>ЧРФ</v>
          </cell>
          <cell r="K231" t="e">
            <v>#VALUE!</v>
          </cell>
          <cell r="L231">
            <v>46292</v>
          </cell>
          <cell r="M231">
            <v>2</v>
          </cell>
          <cell r="N231">
            <v>1.3145999999999998</v>
          </cell>
          <cell r="O231">
            <v>30</v>
          </cell>
          <cell r="P231" t="e">
            <v>#VALUE!</v>
          </cell>
          <cell r="Q231">
            <v>46287</v>
          </cell>
          <cell r="R231"/>
          <cell r="S231"/>
          <cell r="T231">
            <v>46280</v>
          </cell>
          <cell r="U231">
            <v>0.05</v>
          </cell>
          <cell r="V231">
            <v>46292</v>
          </cell>
          <cell r="W231">
            <v>20</v>
          </cell>
          <cell r="X231" t="e">
            <v>#VALUE!</v>
          </cell>
          <cell r="Y231" t="str">
            <v>СК работает</v>
          </cell>
          <cell r="Z231">
            <v>24</v>
          </cell>
          <cell r="AA231">
            <v>2</v>
          </cell>
          <cell r="AB231">
            <v>46292</v>
          </cell>
          <cell r="AC231" t="str">
            <v>7атм/5мин</v>
          </cell>
          <cell r="AD231"/>
          <cell r="AE231"/>
          <cell r="AF231"/>
          <cell r="AG231">
            <v>2</v>
          </cell>
          <cell r="AH231">
            <v>1.4</v>
          </cell>
          <cell r="AI231"/>
          <cell r="AJ231"/>
          <cell r="AK231"/>
          <cell r="AL231"/>
          <cell r="AM231">
            <v>46201</v>
          </cell>
          <cell r="AN231" t="str">
            <v>огв</v>
          </cell>
          <cell r="AO231" t="str">
            <v>СК-6-3-2600</v>
          </cell>
          <cell r="AP231">
            <v>2</v>
          </cell>
          <cell r="AQ231" t="str">
            <v>2025,Д,бур,осв,крс()-3-закл-прс-3-4-прс-4,5-3-(ув.дл/х1,2/2)-3-</v>
          </cell>
          <cell r="AR231">
            <v>4</v>
          </cell>
          <cell r="AS231">
            <v>29.381356799999999</v>
          </cell>
          <cell r="AT231">
            <v>6.8070375837782957E-2</v>
          </cell>
          <cell r="AU231">
            <v>255</v>
          </cell>
          <cell r="AV231">
            <v>1000</v>
          </cell>
          <cell r="AW231">
            <v>46192</v>
          </cell>
          <cell r="AX231">
            <v>46166</v>
          </cell>
          <cell r="AY231" t="str">
            <v>(кл.70)ShL-57</v>
          </cell>
          <cell r="AZ231">
            <v>285.95000000000005</v>
          </cell>
          <cell r="BA231">
            <v>8.9500000000000455</v>
          </cell>
          <cell r="BB231" t="str">
            <v>СКЖ- колл</v>
          </cell>
          <cell r="BC231"/>
          <cell r="BD231"/>
          <cell r="BE231">
            <v>46268</v>
          </cell>
          <cell r="BF231">
            <v>277</v>
          </cell>
          <cell r="BG231">
            <v>1.6</v>
          </cell>
          <cell r="BH231">
            <v>5.191675</v>
          </cell>
          <cell r="BI231" t="str">
            <v>2025,Д,бур,осв,крс(),262,257,закл,прс,256,267,270,270,Ф,263,ув.чк,265,М,259,А,266,ув.чк,272,269,275,М,275,прс,ум.чк,271,И,268,ув.дл/х,пуск внс6618(ЧЗПВ),ув.чк,276,271,И,278,А,С,277,</v>
          </cell>
          <cell r="BJ231">
            <v>46025</v>
          </cell>
          <cell r="BK231">
            <v>258</v>
          </cell>
          <cell r="BL231">
            <v>0</v>
          </cell>
          <cell r="BM231">
            <v>5.3757749999999991</v>
          </cell>
          <cell r="BN231" t="str">
            <v>2025,Д,бур,осв,крс(),2026,Я,258,Ф,М,А,М,И,А,С,</v>
          </cell>
          <cell r="BO231">
            <v>46175</v>
          </cell>
          <cell r="BP231" t="str">
            <v>Сұйықтық деңгейі төмен. Кері тоспа ұстап тұр.</v>
          </cell>
          <cell r="BQ231">
            <v>31</v>
          </cell>
          <cell r="BR231">
            <v>315.25</v>
          </cell>
          <cell r="BS231">
            <v>46164</v>
          </cell>
          <cell r="BT231"/>
          <cell r="BU231">
            <v>337</v>
          </cell>
          <cell r="BV231">
            <v>315.25</v>
          </cell>
          <cell r="BW231">
            <v>28.2</v>
          </cell>
          <cell r="BX231"/>
          <cell r="BY231"/>
          <cell r="BZ231">
            <v>46181</v>
          </cell>
          <cell r="CA231">
            <v>0</v>
          </cell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>
            <v>46176</v>
          </cell>
          <cell r="CN231" t="str">
            <v>х/к</v>
          </cell>
          <cell r="CO231"/>
          <cell r="CP231"/>
          <cell r="CQ231" t="str">
            <v>26663</v>
          </cell>
          <cell r="CR231" t="str">
            <v xml:space="preserve"> п/ст ППГ-2 </v>
          </cell>
          <cell r="CS231">
            <v>22</v>
          </cell>
          <cell r="CT231">
            <v>1</v>
          </cell>
          <cell r="CU231" t="str">
            <v>NIPI_Centre_PTV-3_Part</v>
          </cell>
          <cell r="CV231">
            <v>46164</v>
          </cell>
          <cell r="CW231">
            <v>337</v>
          </cell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K231"/>
          <cell r="DL231"/>
          <cell r="DM231"/>
          <cell r="DN231"/>
          <cell r="DO231"/>
          <cell r="DP231"/>
          <cell r="DQ231"/>
          <cell r="DR231"/>
          <cell r="DS231"/>
          <cell r="DT231"/>
          <cell r="DU231"/>
          <cell r="DV231"/>
          <cell r="DW231"/>
          <cell r="DX231"/>
          <cell r="DY231"/>
          <cell r="DZ231"/>
          <cell r="EA231">
            <v>3</v>
          </cell>
          <cell r="EB231"/>
          <cell r="EC231"/>
          <cell r="ED231"/>
          <cell r="EE231"/>
          <cell r="EF231"/>
          <cell r="EG231">
            <v>54.510975574666034</v>
          </cell>
          <cell r="EH231"/>
          <cell r="EI231"/>
          <cell r="EJ231"/>
          <cell r="EK231"/>
          <cell r="EL231"/>
          <cell r="EM231"/>
          <cell r="EN231"/>
          <cell r="EO231"/>
          <cell r="EP231"/>
          <cell r="EQ231"/>
          <cell r="ER231"/>
          <cell r="ES231"/>
          <cell r="ET231"/>
          <cell r="EU231"/>
          <cell r="EV231"/>
          <cell r="EW231"/>
          <cell r="EX231"/>
          <cell r="EY231"/>
          <cell r="EZ231"/>
          <cell r="FA231"/>
          <cell r="FB231"/>
          <cell r="FC231"/>
          <cell r="FD231"/>
          <cell r="FE231"/>
          <cell r="FF231"/>
          <cell r="FG231"/>
          <cell r="FH231"/>
          <cell r="FI231"/>
          <cell r="FJ231"/>
          <cell r="FK231"/>
          <cell r="FL231"/>
          <cell r="FN231"/>
          <cell r="FP231"/>
          <cell r="FR231"/>
          <cell r="FS231"/>
          <cell r="FT231"/>
          <cell r="FV231">
            <v>46023</v>
          </cell>
        </row>
        <row r="232">
          <cell r="D232">
            <v>1267</v>
          </cell>
          <cell r="E232" t="str">
            <v>ск</v>
          </cell>
          <cell r="F232" t="str">
            <v>Г</v>
          </cell>
          <cell r="G232">
            <v>32</v>
          </cell>
          <cell r="H232">
            <v>1.5024</v>
          </cell>
          <cell r="I232">
            <v>95</v>
          </cell>
          <cell r="J232" t="str">
            <v>ЧЗПВ, контроль параметров скважины</v>
          </cell>
          <cell r="K232" t="e">
            <v>#VALUE!</v>
          </cell>
          <cell r="L232">
            <v>46292</v>
          </cell>
          <cell r="M232">
            <v>28</v>
          </cell>
          <cell r="N232">
            <v>2.6292</v>
          </cell>
          <cell r="O232">
            <v>90</v>
          </cell>
          <cell r="P232" t="e">
            <v>#VALUE!</v>
          </cell>
          <cell r="Q232">
            <v>46287</v>
          </cell>
          <cell r="R232"/>
          <cell r="S232"/>
          <cell r="T232"/>
          <cell r="U232"/>
          <cell r="V232">
            <v>46292</v>
          </cell>
          <cell r="W232">
            <v>26</v>
          </cell>
          <cell r="X232" t="e">
            <v>#VALUE!</v>
          </cell>
          <cell r="Y232" t="str">
            <v>СК раб.с проп.кл</v>
          </cell>
          <cell r="Z232">
            <v>24</v>
          </cell>
          <cell r="AA232">
            <v>28</v>
          </cell>
          <cell r="AB232">
            <v>46292</v>
          </cell>
          <cell r="AC232" t="str">
            <v>15атм/1м40с</v>
          </cell>
          <cell r="AD232"/>
          <cell r="AE232"/>
          <cell r="AF232"/>
          <cell r="AG232">
            <v>1.8</v>
          </cell>
          <cell r="AH232">
            <v>2</v>
          </cell>
          <cell r="AI232"/>
          <cell r="AJ232"/>
          <cell r="AK232"/>
          <cell r="AL232"/>
          <cell r="AM232">
            <v>46133</v>
          </cell>
          <cell r="AN232" t="str">
            <v>огв</v>
          </cell>
          <cell r="AO232" t="str">
            <v>ск-6к(C228D)</v>
          </cell>
          <cell r="AP232">
            <v>3</v>
          </cell>
          <cell r="AQ232" t="e">
            <v>#VALUE!</v>
          </cell>
          <cell r="AR232">
            <v>8.5</v>
          </cell>
          <cell r="AS232">
            <v>93.653074799999999</v>
          </cell>
          <cell r="AT232">
            <v>0.29897576838555651</v>
          </cell>
          <cell r="AU232">
            <v>140</v>
          </cell>
          <cell r="AV232">
            <v>1000</v>
          </cell>
          <cell r="AW232">
            <v>46194</v>
          </cell>
          <cell r="AX232">
            <v>46135</v>
          </cell>
          <cell r="AY232" t="str">
            <v>(кл.70)HHA-57</v>
          </cell>
          <cell r="AZ232">
            <v>286.51</v>
          </cell>
          <cell r="BA232">
            <v>11.509999999999991</v>
          </cell>
          <cell r="BB232" t="str">
            <v>СКЖ-60</v>
          </cell>
          <cell r="BC232"/>
          <cell r="BD232"/>
          <cell r="BE232">
            <v>46279</v>
          </cell>
          <cell r="BF232">
            <v>275</v>
          </cell>
          <cell r="BG232">
            <v>2.1</v>
          </cell>
          <cell r="BH232">
            <v>5.4803999999999995</v>
          </cell>
          <cell r="BI232" t="e">
            <v>#VALUE!</v>
          </cell>
          <cell r="BJ232"/>
          <cell r="BK232"/>
          <cell r="BL232"/>
          <cell r="BM232"/>
          <cell r="BN232"/>
          <cell r="BO232">
            <v>46259</v>
          </cell>
          <cell r="BP232" t="str">
            <v>Айдау клапанының ақауы. Сорап тықылға қойылды, сорапты ыссы сумен жуу керек. Кері тоспа ұстап тұр.</v>
          </cell>
          <cell r="BQ232">
            <v>27</v>
          </cell>
          <cell r="BR232">
            <v>311</v>
          </cell>
          <cell r="BS232"/>
          <cell r="BT232"/>
          <cell r="BU232"/>
          <cell r="BV232"/>
          <cell r="BW232"/>
          <cell r="BX232"/>
          <cell r="BY232"/>
          <cell r="BZ232">
            <v>46181</v>
          </cell>
          <cell r="CA232">
            <v>0</v>
          </cell>
          <cell r="CB232"/>
          <cell r="CC232" t="str">
            <v>差недост.подача</v>
          </cell>
          <cell r="CD232" t="str">
            <v>差недост.подача</v>
          </cell>
          <cell r="CE232">
            <v>29.549609470738449</v>
          </cell>
          <cell r="CF232">
            <v>-25.822438092286397</v>
          </cell>
          <cell r="CG232">
            <v>27.779996583239836</v>
          </cell>
          <cell r="CH232" t="str">
            <v>差недост.подача</v>
          </cell>
          <cell r="CI232">
            <v>9.0958452685317095</v>
          </cell>
          <cell r="CJ232">
            <v>-0.44025368325104353</v>
          </cell>
          <cell r="CK232"/>
          <cell r="CL232"/>
          <cell r="CM232"/>
          <cell r="CN232"/>
          <cell r="CO232"/>
          <cell r="CP232"/>
          <cell r="CQ232"/>
          <cell r="CR232" t="str">
            <v>КРУН-6кВ №2 ППГ</v>
          </cell>
          <cell r="CS232">
            <v>6</v>
          </cell>
          <cell r="CT232">
            <v>1</v>
          </cell>
          <cell r="CU232" t="str">
            <v>NIPI_Centre_PTV-3_Part</v>
          </cell>
          <cell r="CV232">
            <v>45059</v>
          </cell>
          <cell r="CW232">
            <v>336</v>
          </cell>
          <cell r="CX232"/>
          <cell r="CY232"/>
          <cell r="CZ232"/>
          <cell r="DA232"/>
          <cell r="DB232"/>
          <cell r="DC232"/>
          <cell r="DD232"/>
          <cell r="DE232"/>
          <cell r="DF232"/>
          <cell r="DG232" t="str">
            <v>большой</v>
          </cell>
          <cell r="DH232" t="str">
            <v>есть</v>
          </cell>
          <cell r="DI232"/>
          <cell r="DJ232"/>
          <cell r="DK232"/>
          <cell r="DL232">
            <v>-4</v>
          </cell>
          <cell r="DM232">
            <v>1.1268</v>
          </cell>
          <cell r="DN232">
            <v>-5</v>
          </cell>
          <cell r="DO232">
            <v>2.6292</v>
          </cell>
          <cell r="DP232"/>
          <cell r="DQ232"/>
          <cell r="DR232"/>
          <cell r="DS232"/>
          <cell r="DT232"/>
          <cell r="DU232"/>
          <cell r="DV232"/>
          <cell r="DW232">
            <v>42185</v>
          </cell>
          <cell r="DX232">
            <v>1267</v>
          </cell>
          <cell r="DY232"/>
          <cell r="DZ232" t="str">
            <v>4254, 4255,</v>
          </cell>
          <cell r="EA232">
            <v>1</v>
          </cell>
          <cell r="EB232"/>
          <cell r="EC232">
            <v>31</v>
          </cell>
          <cell r="ED232">
            <v>28.3</v>
          </cell>
          <cell r="EE232">
            <v>25.519600000000001</v>
          </cell>
          <cell r="EF232">
            <v>2.6999999999999993</v>
          </cell>
          <cell r="EG232">
            <v>54.510975566292558</v>
          </cell>
          <cell r="EH232">
            <v>449</v>
          </cell>
          <cell r="EI232">
            <v>0.9304</v>
          </cell>
          <cell r="EJ232"/>
          <cell r="EK232"/>
          <cell r="EL232"/>
          <cell r="EM232"/>
          <cell r="EN232"/>
          <cell r="EO232"/>
          <cell r="EP232"/>
          <cell r="EQ232"/>
          <cell r="ER232"/>
          <cell r="ES232"/>
          <cell r="ET232"/>
          <cell r="EU232"/>
          <cell r="EV232"/>
          <cell r="EW232"/>
          <cell r="EX232"/>
          <cell r="EY232"/>
          <cell r="EZ232"/>
          <cell r="FA232"/>
          <cell r="FB232"/>
          <cell r="FC232">
            <v>4</v>
          </cell>
          <cell r="FD232"/>
          <cell r="FE232"/>
          <cell r="FF232" t="str">
            <v>ВПП 2026</v>
          </cell>
          <cell r="FG232">
            <v>46</v>
          </cell>
          <cell r="FH232">
            <v>2.5916399999999995</v>
          </cell>
          <cell r="FI232">
            <v>94</v>
          </cell>
          <cell r="FJ232">
            <v>-18</v>
          </cell>
          <cell r="FK232">
            <v>3.7560000000000482E-2</v>
          </cell>
          <cell r="FL232">
            <v>-4</v>
          </cell>
          <cell r="FN232"/>
          <cell r="FP232" t="str">
            <v>Влияние ВПП</v>
          </cell>
          <cell r="FQ232" t="str">
            <v>ВПП 2026</v>
          </cell>
          <cell r="FR232">
            <v>22</v>
          </cell>
          <cell r="FS232"/>
          <cell r="FT232"/>
          <cell r="FV232">
            <v>32509</v>
          </cell>
        </row>
        <row r="233">
          <cell r="D233">
            <v>1268</v>
          </cell>
          <cell r="E233" t="str">
            <v>вн</v>
          </cell>
          <cell r="F233" t="str">
            <v>Г Д</v>
          </cell>
          <cell r="G233">
            <v>70</v>
          </cell>
          <cell r="H233">
            <v>1.9719</v>
          </cell>
          <cell r="I233">
            <v>97</v>
          </cell>
          <cell r="J233" t="str">
            <v>ЧЗПВ, контроль параметров скважины</v>
          </cell>
          <cell r="K233" t="e">
            <v>#VALUE!</v>
          </cell>
          <cell r="L233">
            <v>46292</v>
          </cell>
          <cell r="M233">
            <v>76</v>
          </cell>
          <cell r="N233">
            <v>2.8545599999999998</v>
          </cell>
          <cell r="O233">
            <v>96</v>
          </cell>
          <cell r="P233" t="e">
            <v>#VALUE!</v>
          </cell>
          <cell r="Q233">
            <v>46287</v>
          </cell>
          <cell r="R233"/>
          <cell r="S233"/>
          <cell r="T233"/>
          <cell r="U233"/>
          <cell r="V233">
            <v>46292</v>
          </cell>
          <cell r="W233">
            <v>26</v>
          </cell>
          <cell r="X233" t="e">
            <v>#VALUE!</v>
          </cell>
          <cell r="Y233" t="str">
            <v>ВН с низ.эфф.нас</v>
          </cell>
          <cell r="Z233">
            <v>24</v>
          </cell>
          <cell r="AA233">
            <v>76</v>
          </cell>
          <cell r="AB233">
            <v>46292</v>
          </cell>
          <cell r="AC233" t="str">
            <v>15/1м20с</v>
          </cell>
          <cell r="AD233"/>
          <cell r="AE233"/>
          <cell r="AF233"/>
          <cell r="AG233">
            <v>1.6</v>
          </cell>
          <cell r="AH233">
            <v>0.4</v>
          </cell>
          <cell r="AI233"/>
          <cell r="AJ233"/>
          <cell r="AK233"/>
          <cell r="AL233"/>
          <cell r="AM233"/>
          <cell r="AN233"/>
          <cell r="AO233" t="str">
            <v>NDH-22</v>
          </cell>
          <cell r="AP233">
            <v>0</v>
          </cell>
          <cell r="AQ233" t="e">
            <v>#VALUE!</v>
          </cell>
          <cell r="AR233">
            <v>280</v>
          </cell>
          <cell r="AS233">
            <v>117.6</v>
          </cell>
          <cell r="AT233">
            <v>0.6462585034013606</v>
          </cell>
          <cell r="AU233"/>
          <cell r="AV233"/>
          <cell r="AW233">
            <v>46236</v>
          </cell>
          <cell r="AX233">
            <v>46148</v>
          </cell>
          <cell r="AY233" t="str">
            <v>ТР-42</v>
          </cell>
          <cell r="AZ233">
            <v>291.64</v>
          </cell>
          <cell r="BA233">
            <v>43.639999999999986</v>
          </cell>
          <cell r="BB233" t="str">
            <v>СКЖ-60</v>
          </cell>
          <cell r="BC233"/>
          <cell r="BD233"/>
          <cell r="BE233">
            <v>46262</v>
          </cell>
          <cell r="BF233">
            <v>248</v>
          </cell>
          <cell r="BG233">
            <v>0.5</v>
          </cell>
          <cell r="BH233">
            <v>7.049525</v>
          </cell>
          <cell r="BI233" t="e">
            <v>#VALUE!</v>
          </cell>
          <cell r="BJ233">
            <v>44988</v>
          </cell>
          <cell r="BK233">
            <v>219</v>
          </cell>
          <cell r="BL233">
            <v>7.7</v>
          </cell>
          <cell r="BM233">
            <v>16.972625000000001</v>
          </cell>
          <cell r="BN233" t="str">
            <v>2015,M,И,2016,Н,12,2017.Я,М,И,А,О,Н,Д,2018,Я,Ф,M,A,A,2022,Я,М,И,А,C,прс,126,О,Н,Д,2023,Я,Ф,192,М,219,А,М,И,А,C,О,Н,2024,Я,Ф,М,А,М,И,С,Н,2025,Я,Ф,М,А,И,A,О,Н,Д,2026,Я,Ф,М,А,М,И,А,С,</v>
          </cell>
          <cell r="BO233">
            <v>46213</v>
          </cell>
          <cell r="BP233" t="str">
            <v>Сораптың тиімділігі төмен.</v>
          </cell>
          <cell r="BQ233">
            <v>56</v>
          </cell>
          <cell r="BR233">
            <v>317.75</v>
          </cell>
          <cell r="BS233">
            <v>44129</v>
          </cell>
          <cell r="BT233">
            <v>19.3</v>
          </cell>
          <cell r="BU233">
            <v>345</v>
          </cell>
          <cell r="BV233">
            <v>317.75</v>
          </cell>
          <cell r="BW233">
            <v>19.3</v>
          </cell>
          <cell r="BX233"/>
          <cell r="BY233"/>
          <cell r="BZ233">
            <v>46181</v>
          </cell>
          <cell r="CA233">
            <v>0</v>
          </cell>
          <cell r="CB233"/>
          <cell r="CC233" t="str">
            <v>理рацион-ый</v>
          </cell>
          <cell r="CD233" t="str">
            <v>理рацион-ый</v>
          </cell>
          <cell r="CE233">
            <v>41.916864394465264</v>
          </cell>
          <cell r="CF233">
            <v>2.5402539219769622</v>
          </cell>
          <cell r="CG233">
            <v>35.392012510115322</v>
          </cell>
          <cell r="CH233" t="str">
            <v>理рацион-ый</v>
          </cell>
          <cell r="CI233">
            <v>20.410024647137767</v>
          </cell>
          <cell r="CJ233">
            <v>-7.3328257207644754</v>
          </cell>
          <cell r="CK233"/>
          <cell r="CL233"/>
          <cell r="CM233"/>
          <cell r="CN233"/>
          <cell r="CO233"/>
          <cell r="CP233"/>
          <cell r="CQ233"/>
          <cell r="CR233" t="str">
            <v>КРУН-6кВ №2 ППГ</v>
          </cell>
          <cell r="CS233">
            <v>6</v>
          </cell>
          <cell r="CT233">
            <v>1</v>
          </cell>
          <cell r="CU233" t="str">
            <v>NIPI_Centre_PTV-3_Part</v>
          </cell>
          <cell r="CV233">
            <v>44129</v>
          </cell>
          <cell r="CW233">
            <v>345</v>
          </cell>
          <cell r="CX233"/>
          <cell r="CY233"/>
          <cell r="CZ233"/>
          <cell r="DA233"/>
          <cell r="DB233"/>
          <cell r="DC233"/>
          <cell r="DD233"/>
          <cell r="DE233"/>
          <cell r="DF233"/>
          <cell r="DG233" t="str">
            <v>большой</v>
          </cell>
          <cell r="DH233"/>
          <cell r="DI233"/>
          <cell r="DJ233"/>
          <cell r="DK233"/>
          <cell r="DL233">
            <v>6</v>
          </cell>
          <cell r="DM233">
            <v>0.88265999999999978</v>
          </cell>
          <cell r="DN233">
            <v>-1</v>
          </cell>
          <cell r="DO233">
            <v>2.8545599999999998</v>
          </cell>
          <cell r="DP233"/>
          <cell r="DQ233"/>
          <cell r="DR233"/>
          <cell r="DS233"/>
          <cell r="DT233"/>
          <cell r="DU233"/>
          <cell r="DV233"/>
          <cell r="DW233">
            <v>42186</v>
          </cell>
          <cell r="DX233">
            <v>1268</v>
          </cell>
          <cell r="DY233"/>
          <cell r="DZ233" t="str">
            <v>4255, 4256,</v>
          </cell>
          <cell r="EA233">
            <v>2</v>
          </cell>
          <cell r="EB233"/>
          <cell r="EC233">
            <v>20.498292598867803</v>
          </cell>
          <cell r="ED233">
            <v>18</v>
          </cell>
          <cell r="EE233">
            <v>13.448767598867803</v>
          </cell>
          <cell r="EF233">
            <v>2.4982925988678026</v>
          </cell>
          <cell r="EG233">
            <v>54.510975559645672</v>
          </cell>
          <cell r="EH233">
            <v>449</v>
          </cell>
          <cell r="EI233">
            <v>0.9304</v>
          </cell>
          <cell r="EJ233"/>
          <cell r="EK233"/>
          <cell r="EL233"/>
          <cell r="EM233"/>
          <cell r="EN233"/>
          <cell r="EO233"/>
          <cell r="EP233"/>
          <cell r="EQ233"/>
          <cell r="ER233"/>
          <cell r="ES233"/>
          <cell r="ET233"/>
          <cell r="EU233"/>
          <cell r="EV233"/>
          <cell r="EW233"/>
          <cell r="EX233"/>
          <cell r="EY233"/>
          <cell r="EZ233"/>
          <cell r="FA233"/>
          <cell r="FB233"/>
          <cell r="FC233"/>
          <cell r="FD233"/>
          <cell r="FE233"/>
          <cell r="FF233" t="str">
            <v>ВПП 2026</v>
          </cell>
          <cell r="FG233">
            <v>35</v>
          </cell>
          <cell r="FH233">
            <v>1.3146</v>
          </cell>
          <cell r="FI233">
            <v>96</v>
          </cell>
          <cell r="FJ233">
            <v>41</v>
          </cell>
          <cell r="FK233">
            <v>1.5399599999999998</v>
          </cell>
          <cell r="FL233">
            <v>0</v>
          </cell>
          <cell r="FN233"/>
          <cell r="FP233" t="str">
            <v>Влияние ВПП</v>
          </cell>
          <cell r="FQ233" t="str">
            <v>ВПП 2026</v>
          </cell>
          <cell r="FR233">
            <v>20</v>
          </cell>
          <cell r="FS233"/>
          <cell r="FT233"/>
          <cell r="FV233">
            <v>32511</v>
          </cell>
        </row>
        <row r="234">
          <cell r="D234">
            <v>1269</v>
          </cell>
          <cell r="E234" t="str">
            <v>вн</v>
          </cell>
          <cell r="F234" t="str">
            <v>Г</v>
          </cell>
          <cell r="G234">
            <v>75</v>
          </cell>
          <cell r="H234">
            <v>2.1127499999999997</v>
          </cell>
          <cell r="I234">
            <v>97</v>
          </cell>
          <cell r="J234" t="str">
            <v xml:space="preserve">Уменьшить закачку ВНС 4269 </v>
          </cell>
          <cell r="K234" t="e">
            <v>#VALUE!</v>
          </cell>
          <cell r="L234">
            <v>46292</v>
          </cell>
          <cell r="M234">
            <v>81</v>
          </cell>
          <cell r="N234">
            <v>3.8029499999999996</v>
          </cell>
          <cell r="O234">
            <v>95</v>
          </cell>
          <cell r="P234" t="e">
            <v>#VALUE!</v>
          </cell>
          <cell r="Q234">
            <v>46287</v>
          </cell>
          <cell r="R234"/>
          <cell r="S234"/>
          <cell r="T234"/>
          <cell r="U234"/>
          <cell r="V234">
            <v>46292</v>
          </cell>
          <cell r="W234">
            <v>25</v>
          </cell>
          <cell r="X234" t="e">
            <v>#VALUE!</v>
          </cell>
          <cell r="Y234" t="str">
            <v>винтовой</v>
          </cell>
          <cell r="Z234">
            <v>24</v>
          </cell>
          <cell r="AA234">
            <v>81</v>
          </cell>
          <cell r="AB234">
            <v>46292</v>
          </cell>
          <cell r="AC234" t="str">
            <v>15атм/10с</v>
          </cell>
          <cell r="AD234"/>
          <cell r="AE234"/>
          <cell r="AF234"/>
          <cell r="AG234">
            <v>1.5</v>
          </cell>
          <cell r="AH234">
            <v>1.4</v>
          </cell>
          <cell r="AI234"/>
          <cell r="AJ234"/>
          <cell r="AK234"/>
          <cell r="AL234"/>
          <cell r="AM234"/>
          <cell r="AN234"/>
          <cell r="AO234" t="str">
            <v>BD-1</v>
          </cell>
          <cell r="AP234">
            <v>0</v>
          </cell>
          <cell r="AQ234" t="e">
            <v>#VALUE!</v>
          </cell>
          <cell r="AR234">
            <v>140</v>
          </cell>
          <cell r="AS234">
            <v>89.600000000000009</v>
          </cell>
          <cell r="AT234">
            <v>0.9040178571428571</v>
          </cell>
          <cell r="AU234"/>
          <cell r="AV234"/>
          <cell r="AW234">
            <v>46192</v>
          </cell>
          <cell r="AX234">
            <v>46177</v>
          </cell>
          <cell r="AY234" t="str">
            <v>Nek-64</v>
          </cell>
          <cell r="AZ234">
            <v>281.93</v>
          </cell>
          <cell r="BA234">
            <v>11.930000000000007</v>
          </cell>
          <cell r="BB234" t="str">
            <v>СКЖ-60</v>
          </cell>
          <cell r="BC234"/>
          <cell r="BD234"/>
          <cell r="BE234">
            <v>46287</v>
          </cell>
          <cell r="BF234">
            <v>270</v>
          </cell>
          <cell r="BG234">
            <v>1.6</v>
          </cell>
          <cell r="BH234">
            <v>4.7456499999999995</v>
          </cell>
          <cell r="BI234" t="e">
            <v>#VALUE!</v>
          </cell>
          <cell r="BJ234">
            <v>45250</v>
          </cell>
          <cell r="BK234">
            <v>175</v>
          </cell>
          <cell r="BL234">
            <v>1.3</v>
          </cell>
          <cell r="BM234">
            <v>13.366149999999999</v>
          </cell>
          <cell r="BN234" t="str">
            <v>2023,Н,175,2024,Я,Ф,М,А,М,И,С,Н,2025,Я,Ф,М,А,И,A,О,Н,Д,2026,Я,Ф,М,А,М,И,А,С,</v>
          </cell>
          <cell r="BO234"/>
          <cell r="BP234"/>
          <cell r="BQ234">
            <v>25</v>
          </cell>
          <cell r="BR234">
            <v>303.5</v>
          </cell>
          <cell r="BS234">
            <v>42214</v>
          </cell>
          <cell r="BT234">
            <v>20.8</v>
          </cell>
          <cell r="BU234">
            <v>340</v>
          </cell>
          <cell r="BV234">
            <v>303.5</v>
          </cell>
          <cell r="BW234">
            <v>26</v>
          </cell>
          <cell r="BX234"/>
          <cell r="BY234"/>
          <cell r="BZ234">
            <v>46181</v>
          </cell>
          <cell r="CA234">
            <v>0</v>
          </cell>
          <cell r="CB234"/>
          <cell r="CC234" t="str">
            <v>查сверка данных</v>
          </cell>
          <cell r="CD234" t="str">
            <v>查сверка данных</v>
          </cell>
          <cell r="CE234">
            <v>37.11825661770569</v>
          </cell>
          <cell r="CF234">
            <v>14.045209522480867</v>
          </cell>
          <cell r="CG234">
            <v>38.706551617579095</v>
          </cell>
          <cell r="CH234" t="str">
            <v>查сверка данных</v>
          </cell>
          <cell r="CI234">
            <v>34.372091167091831</v>
          </cell>
          <cell r="CJ234">
            <v>20.804166155133942</v>
          </cell>
          <cell r="CK234"/>
          <cell r="CL234"/>
          <cell r="CM234"/>
          <cell r="CN234"/>
          <cell r="CO234"/>
          <cell r="CP234"/>
          <cell r="CQ234"/>
          <cell r="CR234" t="str">
            <v>КРУН-6кВ №2 ППГ</v>
          </cell>
          <cell r="CS234">
            <v>7</v>
          </cell>
          <cell r="CT234">
            <v>1</v>
          </cell>
          <cell r="CU234" t="str">
            <v>NIPI_Centre_PTV-3_Part</v>
          </cell>
          <cell r="CV234">
            <v>45912</v>
          </cell>
          <cell r="CW234">
            <v>340</v>
          </cell>
          <cell r="CX234"/>
          <cell r="CY234"/>
          <cell r="CZ234"/>
          <cell r="DA234"/>
          <cell r="DB234"/>
          <cell r="DC234"/>
          <cell r="DD234"/>
          <cell r="DE234"/>
          <cell r="DF234"/>
          <cell r="DG234" t="str">
            <v>большой</v>
          </cell>
          <cell r="DH234"/>
          <cell r="DI234"/>
          <cell r="DJ234"/>
          <cell r="DK234"/>
          <cell r="DL234">
            <v>6</v>
          </cell>
          <cell r="DM234">
            <v>1.6901999999999999</v>
          </cell>
          <cell r="DN234">
            <v>-2</v>
          </cell>
          <cell r="DO234">
            <v>3.8029500000000001</v>
          </cell>
          <cell r="DP234"/>
          <cell r="DQ234"/>
          <cell r="DR234"/>
          <cell r="DS234"/>
          <cell r="DT234"/>
          <cell r="DU234"/>
          <cell r="DV234"/>
          <cell r="DW234">
            <v>42186</v>
          </cell>
          <cell r="DX234">
            <v>1269</v>
          </cell>
          <cell r="DY234"/>
          <cell r="DZ234" t="str">
            <v>4256, 4257,</v>
          </cell>
          <cell r="EA234">
            <v>2</v>
          </cell>
          <cell r="EB234"/>
          <cell r="EC234">
            <v>18.57523122871644</v>
          </cell>
          <cell r="ED234">
            <v>18</v>
          </cell>
          <cell r="EE234">
            <v>13.829581228716441</v>
          </cell>
          <cell r="EF234">
            <v>0.57523122871644006</v>
          </cell>
          <cell r="EG234">
            <v>54.510975564604074</v>
          </cell>
          <cell r="EH234">
            <v>449</v>
          </cell>
          <cell r="EI234">
            <v>0.9304</v>
          </cell>
          <cell r="EJ234"/>
          <cell r="EK234"/>
          <cell r="EL234"/>
          <cell r="EM234"/>
          <cell r="EN234"/>
          <cell r="EO234"/>
          <cell r="EP234"/>
          <cell r="EQ234"/>
          <cell r="ER234"/>
          <cell r="ES234"/>
          <cell r="ET234"/>
          <cell r="EU234"/>
          <cell r="EV234"/>
          <cell r="EW234"/>
          <cell r="EX234"/>
          <cell r="EY234"/>
          <cell r="EZ234"/>
          <cell r="FA234"/>
          <cell r="FB234"/>
          <cell r="FC234"/>
          <cell r="FD234"/>
          <cell r="FE234"/>
          <cell r="FF234" t="str">
            <v>ВПП 2026</v>
          </cell>
          <cell r="FG234">
            <v>42</v>
          </cell>
          <cell r="FH234">
            <v>1.6</v>
          </cell>
          <cell r="FI234">
            <v>96</v>
          </cell>
          <cell r="FJ234">
            <v>39</v>
          </cell>
          <cell r="FK234">
            <v>2.2029499999999995</v>
          </cell>
          <cell r="FL234">
            <v>-1</v>
          </cell>
          <cell r="FN234"/>
          <cell r="FP234" t="str">
            <v>Влияние ВПП</v>
          </cell>
          <cell r="FQ234" t="str">
            <v>ВПП 2026</v>
          </cell>
          <cell r="FR234">
            <v>20</v>
          </cell>
          <cell r="FS234"/>
          <cell r="FT234"/>
          <cell r="FV234">
            <v>32511</v>
          </cell>
        </row>
        <row r="235">
          <cell r="D235">
            <v>1307</v>
          </cell>
          <cell r="E235" t="str">
            <v>вн</v>
          </cell>
          <cell r="F235" t="str">
            <v>А1 В</v>
          </cell>
          <cell r="G235">
            <v>2</v>
          </cell>
          <cell r="H235">
            <v>0.82631999999999994</v>
          </cell>
          <cell r="I235">
            <v>56</v>
          </cell>
          <cell r="J235">
            <v>0</v>
          </cell>
          <cell r="K235" t="e">
            <v>#VALUE!</v>
          </cell>
          <cell r="L235">
            <v>46292</v>
          </cell>
          <cell r="M235">
            <v>2</v>
          </cell>
          <cell r="N235">
            <v>1.2582599999999999</v>
          </cell>
          <cell r="O235">
            <v>33</v>
          </cell>
          <cell r="P235" t="e">
            <v>#VALUE!</v>
          </cell>
          <cell r="Q235">
            <v>46287</v>
          </cell>
          <cell r="R235"/>
          <cell r="S235"/>
          <cell r="T235"/>
          <cell r="U235"/>
          <cell r="V235">
            <v>46292</v>
          </cell>
          <cell r="W235">
            <v>18</v>
          </cell>
          <cell r="X235" t="e">
            <v>#VALUE!</v>
          </cell>
          <cell r="Y235" t="str">
            <v>ВН с низ.эфф.нас</v>
          </cell>
          <cell r="Z235">
            <v>24</v>
          </cell>
          <cell r="AA235">
            <v>2</v>
          </cell>
          <cell r="AB235">
            <v>46292</v>
          </cell>
          <cell r="AC235" t="str">
            <v>мах6атм/5м</v>
          </cell>
          <cell r="AD235"/>
          <cell r="AE235"/>
          <cell r="AF235"/>
          <cell r="AG235">
            <v>2</v>
          </cell>
          <cell r="AH235">
            <v>1.6</v>
          </cell>
          <cell r="AI235"/>
          <cell r="AJ235"/>
          <cell r="AK235"/>
          <cell r="AL235"/>
          <cell r="AM235"/>
          <cell r="AN235"/>
          <cell r="AO235" t="str">
            <v>BD-1</v>
          </cell>
          <cell r="AP235">
            <v>0</v>
          </cell>
          <cell r="AQ235" t="e">
            <v>#VALUE!</v>
          </cell>
          <cell r="AR235">
            <v>220</v>
          </cell>
          <cell r="AS235">
            <v>35.200000000000003</v>
          </cell>
          <cell r="AT235">
            <v>5.6818181818181816E-2</v>
          </cell>
          <cell r="AU235"/>
          <cell r="AV235"/>
          <cell r="AW235">
            <v>46280</v>
          </cell>
          <cell r="AX235">
            <v>46045</v>
          </cell>
          <cell r="AY235" t="str">
            <v>Netzsch-16</v>
          </cell>
          <cell r="AZ235">
            <v>248.82999999999998</v>
          </cell>
          <cell r="BA235">
            <v>19.829999999999984</v>
          </cell>
          <cell r="BB235" t="str">
            <v>СКЖ-60</v>
          </cell>
          <cell r="BC235"/>
          <cell r="BD235"/>
          <cell r="BE235">
            <v>46273</v>
          </cell>
          <cell r="BF235">
            <v>229</v>
          </cell>
          <cell r="BG235">
            <v>1.9</v>
          </cell>
          <cell r="BH235">
            <v>6.4071999999999996</v>
          </cell>
          <cell r="BI235" t="e">
            <v>#VALUE!</v>
          </cell>
          <cell r="BJ235">
            <v>46042</v>
          </cell>
          <cell r="BK235">
            <v>230</v>
          </cell>
          <cell r="BL235">
            <v>2.6</v>
          </cell>
          <cell r="BM235">
            <v>7.0132999999999992</v>
          </cell>
          <cell r="BN235" t="str">
            <v>2023,Н,Д,238,2024,Я,Ф,М,А,М,И,И,231,С,Н,2025,Я,Ф,М,А,И,A,О,Н,Д,2026,Я,230,Ф,М,А,М,И,А,С,</v>
          </cell>
          <cell r="BO235">
            <v>46061</v>
          </cell>
          <cell r="BP235" t="str">
            <v xml:space="preserve">Сораптың тиімділігі төмен. Айналым санын 140-ге көтерілді. </v>
          </cell>
          <cell r="BQ235">
            <v>31</v>
          </cell>
          <cell r="BR235">
            <v>277</v>
          </cell>
          <cell r="BS235"/>
          <cell r="BT235"/>
          <cell r="BU235"/>
          <cell r="BV235"/>
          <cell r="BW235"/>
          <cell r="BX235"/>
          <cell r="BY235"/>
          <cell r="BZ235">
            <v>46181</v>
          </cell>
          <cell r="CA235">
            <v>0</v>
          </cell>
          <cell r="CB235"/>
          <cell r="CC235" t="str">
            <v>差недост.подача</v>
          </cell>
          <cell r="CD235" t="str">
            <v>差недост.подача</v>
          </cell>
          <cell r="CE235">
            <v>8.132888455578513</v>
          </cell>
          <cell r="CF235">
            <v>-54.336770144628098</v>
          </cell>
          <cell r="CG235">
            <v>11.382498342314456</v>
          </cell>
          <cell r="CH235" t="str">
            <v>差недост.подача</v>
          </cell>
          <cell r="CI235">
            <v>6.2994268595041323</v>
          </cell>
          <cell r="CJ235">
            <v>34.800362086776865</v>
          </cell>
          <cell r="CK235"/>
          <cell r="CL235"/>
          <cell r="CM235"/>
          <cell r="CN235"/>
          <cell r="CO235"/>
          <cell r="CP235"/>
          <cell r="CQ235"/>
          <cell r="CR235" t="str">
            <v>п/ст ППГ-2</v>
          </cell>
          <cell r="CS235">
            <v>22</v>
          </cell>
          <cell r="CT235">
            <v>2</v>
          </cell>
          <cell r="CU235" t="str">
            <v>NIPI_Centre_PTV-3_Part</v>
          </cell>
          <cell r="CV235">
            <v>46044</v>
          </cell>
          <cell r="CW235">
            <v>300</v>
          </cell>
          <cell r="CX235"/>
          <cell r="CY235"/>
          <cell r="CZ235"/>
          <cell r="DA235"/>
          <cell r="DB235"/>
          <cell r="DC235"/>
          <cell r="DD235"/>
          <cell r="DE235"/>
          <cell r="DF235"/>
          <cell r="DG235" t="str">
            <v>большой</v>
          </cell>
          <cell r="DH235"/>
          <cell r="DI235"/>
          <cell r="DJ235"/>
          <cell r="DK235"/>
          <cell r="DL235">
            <v>0</v>
          </cell>
          <cell r="DM235">
            <v>0.43193999999999999</v>
          </cell>
          <cell r="DN235">
            <v>-23</v>
          </cell>
          <cell r="DO235">
            <v>1.2582599999999999</v>
          </cell>
          <cell r="DP235"/>
          <cell r="DQ235"/>
          <cell r="DR235"/>
          <cell r="DS235"/>
          <cell r="DT235"/>
          <cell r="DU235"/>
          <cell r="DV235"/>
          <cell r="DW235">
            <v>42186</v>
          </cell>
          <cell r="DX235">
            <v>1307</v>
          </cell>
          <cell r="DY235"/>
          <cell r="DZ235">
            <v>4302</v>
          </cell>
          <cell r="EA235">
            <v>2</v>
          </cell>
          <cell r="EB235"/>
          <cell r="EC235">
            <v>11.2454012796412</v>
          </cell>
          <cell r="ED235">
            <v>11.7</v>
          </cell>
          <cell r="EE235">
            <v>4.8382012796412006</v>
          </cell>
          <cell r="EF235">
            <v>-0.45459872035879911</v>
          </cell>
          <cell r="EG235">
            <v>54.51097556525869</v>
          </cell>
          <cell r="EH235">
            <v>378</v>
          </cell>
          <cell r="EI235">
            <v>0.92820000000000003</v>
          </cell>
          <cell r="EJ235"/>
          <cell r="EK235"/>
          <cell r="EL235"/>
          <cell r="EM235"/>
          <cell r="EN235"/>
          <cell r="EO235"/>
          <cell r="EP235"/>
          <cell r="EQ235"/>
          <cell r="ER235"/>
          <cell r="ES235"/>
          <cell r="ET235"/>
          <cell r="EU235"/>
          <cell r="EV235"/>
          <cell r="EW235"/>
          <cell r="EX235"/>
          <cell r="EY235"/>
          <cell r="EZ235"/>
          <cell r="FA235"/>
          <cell r="FB235"/>
          <cell r="FC235"/>
          <cell r="FD235"/>
          <cell r="FE235"/>
          <cell r="FF235"/>
          <cell r="FG235"/>
          <cell r="FH235"/>
          <cell r="FI235"/>
          <cell r="FJ235"/>
          <cell r="FK235"/>
          <cell r="FL235"/>
          <cell r="FN235">
            <v>1</v>
          </cell>
          <cell r="FP235" t="str">
            <v xml:space="preserve"> Влияние ВНС с перекомпенсацией</v>
          </cell>
          <cell r="FR235">
            <v>20</v>
          </cell>
          <cell r="FS235"/>
          <cell r="FT235"/>
          <cell r="FV235">
            <v>32686</v>
          </cell>
        </row>
        <row r="236">
          <cell r="D236">
            <v>1308</v>
          </cell>
          <cell r="E236" t="str">
            <v>вн</v>
          </cell>
          <cell r="F236" t="str">
            <v>А1 Б В</v>
          </cell>
          <cell r="G236"/>
          <cell r="H236"/>
          <cell r="I236"/>
          <cell r="J236">
            <v>0</v>
          </cell>
          <cell r="K236" t="e">
            <v>#VALUE!</v>
          </cell>
          <cell r="L236"/>
          <cell r="M236"/>
          <cell r="N236">
            <v>0</v>
          </cell>
          <cell r="O236">
            <v>0</v>
          </cell>
          <cell r="P236" t="e">
            <v>#VALUE!</v>
          </cell>
          <cell r="Q236"/>
          <cell r="R236"/>
          <cell r="S236"/>
          <cell r="T236"/>
          <cell r="U236"/>
          <cell r="V236"/>
          <cell r="W236">
            <v>0</v>
          </cell>
          <cell r="X236" t="e">
            <v>#VALUE!</v>
          </cell>
          <cell r="Y236" t="str">
            <v>Бездействие</v>
          </cell>
          <cell r="Z236">
            <v>0</v>
          </cell>
          <cell r="AA236">
            <v>0</v>
          </cell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>
            <v>0</v>
          </cell>
          <cell r="AQ236" t="e">
            <v>#VALUE!</v>
          </cell>
          <cell r="AR236"/>
          <cell r="AS236"/>
          <cell r="AT236"/>
          <cell r="AU236"/>
          <cell r="AV236"/>
          <cell r="AW236"/>
          <cell r="AX236">
            <v>44200</v>
          </cell>
          <cell r="AY236">
            <v>0</v>
          </cell>
          <cell r="AZ236">
            <v>98.8</v>
          </cell>
          <cell r="BA236"/>
          <cell r="BB236" t="str">
            <v>нет</v>
          </cell>
          <cell r="BC236"/>
          <cell r="BD236"/>
          <cell r="BE236">
            <v>43748</v>
          </cell>
          <cell r="BF236">
            <v>246</v>
          </cell>
          <cell r="BG236">
            <v>1.2</v>
          </cell>
          <cell r="BH236">
            <v>4.0076099999999979</v>
          </cell>
          <cell r="BI236" t="e">
            <v>#VALUE!</v>
          </cell>
          <cell r="BJ236">
            <v>46184</v>
          </cell>
          <cell r="BK236">
            <v>112</v>
          </cell>
          <cell r="BL236">
            <v>0.5</v>
          </cell>
          <cell r="BM236">
            <v>15.890209999999996</v>
          </cell>
          <cell r="BN236" t="e">
            <v>#VALUE!</v>
          </cell>
          <cell r="BO236"/>
          <cell r="BP236"/>
          <cell r="BQ236">
            <v>13</v>
          </cell>
          <cell r="BR236">
            <v>275.89999999999998</v>
          </cell>
          <cell r="BS236"/>
          <cell r="BT236"/>
          <cell r="BU236"/>
          <cell r="BV236"/>
          <cell r="BW236"/>
          <cell r="BX236">
            <v>45504</v>
          </cell>
          <cell r="BY236" t="str">
            <v>обводнена</v>
          </cell>
          <cell r="BZ236">
            <v>46181</v>
          </cell>
          <cell r="CA236">
            <v>0</v>
          </cell>
          <cell r="CB236"/>
          <cell r="CC236" t="str">
            <v/>
          </cell>
          <cell r="CD236" t="str">
            <v/>
          </cell>
          <cell r="CE236">
            <v>1.5852999999999999</v>
          </cell>
          <cell r="CF236">
            <v>-62.067</v>
          </cell>
          <cell r="CG236" t="e">
            <v>#NUM!</v>
          </cell>
          <cell r="CH236" t="str">
            <v/>
          </cell>
          <cell r="CI236">
            <v>6.2493999999999996</v>
          </cell>
          <cell r="CJ236">
            <v>46.691000000000003</v>
          </cell>
          <cell r="CK236"/>
          <cell r="CL236"/>
          <cell r="CM236"/>
          <cell r="CN236"/>
          <cell r="CO236"/>
          <cell r="CP236"/>
          <cell r="CQ236"/>
          <cell r="CR236" t="str">
            <v>КРУН-6кВ №2 ППГ</v>
          </cell>
          <cell r="CS236">
            <v>6</v>
          </cell>
          <cell r="CT236">
            <v>1</v>
          </cell>
          <cell r="CU236" t="str">
            <v>NIPI_Centre_PTV-3_Part</v>
          </cell>
          <cell r="CV236">
            <v>43692</v>
          </cell>
          <cell r="CW236">
            <v>295</v>
          </cell>
          <cell r="CX236"/>
          <cell r="CY236"/>
          <cell r="CZ236"/>
          <cell r="DA236"/>
          <cell r="DB236"/>
          <cell r="DC236"/>
          <cell r="DD236"/>
          <cell r="DE236"/>
          <cell r="DF236"/>
          <cell r="DG236" t="str">
            <v>большой</v>
          </cell>
          <cell r="DH236"/>
          <cell r="DI236"/>
          <cell r="DJ236"/>
          <cell r="DK236"/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/>
          <cell r="DQ236"/>
          <cell r="DR236"/>
          <cell r="DS236"/>
          <cell r="DT236"/>
          <cell r="DU236"/>
          <cell r="DV236"/>
          <cell r="DW236"/>
          <cell r="DX236"/>
          <cell r="DY236"/>
          <cell r="DZ236" t="str">
            <v>4302, 4303</v>
          </cell>
          <cell r="EA236"/>
          <cell r="EB236"/>
          <cell r="EC236">
            <v>29.705324081360004</v>
          </cell>
          <cell r="ED236">
            <v>11.7</v>
          </cell>
          <cell r="EE236">
            <v>25.697714081360004</v>
          </cell>
          <cell r="EF236">
            <v>18.005324081360005</v>
          </cell>
          <cell r="EG236">
            <v>54.510975567556422</v>
          </cell>
          <cell r="EH236">
            <v>378</v>
          </cell>
          <cell r="EI236">
            <v>0.92820000000000003</v>
          </cell>
          <cell r="EJ236"/>
          <cell r="EK236"/>
          <cell r="EL236"/>
          <cell r="EM236"/>
          <cell r="EN236"/>
          <cell r="EO236"/>
          <cell r="EP236"/>
          <cell r="EQ236"/>
          <cell r="ER236"/>
          <cell r="ES236"/>
          <cell r="ET236"/>
          <cell r="EU236"/>
          <cell r="EV236"/>
          <cell r="EW236"/>
          <cell r="EX236"/>
          <cell r="EY236">
            <v>98</v>
          </cell>
          <cell r="EZ236"/>
          <cell r="FA236"/>
          <cell r="FB236"/>
          <cell r="FC236"/>
          <cell r="FD236"/>
          <cell r="FE236"/>
          <cell r="FF236"/>
          <cell r="FG236"/>
          <cell r="FH236"/>
          <cell r="FI236"/>
          <cell r="FJ236"/>
          <cell r="FK236"/>
          <cell r="FL236"/>
          <cell r="FN236"/>
          <cell r="FP236" t="str">
            <v xml:space="preserve"> Влияние ВНС с перекомпенсацией</v>
          </cell>
          <cell r="FR236">
            <v>7.5</v>
          </cell>
          <cell r="FS236"/>
          <cell r="FV236">
            <v>32686</v>
          </cell>
        </row>
        <row r="237">
          <cell r="D237">
            <v>1309</v>
          </cell>
          <cell r="E237" t="str">
            <v>ск</v>
          </cell>
          <cell r="F237" t="str">
            <v>А1</v>
          </cell>
          <cell r="G237">
            <v>2</v>
          </cell>
          <cell r="H237">
            <v>0.22535999999999998</v>
          </cell>
          <cell r="I237">
            <v>88</v>
          </cell>
          <cell r="J237" t="str">
            <v>Ревизия ГНО</v>
          </cell>
          <cell r="K237" t="e">
            <v>#VALUE!</v>
          </cell>
          <cell r="L237"/>
          <cell r="M237"/>
          <cell r="N237">
            <v>0</v>
          </cell>
          <cell r="O237">
            <v>0</v>
          </cell>
          <cell r="P237" t="e">
            <v>#VALUE!</v>
          </cell>
          <cell r="Q237"/>
          <cell r="R237"/>
          <cell r="S237"/>
          <cell r="T237"/>
          <cell r="U237"/>
          <cell r="V237"/>
          <cell r="W237">
            <v>0</v>
          </cell>
          <cell r="X237" t="e">
            <v>#VALUE!</v>
          </cell>
          <cell r="Y237" t="str">
            <v>п.э СК</v>
          </cell>
          <cell r="Z237">
            <v>0</v>
          </cell>
          <cell r="AA237">
            <v>0</v>
          </cell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>
            <v>46135</v>
          </cell>
          <cell r="AN237" t="str">
            <v>огв</v>
          </cell>
          <cell r="AP237">
            <v>2.5</v>
          </cell>
          <cell r="AQ237" t="e">
            <v>#VALUE!</v>
          </cell>
          <cell r="AR237"/>
          <cell r="AS237">
            <v>0</v>
          </cell>
          <cell r="AT237" t="e">
            <v>#DIV/0!</v>
          </cell>
          <cell r="AU237"/>
          <cell r="AV237"/>
          <cell r="AW237"/>
          <cell r="AX237">
            <v>45766</v>
          </cell>
          <cell r="AY237" t="str">
            <v>(кл.70)ShL-44</v>
          </cell>
          <cell r="AZ237">
            <v>268.62</v>
          </cell>
          <cell r="BA237">
            <v>49.620000000000005</v>
          </cell>
          <cell r="BB237" t="str">
            <v>СКЖ-60</v>
          </cell>
          <cell r="BC237"/>
          <cell r="BD237"/>
          <cell r="BE237">
            <v>46147</v>
          </cell>
          <cell r="BF237">
            <v>237</v>
          </cell>
          <cell r="BG237">
            <v>0</v>
          </cell>
          <cell r="BH237">
            <v>2.1597</v>
          </cell>
          <cell r="BI237" t="e">
            <v>#VALUE!</v>
          </cell>
          <cell r="BJ237">
            <v>46219</v>
          </cell>
          <cell r="BK237">
            <v>219</v>
          </cell>
          <cell r="BL237">
            <v>0</v>
          </cell>
          <cell r="BM237">
            <v>3.8498999999999994</v>
          </cell>
          <cell r="BN237" t="str">
            <v>2015,M,2016,Я,Ф,М,230,внс1400ув.реж.зак,ув.зак.внс1400,И,Н,2017.Я,М,И,А,О,Н,Д,2018,Я,Ф,M,A,2020,М,28,A,2022,Я,М,И,256,И,А,C,О,Н,Д,2023,Я,Ф,М,А,М,И,И,А,С,О,Н,Д,2024,Я,Ф,М,А,М,И,И,А,С,О,Н,Д,2025,Я,Ф,М,А,239,М,И,A,О,Н,Д,2026,Я,Ф,М,А,М,И,И,219,А,С,</v>
          </cell>
          <cell r="BO237">
            <v>46135</v>
          </cell>
          <cell r="BP237" t="str">
            <v xml:space="preserve">Клапандар ақауы. Сорап тықылға қойылды, ыссы сумен жуу керек. Нәтиже болмаса сорапты тексеру. </v>
          </cell>
          <cell r="BQ237">
            <v>19</v>
          </cell>
          <cell r="BR237">
            <v>260</v>
          </cell>
          <cell r="BS237">
            <v>44135</v>
          </cell>
          <cell r="BT237">
            <v>16.8</v>
          </cell>
          <cell r="BU237">
            <v>295</v>
          </cell>
          <cell r="BV237">
            <v>260</v>
          </cell>
          <cell r="BW237">
            <v>25</v>
          </cell>
          <cell r="BX237"/>
          <cell r="BY237"/>
          <cell r="BZ237">
            <v>46181</v>
          </cell>
          <cell r="CA237">
            <v>0</v>
          </cell>
          <cell r="CB237"/>
          <cell r="CC237" t="str">
            <v/>
          </cell>
          <cell r="CD237" t="e">
            <v>#DIV/0!</v>
          </cell>
          <cell r="CE237" t="e">
            <v>#DIV/0!</v>
          </cell>
          <cell r="CF237" t="e">
            <v>#DIV/0!</v>
          </cell>
          <cell r="CG237" t="e">
            <v>#DIV/0!</v>
          </cell>
          <cell r="CH237" t="e">
            <v>#DIV/0!</v>
          </cell>
          <cell r="CI237" t="e">
            <v>#DIV/0!</v>
          </cell>
          <cell r="CJ237" t="e">
            <v>#DIV/0!</v>
          </cell>
          <cell r="CK237">
            <v>41752</v>
          </cell>
          <cell r="CL237" t="e">
            <v>#VALUE!</v>
          </cell>
          <cell r="CM237">
            <v>43437</v>
          </cell>
          <cell r="CN237" t="str">
            <v>х/к</v>
          </cell>
          <cell r="CO237"/>
          <cell r="CP237"/>
          <cell r="CQ237"/>
          <cell r="CR237" t="str">
            <v>КРУН-6кВ №2 ППГ</v>
          </cell>
          <cell r="CS237">
            <v>6</v>
          </cell>
          <cell r="CT237">
            <v>1</v>
          </cell>
          <cell r="CU237" t="str">
            <v>NIPI_Centre_PTV-3_Part</v>
          </cell>
          <cell r="CV237">
            <v>45765</v>
          </cell>
          <cell r="CW237">
            <v>289</v>
          </cell>
          <cell r="CX237"/>
          <cell r="CY237"/>
          <cell r="CZ237"/>
          <cell r="DA237"/>
          <cell r="DB237"/>
          <cell r="DC237"/>
          <cell r="DD237"/>
          <cell r="DE237"/>
          <cell r="DF237"/>
          <cell r="DG237" t="str">
            <v>большой</v>
          </cell>
          <cell r="DH237" t="str">
            <v>есть</v>
          </cell>
          <cell r="DI237"/>
          <cell r="DJ237"/>
          <cell r="DK237"/>
          <cell r="DL237">
            <v>-2</v>
          </cell>
          <cell r="DM237">
            <v>-0.22535999999999998</v>
          </cell>
          <cell r="DN237">
            <v>-88</v>
          </cell>
          <cell r="DO237">
            <v>0</v>
          </cell>
          <cell r="DP237"/>
          <cell r="DQ237"/>
          <cell r="DR237"/>
          <cell r="DS237"/>
          <cell r="DT237"/>
          <cell r="DU237"/>
          <cell r="DV237"/>
          <cell r="DW237">
            <v>42170</v>
          </cell>
          <cell r="DX237">
            <v>1309</v>
          </cell>
          <cell r="DY237"/>
          <cell r="DZ237" t="str">
            <v>1400, 4303, 4304</v>
          </cell>
          <cell r="EA237"/>
          <cell r="EB237"/>
          <cell r="EC237">
            <v>8.6157819643110898</v>
          </cell>
          <cell r="ED237">
            <v>11.7</v>
          </cell>
          <cell r="EE237">
            <v>6.4560819643110898</v>
          </cell>
          <cell r="EF237">
            <v>-3.0842180356889095</v>
          </cell>
          <cell r="EG237">
            <v>54.510975567556422</v>
          </cell>
          <cell r="EH237">
            <v>378</v>
          </cell>
          <cell r="EI237">
            <v>0.92820000000000003</v>
          </cell>
          <cell r="EJ237"/>
          <cell r="EK237"/>
          <cell r="EL237"/>
          <cell r="EM237"/>
          <cell r="EN237"/>
          <cell r="EO237"/>
          <cell r="EP237"/>
          <cell r="EQ237"/>
          <cell r="ER237"/>
          <cell r="ES237"/>
          <cell r="ET237"/>
          <cell r="EU237"/>
          <cell r="EV237"/>
          <cell r="EW237"/>
          <cell r="EX237"/>
          <cell r="EY237"/>
          <cell r="EZ237"/>
          <cell r="FA237"/>
          <cell r="FB237"/>
          <cell r="FC237">
            <v>2</v>
          </cell>
          <cell r="FD237"/>
          <cell r="FE237"/>
          <cell r="FF237" t="str">
            <v>ВПП 2023</v>
          </cell>
          <cell r="FG237"/>
          <cell r="FH237"/>
          <cell r="FI237"/>
          <cell r="FJ237"/>
          <cell r="FK237"/>
          <cell r="FL237"/>
          <cell r="FN237">
            <v>1</v>
          </cell>
          <cell r="FP237" t="str">
            <v xml:space="preserve"> Влияние ВНС с перекомпенсацией</v>
          </cell>
          <cell r="FR237">
            <v>22</v>
          </cell>
          <cell r="FS237"/>
          <cell r="FT237"/>
          <cell r="FV237">
            <v>32684</v>
          </cell>
        </row>
        <row r="238">
          <cell r="D238">
            <v>1310</v>
          </cell>
          <cell r="E238" t="str">
            <v>ск</v>
          </cell>
          <cell r="F238" t="str">
            <v xml:space="preserve">А1 </v>
          </cell>
          <cell r="G238"/>
          <cell r="H238"/>
          <cell r="I238"/>
          <cell r="J238">
            <v>0</v>
          </cell>
          <cell r="K238" t="e">
            <v>#VALUE!</v>
          </cell>
          <cell r="L238"/>
          <cell r="M238"/>
          <cell r="N238"/>
          <cell r="O238">
            <v>0</v>
          </cell>
          <cell r="P238" t="e">
            <v>#VALUE!</v>
          </cell>
          <cell r="Q238"/>
          <cell r="R238"/>
          <cell r="S238"/>
          <cell r="T238"/>
          <cell r="U238"/>
          <cell r="V238"/>
          <cell r="W238">
            <v>0</v>
          </cell>
          <cell r="X238" t="e">
            <v>#VALUE!</v>
          </cell>
          <cell r="Y238" t="str">
            <v>контрольный фонд</v>
          </cell>
          <cell r="Z238">
            <v>0</v>
          </cell>
          <cell r="AA238">
            <v>0</v>
          </cell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 t="str">
            <v>скд-6иж</v>
          </cell>
          <cell r="AP238">
            <v>1.2</v>
          </cell>
          <cell r="AQ238" t="e">
            <v>#VALUE!</v>
          </cell>
          <cell r="AR238"/>
          <cell r="AS238">
            <v>0</v>
          </cell>
          <cell r="AT238" t="e">
            <v>#DIV/0!</v>
          </cell>
          <cell r="AU238">
            <v>170</v>
          </cell>
          <cell r="AV238">
            <v>1500</v>
          </cell>
          <cell r="AW238"/>
          <cell r="AX238">
            <v>45939</v>
          </cell>
          <cell r="AY238" t="str">
            <v>(кл.70)WM-44</v>
          </cell>
          <cell r="AZ238">
            <v>248.36999999999998</v>
          </cell>
          <cell r="BA238">
            <v>11.369999999999976</v>
          </cell>
          <cell r="BB238" t="str">
            <v>нет</v>
          </cell>
          <cell r="BC238"/>
          <cell r="BD238"/>
          <cell r="BE238">
            <v>46000</v>
          </cell>
          <cell r="BF238">
            <v>221</v>
          </cell>
          <cell r="BG238">
            <v>4.4000000000000004</v>
          </cell>
          <cell r="BH238">
            <v>7.6395499999999998</v>
          </cell>
          <cell r="BI238" t="e">
            <v>#VALUE!</v>
          </cell>
          <cell r="BJ238">
            <v>46185</v>
          </cell>
          <cell r="BK238">
            <v>237</v>
          </cell>
          <cell r="BL238">
            <v>2</v>
          </cell>
          <cell r="BM238">
            <v>3.7371499999999997</v>
          </cell>
          <cell r="BN238" t="e">
            <v>#VALUE!</v>
          </cell>
          <cell r="BO238">
            <v>45947</v>
          </cell>
          <cell r="BP238" t="str">
            <v>Жылтыр білік немесе шыбық үзілген немесе ашылған. Тоқтатылды.</v>
          </cell>
          <cell r="BQ238">
            <v>32</v>
          </cell>
          <cell r="BR238">
            <v>255.5</v>
          </cell>
          <cell r="BS238">
            <v>42059</v>
          </cell>
          <cell r="BT238">
            <v>25.1</v>
          </cell>
          <cell r="BU238">
            <v>278</v>
          </cell>
          <cell r="BV238">
            <v>251.2</v>
          </cell>
          <cell r="BW238">
            <v>22.1</v>
          </cell>
          <cell r="BX238"/>
          <cell r="BY238" t="str">
            <v>не проход Рпл расч.в среднем интервале перфорация 255,5 м.</v>
          </cell>
          <cell r="BZ238">
            <v>46181</v>
          </cell>
          <cell r="CA238">
            <v>0</v>
          </cell>
          <cell r="CB238"/>
          <cell r="CC238" t="str">
            <v/>
          </cell>
          <cell r="CD238" t="e">
            <v>#DIV/0!</v>
          </cell>
          <cell r="CE238" t="e">
            <v>#DIV/0!</v>
          </cell>
          <cell r="CF238" t="e">
            <v>#DIV/0!</v>
          </cell>
          <cell r="CG238" t="e">
            <v>#DIV/0!</v>
          </cell>
          <cell r="CH238" t="e">
            <v>#DIV/0!</v>
          </cell>
          <cell r="CI238" t="e">
            <v>#DIV/0!</v>
          </cell>
          <cell r="CJ238" t="e">
            <v>#DIV/0!</v>
          </cell>
          <cell r="CK238"/>
          <cell r="CL238"/>
          <cell r="CM238">
            <v>43613</v>
          </cell>
          <cell r="CN238" t="str">
            <v>х/к</v>
          </cell>
          <cell r="CO238"/>
          <cell r="CP238"/>
          <cell r="CQ238"/>
          <cell r="CR238" t="str">
            <v>КРУН-6кВ №2 ППГ</v>
          </cell>
          <cell r="CS238">
            <v>7</v>
          </cell>
          <cell r="CT238">
            <v>1</v>
          </cell>
          <cell r="CU238" t="str">
            <v>NIPI_Centre_PTV-3_Part</v>
          </cell>
          <cell r="CV238">
            <v>43572</v>
          </cell>
          <cell r="CW238">
            <v>269</v>
          </cell>
          <cell r="CX238"/>
          <cell r="CY238"/>
          <cell r="CZ238"/>
          <cell r="DA238"/>
          <cell r="DB238"/>
          <cell r="DC238"/>
          <cell r="DD238"/>
          <cell r="DE238"/>
          <cell r="DF238"/>
          <cell r="DG238" t="str">
            <v>большой</v>
          </cell>
          <cell r="DH238" t="str">
            <v>есть</v>
          </cell>
          <cell r="DI238"/>
          <cell r="DJ238"/>
          <cell r="DK238"/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/>
          <cell r="DQ238"/>
          <cell r="DR238"/>
          <cell r="DS238"/>
          <cell r="DT238"/>
          <cell r="DU238"/>
          <cell r="DV238"/>
          <cell r="DW238">
            <v>42186</v>
          </cell>
          <cell r="DX238">
            <v>1310</v>
          </cell>
          <cell r="DY238"/>
          <cell r="DZ238" t="str">
            <v>4304, 4305</v>
          </cell>
          <cell r="EA238"/>
          <cell r="EB238"/>
          <cell r="EC238">
            <v>9.5262829815600014</v>
          </cell>
          <cell r="ED238">
            <v>11.7</v>
          </cell>
          <cell r="EE238">
            <v>1.8867329815600016</v>
          </cell>
          <cell r="EF238">
            <v>-2.1737170184399979</v>
          </cell>
          <cell r="EG238"/>
          <cell r="EH238">
            <v>378</v>
          </cell>
          <cell r="EI238">
            <v>0.92820000000000003</v>
          </cell>
          <cell r="EJ238"/>
          <cell r="EK238"/>
          <cell r="EL238"/>
          <cell r="EM238"/>
          <cell r="EN238"/>
          <cell r="EO238"/>
          <cell r="EP238"/>
          <cell r="EQ238"/>
          <cell r="ER238"/>
          <cell r="ES238"/>
          <cell r="ET238"/>
          <cell r="EU238"/>
          <cell r="EV238"/>
          <cell r="EW238"/>
          <cell r="EX238"/>
          <cell r="EY238"/>
          <cell r="EZ238"/>
          <cell r="FA238"/>
          <cell r="FB238"/>
          <cell r="FC238"/>
          <cell r="FD238"/>
          <cell r="FE238"/>
          <cell r="FF238"/>
          <cell r="FG238"/>
          <cell r="FH238"/>
          <cell r="FI238"/>
          <cell r="FJ238"/>
          <cell r="FK238"/>
          <cell r="FL238"/>
          <cell r="FN238"/>
          <cell r="FP238" t="str">
            <v xml:space="preserve"> Влияние ВНС с перекомпенсацией</v>
          </cell>
          <cell r="FR238">
            <v>22</v>
          </cell>
          <cell r="FS238"/>
          <cell r="FT238"/>
          <cell r="FV238">
            <v>32739</v>
          </cell>
        </row>
        <row r="239">
          <cell r="D239">
            <v>1358</v>
          </cell>
          <cell r="E239" t="str">
            <v>вн</v>
          </cell>
          <cell r="F239" t="str">
            <v>Г</v>
          </cell>
          <cell r="G239">
            <v>72</v>
          </cell>
          <cell r="H239">
            <v>4.7325600000000003</v>
          </cell>
          <cell r="I239">
            <v>93</v>
          </cell>
          <cell r="J239" t="str">
            <v>ЧЗПВ, контроль параметров скважины</v>
          </cell>
          <cell r="K239" t="e">
            <v>#VALUE!</v>
          </cell>
          <cell r="L239">
            <v>46292</v>
          </cell>
          <cell r="M239">
            <v>28</v>
          </cell>
          <cell r="N239">
            <v>7.3617600000000003</v>
          </cell>
          <cell r="O239">
            <v>72</v>
          </cell>
          <cell r="P239" t="e">
            <v>#VALUE!</v>
          </cell>
          <cell r="Q239">
            <v>46287</v>
          </cell>
          <cell r="R239"/>
          <cell r="S239"/>
          <cell r="T239"/>
          <cell r="U239"/>
          <cell r="V239">
            <v>46292</v>
          </cell>
          <cell r="W239">
            <v>25</v>
          </cell>
          <cell r="X239" t="e">
            <v>#VALUE!</v>
          </cell>
          <cell r="Y239" t="str">
            <v>винтовой</v>
          </cell>
          <cell r="Z239">
            <v>24</v>
          </cell>
          <cell r="AA239">
            <v>28</v>
          </cell>
          <cell r="AB239">
            <v>46292</v>
          </cell>
          <cell r="AC239" t="str">
            <v>15/1,5мин</v>
          </cell>
          <cell r="AD239"/>
          <cell r="AE239"/>
          <cell r="AF239"/>
          <cell r="AG239">
            <v>2</v>
          </cell>
          <cell r="AH239">
            <v>2</v>
          </cell>
          <cell r="AI239"/>
          <cell r="AJ239"/>
          <cell r="AK239"/>
          <cell r="AL239"/>
          <cell r="AM239">
            <v>46236</v>
          </cell>
          <cell r="AN239" t="str">
            <v>огв</v>
          </cell>
          <cell r="AO239" t="str">
            <v>Netzsch</v>
          </cell>
          <cell r="AP239">
            <v>0</v>
          </cell>
          <cell r="AQ239" t="e">
            <v>#VALUE!</v>
          </cell>
          <cell r="AR239">
            <v>300</v>
          </cell>
          <cell r="AS239">
            <v>126</v>
          </cell>
          <cell r="AT239">
            <v>0.22222222222222221</v>
          </cell>
          <cell r="AU239"/>
          <cell r="AV239"/>
          <cell r="AW239">
            <v>46230</v>
          </cell>
          <cell r="AX239">
            <v>45964</v>
          </cell>
          <cell r="AY239" t="str">
            <v>ТР-42</v>
          </cell>
          <cell r="AZ239">
            <v>299.75</v>
          </cell>
          <cell r="BA239">
            <v>9.75</v>
          </cell>
          <cell r="BB239" t="str">
            <v>СКЖ-60</v>
          </cell>
          <cell r="BC239"/>
          <cell r="BD239"/>
          <cell r="BE239">
            <v>46256</v>
          </cell>
          <cell r="BF239">
            <v>290</v>
          </cell>
          <cell r="BG239">
            <v>2</v>
          </cell>
          <cell r="BH239">
            <v>4.1127500000000001</v>
          </cell>
          <cell r="BI239" t="e">
            <v>#VALUE!</v>
          </cell>
          <cell r="BJ239">
            <v>46014</v>
          </cell>
          <cell r="BK239">
            <v>296</v>
          </cell>
          <cell r="BL239">
            <v>4</v>
          </cell>
          <cell r="BM239">
            <v>5.5493500000000004</v>
          </cell>
          <cell r="BN239" t="str">
            <v>2016,Н,27,2017.Я,М,И,А,О,Н,Д,2018,Я,Ф,M,A,A,2022,Я,М,И,А,C,О,Н,Д,2023,Я,Ф,М,А,М,И,А,C,О,Н,Д,282,2024,Я,Ф,М,А,М,И,С,Н,2025,Я,Ф,М,А,И,A,О,Н,Д,296,2026,Я,Ф,М,А,М,И,А,С,</v>
          </cell>
          <cell r="BO239">
            <v>46234</v>
          </cell>
          <cell r="BP239" t="str">
            <v>Сорап іші құм. Депрессия жасалды. Сорапты ыссы сумен жуу керек. Кері тоспа ұстап тұр.</v>
          </cell>
          <cell r="BQ239">
            <v>12</v>
          </cell>
          <cell r="BR239">
            <v>312.5</v>
          </cell>
          <cell r="BS239"/>
          <cell r="BT239"/>
          <cell r="BU239"/>
          <cell r="BV239"/>
          <cell r="BW239"/>
          <cell r="BX239"/>
          <cell r="BY239"/>
          <cell r="BZ239">
            <v>46181</v>
          </cell>
          <cell r="CA239">
            <v>0</v>
          </cell>
          <cell r="CB239"/>
          <cell r="CC239" t="str">
            <v>差недост.подача</v>
          </cell>
          <cell r="CD239" t="str">
            <v>差недост.подача</v>
          </cell>
          <cell r="CE239">
            <v>23.899275308641975</v>
          </cell>
          <cell r="CF239">
            <v>-34.083148148148155</v>
          </cell>
          <cell r="CG239">
            <v>24.850235706834297</v>
          </cell>
          <cell r="CH239" t="str">
            <v>差недост.подача</v>
          </cell>
          <cell r="CI239">
            <v>7.7565308641975301</v>
          </cell>
          <cell r="CJ239">
            <v>8.0226049382716127</v>
          </cell>
          <cell r="CK239">
            <v>41606</v>
          </cell>
          <cell r="CL239" t="e">
            <v>#VALUE!</v>
          </cell>
          <cell r="CM239">
            <v>46176</v>
          </cell>
          <cell r="CN239" t="str">
            <v>х/к</v>
          </cell>
          <cell r="CO239"/>
          <cell r="CP239" t="str">
            <v>1,022</v>
          </cell>
          <cell r="CQ239" t="str">
            <v>29398</v>
          </cell>
          <cell r="CR239" t="str">
            <v>п/ст ППГ-2</v>
          </cell>
          <cell r="CS239">
            <v>22</v>
          </cell>
          <cell r="CT239">
            <v>1</v>
          </cell>
          <cell r="CU239" t="str">
            <v>NIPI_Centre_PTV-3_Part</v>
          </cell>
          <cell r="CV239">
            <v>45779</v>
          </cell>
          <cell r="CW239">
            <v>336</v>
          </cell>
          <cell r="CX239"/>
          <cell r="CY239"/>
          <cell r="CZ239"/>
          <cell r="DA239"/>
          <cell r="DB239"/>
          <cell r="DC239"/>
          <cell r="DD239"/>
          <cell r="DE239"/>
          <cell r="DF239"/>
          <cell r="DG239" t="str">
            <v>большой</v>
          </cell>
          <cell r="DH239" t="str">
            <v>есть</v>
          </cell>
          <cell r="DI239"/>
          <cell r="DJ239"/>
          <cell r="DK239"/>
          <cell r="DL239">
            <v>-44</v>
          </cell>
          <cell r="DM239">
            <v>2.6292</v>
          </cell>
          <cell r="DN239">
            <v>-21</v>
          </cell>
          <cell r="DO239">
            <v>7.3617600000000003</v>
          </cell>
          <cell r="DP239"/>
          <cell r="DQ239"/>
          <cell r="DR239"/>
          <cell r="DS239"/>
          <cell r="DT239"/>
          <cell r="DU239"/>
          <cell r="DV239"/>
          <cell r="DW239">
            <v>42179</v>
          </cell>
          <cell r="DX239">
            <v>1358</v>
          </cell>
          <cell r="DY239"/>
          <cell r="DZ239" t="str">
            <v>4254, 4365,</v>
          </cell>
          <cell r="EA239">
            <v>1</v>
          </cell>
          <cell r="EB239"/>
          <cell r="EC239">
            <v>8.871381787227115</v>
          </cell>
          <cell r="ED239">
            <v>18</v>
          </cell>
          <cell r="EE239">
            <v>4.7586317872271149</v>
          </cell>
          <cell r="EF239">
            <v>-9.128618212772885</v>
          </cell>
          <cell r="EG239">
            <v>54.510975569158894</v>
          </cell>
          <cell r="EH239">
            <v>449</v>
          </cell>
          <cell r="EI239">
            <v>0.9304</v>
          </cell>
          <cell r="EJ239"/>
          <cell r="EK239"/>
          <cell r="EL239"/>
          <cell r="EM239"/>
          <cell r="EN239"/>
          <cell r="EO239"/>
          <cell r="EP239"/>
          <cell r="EQ239"/>
          <cell r="ER239"/>
          <cell r="ES239"/>
          <cell r="ET239"/>
          <cell r="EU239"/>
          <cell r="EV239"/>
          <cell r="EW239"/>
          <cell r="EX239"/>
          <cell r="EY239"/>
          <cell r="EZ239"/>
          <cell r="FA239"/>
          <cell r="FB239"/>
          <cell r="FC239">
            <v>2</v>
          </cell>
          <cell r="FD239"/>
          <cell r="FE239"/>
          <cell r="FF239" t="str">
            <v>ВПП 2023</v>
          </cell>
          <cell r="FG239">
            <v>49</v>
          </cell>
          <cell r="FH239">
            <v>2.8</v>
          </cell>
          <cell r="FI239">
            <v>94</v>
          </cell>
          <cell r="FJ239">
            <v>-21</v>
          </cell>
          <cell r="FK239">
            <v>4.5617600000000005</v>
          </cell>
          <cell r="FL239">
            <v>-22</v>
          </cell>
          <cell r="FN239"/>
          <cell r="FP239" t="str">
            <v>Влияние ВПП</v>
          </cell>
          <cell r="FQ239" t="str">
            <v>ВПП 2021</v>
          </cell>
          <cell r="FR239">
            <v>22</v>
          </cell>
          <cell r="FS239"/>
          <cell r="FT239"/>
          <cell r="FV239">
            <v>32143</v>
          </cell>
        </row>
        <row r="240">
          <cell r="D240">
            <v>1360</v>
          </cell>
          <cell r="E240" t="str">
            <v>ск</v>
          </cell>
          <cell r="F240" t="str">
            <v>Г</v>
          </cell>
          <cell r="G240">
            <v>52</v>
          </cell>
          <cell r="H240">
            <v>2.4413999999999998</v>
          </cell>
          <cell r="I240">
            <v>95</v>
          </cell>
          <cell r="J240" t="str">
            <v>Ревизия ГНО</v>
          </cell>
          <cell r="K240" t="e">
            <v>#VALUE!</v>
          </cell>
          <cell r="L240">
            <v>46292</v>
          </cell>
          <cell r="M240">
            <v>26</v>
          </cell>
          <cell r="N240">
            <v>1.2206999999999999</v>
          </cell>
          <cell r="O240">
            <v>95</v>
          </cell>
          <cell r="P240" t="e">
            <v>#VALUE!</v>
          </cell>
          <cell r="Q240">
            <v>46287</v>
          </cell>
          <cell r="R240"/>
          <cell r="S240"/>
          <cell r="T240"/>
          <cell r="U240"/>
          <cell r="V240">
            <v>46292</v>
          </cell>
          <cell r="W240">
            <v>24</v>
          </cell>
          <cell r="X240" t="e">
            <v>#VALUE!</v>
          </cell>
          <cell r="Y240" t="str">
            <v>СК раб.с проп.кл</v>
          </cell>
          <cell r="Z240">
            <v>24</v>
          </cell>
          <cell r="AA240">
            <v>26</v>
          </cell>
          <cell r="AB240">
            <v>46292</v>
          </cell>
          <cell r="AC240" t="str">
            <v>15/5с</v>
          </cell>
          <cell r="AD240"/>
          <cell r="AE240"/>
          <cell r="AF240"/>
          <cell r="AG240">
            <v>2.4</v>
          </cell>
          <cell r="AH240">
            <v>2.4</v>
          </cell>
          <cell r="AI240"/>
          <cell r="AJ240"/>
          <cell r="AK240"/>
          <cell r="AL240"/>
          <cell r="AM240">
            <v>46281</v>
          </cell>
          <cell r="AN240" t="str">
            <v>огв</v>
          </cell>
          <cell r="AO240" t="str">
            <v>пншт-6</v>
          </cell>
          <cell r="AP240">
            <v>3</v>
          </cell>
          <cell r="AQ240" t="e">
            <v>#VALUE!</v>
          </cell>
          <cell r="AR240">
            <v>8.5</v>
          </cell>
          <cell r="AS240">
            <v>55.805587199999991</v>
          </cell>
          <cell r="AT240">
            <v>0.46590317035495693</v>
          </cell>
          <cell r="AU240">
            <v>170</v>
          </cell>
          <cell r="AV240">
            <v>1500</v>
          </cell>
          <cell r="AW240">
            <v>46275</v>
          </cell>
          <cell r="AX240">
            <v>46269</v>
          </cell>
          <cell r="AY240" t="str">
            <v>(кл.70)WM-44</v>
          </cell>
          <cell r="AZ240">
            <v>295.76</v>
          </cell>
          <cell r="BA240">
            <v>96.759999999999991</v>
          </cell>
          <cell r="BB240" t="str">
            <v>СКЖ-60</v>
          </cell>
          <cell r="BC240"/>
          <cell r="BD240"/>
          <cell r="BE240">
            <v>46273</v>
          </cell>
          <cell r="BF240">
            <v>199</v>
          </cell>
          <cell r="BG240">
            <v>2.2000000000000002</v>
          </cell>
          <cell r="BH240">
            <v>13.045449999999999</v>
          </cell>
          <cell r="BI240" t="e">
            <v>#VALUE!</v>
          </cell>
          <cell r="BJ240">
            <v>44736</v>
          </cell>
          <cell r="BK240">
            <v>98</v>
          </cell>
          <cell r="BL240">
            <v>4.8</v>
          </cell>
          <cell r="BM240">
            <v>25.129349999999999</v>
          </cell>
          <cell r="BN240" t="str">
            <v>2022,И,Рпл(кву),98,И,А,C,О,Н,Д,2023,Я,Ф,М,А,М,И,А,C,О,Н,2024,Я,Ф,М,А,М,И,С,Н,2025,Я,Ф,М,А,И,A,О,Н,Д,2026,Я,Ф,М,А,М,И,А,С,</v>
          </cell>
          <cell r="BO240">
            <v>46275</v>
          </cell>
          <cell r="BP240" t="str">
            <v>Сору клапанының ақауы. Сорап тықылға қойылды, ыссы сумен жуу керек.  Нәтиже болмаса сорапты тексеру. Кері тоспа ұстап тұр.</v>
          </cell>
          <cell r="BQ240">
            <v>107</v>
          </cell>
          <cell r="BR240">
            <v>314.5</v>
          </cell>
          <cell r="BS240"/>
          <cell r="BT240"/>
          <cell r="BU240"/>
          <cell r="BV240"/>
          <cell r="BW240"/>
          <cell r="BX240"/>
          <cell r="BY240"/>
          <cell r="BZ240">
            <v>46181</v>
          </cell>
          <cell r="CA240">
            <v>0</v>
          </cell>
          <cell r="CB240"/>
          <cell r="CC240" t="str">
            <v>理рацион-ый</v>
          </cell>
          <cell r="CD240" t="str">
            <v>理рацион-ый</v>
          </cell>
          <cell r="CE240">
            <v>38.192475245626717</v>
          </cell>
          <cell r="CF240">
            <v>-10.346560195326788</v>
          </cell>
          <cell r="CG240">
            <v>32.160697628068547</v>
          </cell>
          <cell r="CH240" t="str">
            <v>理рацион-ый</v>
          </cell>
          <cell r="CI240">
            <v>13.46000870899476</v>
          </cell>
          <cell r="CJ240">
            <v>-10.172540653503205</v>
          </cell>
          <cell r="CK240">
            <v>41248</v>
          </cell>
          <cell r="CL240" t="e">
            <v>#VALUE!</v>
          </cell>
          <cell r="CM240">
            <v>44696</v>
          </cell>
          <cell r="CN240" t="str">
            <v>х/к</v>
          </cell>
          <cell r="CO240"/>
          <cell r="CP240"/>
          <cell r="CQ240"/>
          <cell r="CR240" t="str">
            <v>КРУН-6кВ №2 ППГ</v>
          </cell>
          <cell r="CS240">
            <v>7</v>
          </cell>
          <cell r="CT240">
            <v>1</v>
          </cell>
          <cell r="CU240" t="str">
            <v>NIPI_Centre_PTV-3_Part</v>
          </cell>
          <cell r="CV240">
            <v>46268</v>
          </cell>
          <cell r="CW240">
            <v>339</v>
          </cell>
          <cell r="CX240"/>
          <cell r="CY240"/>
          <cell r="CZ240"/>
          <cell r="DA240"/>
          <cell r="DB240"/>
          <cell r="DC240"/>
          <cell r="DD240"/>
          <cell r="DE240"/>
          <cell r="DF240"/>
          <cell r="DG240" t="str">
            <v>большой</v>
          </cell>
          <cell r="DH240" t="str">
            <v>есть</v>
          </cell>
          <cell r="DI240"/>
          <cell r="DJ240">
            <v>41689</v>
          </cell>
          <cell r="DK240"/>
          <cell r="DL240">
            <v>-26</v>
          </cell>
          <cell r="DM240">
            <v>-1.2206999999999999</v>
          </cell>
          <cell r="DN240">
            <v>0</v>
          </cell>
          <cell r="DO240">
            <v>1.2206999999999999</v>
          </cell>
          <cell r="DP240"/>
          <cell r="DQ240"/>
          <cell r="DR240"/>
          <cell r="DS240"/>
          <cell r="DT240"/>
          <cell r="DU240"/>
          <cell r="DV240"/>
          <cell r="DW240">
            <v>42180</v>
          </cell>
          <cell r="DX240">
            <v>1360</v>
          </cell>
          <cell r="DY240"/>
          <cell r="DZ240" t="str">
            <v xml:space="preserve">4256, 4367, </v>
          </cell>
          <cell r="EA240">
            <v>3</v>
          </cell>
          <cell r="EB240"/>
          <cell r="EC240">
            <v>29.837870432184193</v>
          </cell>
          <cell r="ED240">
            <v>28.3</v>
          </cell>
          <cell r="EE240">
            <v>16.792420432184194</v>
          </cell>
          <cell r="EF240">
            <v>1.5378704321841923</v>
          </cell>
          <cell r="EG240">
            <v>54.510975570176221</v>
          </cell>
          <cell r="EH240">
            <v>449</v>
          </cell>
          <cell r="EI240">
            <v>0.9304</v>
          </cell>
          <cell r="EJ240"/>
          <cell r="EK240"/>
          <cell r="EL240"/>
          <cell r="EM240"/>
          <cell r="EN240"/>
          <cell r="EO240"/>
          <cell r="EP240"/>
          <cell r="EQ240"/>
          <cell r="ER240"/>
          <cell r="ES240"/>
          <cell r="ET240"/>
          <cell r="EU240"/>
          <cell r="EV240"/>
          <cell r="EW240"/>
          <cell r="EX240"/>
          <cell r="EY240"/>
          <cell r="EZ240"/>
          <cell r="FA240"/>
          <cell r="FB240"/>
          <cell r="FC240"/>
          <cell r="FD240"/>
          <cell r="FE240"/>
          <cell r="FF240" t="str">
            <v>ВПП 2026</v>
          </cell>
          <cell r="FG240">
            <v>51</v>
          </cell>
          <cell r="FH240">
            <v>2.4</v>
          </cell>
          <cell r="FI240">
            <v>95</v>
          </cell>
          <cell r="FJ240">
            <v>-25</v>
          </cell>
          <cell r="FK240">
            <v>-1.1793</v>
          </cell>
          <cell r="FL240">
            <v>0</v>
          </cell>
          <cell r="FN240"/>
          <cell r="FP240" t="str">
            <v>Влияние ВПП</v>
          </cell>
          <cell r="FQ240" t="str">
            <v>ВПП 2026</v>
          </cell>
          <cell r="FR240">
            <v>22</v>
          </cell>
          <cell r="FS240"/>
          <cell r="FT240"/>
          <cell r="FV240">
            <v>32509</v>
          </cell>
        </row>
        <row r="241">
          <cell r="D241">
            <v>1399</v>
          </cell>
          <cell r="E241" t="str">
            <v>ск</v>
          </cell>
          <cell r="F241" t="str">
            <v>А1 В</v>
          </cell>
          <cell r="G241"/>
          <cell r="H241"/>
          <cell r="I241"/>
          <cell r="J241">
            <v>0</v>
          </cell>
          <cell r="K241" t="e">
            <v>#VALUE!</v>
          </cell>
          <cell r="L241"/>
          <cell r="M241"/>
          <cell r="N241">
            <v>0</v>
          </cell>
          <cell r="O241">
            <v>0</v>
          </cell>
          <cell r="P241" t="e">
            <v>#VALUE!</v>
          </cell>
          <cell r="Q241"/>
          <cell r="R241"/>
          <cell r="S241"/>
          <cell r="T241"/>
          <cell r="U241"/>
          <cell r="V241"/>
          <cell r="W241">
            <v>0</v>
          </cell>
          <cell r="X241" t="e">
            <v>#VALUE!</v>
          </cell>
          <cell r="Y241" t="str">
            <v>контрольный фонд</v>
          </cell>
          <cell r="Z241">
            <v>0</v>
          </cell>
          <cell r="AA241">
            <v>0</v>
          </cell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 t="str">
            <v>нет</v>
          </cell>
          <cell r="AP241">
            <v>0</v>
          </cell>
          <cell r="AQ241" t="e">
            <v>#VALUE!</v>
          </cell>
          <cell r="AR241"/>
          <cell r="AS241">
            <v>0</v>
          </cell>
          <cell r="AT241" t="e">
            <v>#DIV/0!</v>
          </cell>
          <cell r="AU241"/>
          <cell r="AV241"/>
          <cell r="AW241"/>
          <cell r="AX241">
            <v>44238</v>
          </cell>
          <cell r="AY241" t="str">
            <v>(кл.70)ShL-44</v>
          </cell>
          <cell r="AZ241">
            <v>282.95999999999998</v>
          </cell>
          <cell r="BA241">
            <v>43.95999999999998</v>
          </cell>
          <cell r="BB241" t="str">
            <v>СКЖ-60</v>
          </cell>
          <cell r="BC241"/>
          <cell r="BD241"/>
          <cell r="BE241">
            <v>45093</v>
          </cell>
          <cell r="BF241">
            <v>266</v>
          </cell>
          <cell r="BG241">
            <v>2.1</v>
          </cell>
          <cell r="BH241">
            <v>2.9920499999999999</v>
          </cell>
          <cell r="BI241" t="e">
            <v>#VALUE!</v>
          </cell>
          <cell r="BJ241">
            <v>46185</v>
          </cell>
          <cell r="BK241">
            <v>239</v>
          </cell>
          <cell r="BL241">
            <v>6.4</v>
          </cell>
          <cell r="BM241">
            <v>9.8273499999999991</v>
          </cell>
          <cell r="BN241" t="str">
            <v>2015,M,И,2017.Я,М,И,А,О,Н,Д,2018,Я,Ф,245,M,A,И,И,А,С,О,Н,Д,кву,221,2019,Я,231,2021,Я,Ф,165,A,2022,Я,М,И,А,C,О,Н,Д,2023,Я,Ф,М,А,М,И,242,239,А,C,237,О,Н,238,2024,Я,238,Ф,М,238,А,М,И,И,С,О,Н,Д,2025,Я,Ф,М,А,М,И,И,A,236,С,О,Н,Д,2026,Я,Ф,М,А,М,И,239,И,С,</v>
          </cell>
          <cell r="BO241">
            <v>45093</v>
          </cell>
          <cell r="BP241" t="str">
            <v>Тұтылған.</v>
          </cell>
          <cell r="BQ241">
            <v>-7</v>
          </cell>
          <cell r="BR241">
            <v>275.5</v>
          </cell>
          <cell r="BS241"/>
          <cell r="BT241"/>
          <cell r="BU241"/>
          <cell r="BV241"/>
          <cell r="BW241"/>
          <cell r="BX241"/>
          <cell r="BY241"/>
          <cell r="BZ241">
            <v>46181</v>
          </cell>
          <cell r="CA241">
            <v>0</v>
          </cell>
          <cell r="CB241"/>
          <cell r="CC241" t="str">
            <v/>
          </cell>
          <cell r="CD241" t="e">
            <v>#DIV/0!</v>
          </cell>
          <cell r="CE241" t="e">
            <v>#DIV/0!</v>
          </cell>
          <cell r="CF241" t="e">
            <v>#DIV/0!</v>
          </cell>
          <cell r="CG241" t="e">
            <v>#DIV/0!</v>
          </cell>
          <cell r="CH241" t="e">
            <v>#DIV/0!</v>
          </cell>
          <cell r="CI241" t="e">
            <v>#DIV/0!</v>
          </cell>
          <cell r="CJ241" t="e">
            <v>#DIV/0!</v>
          </cell>
          <cell r="CK241"/>
          <cell r="CL241"/>
          <cell r="CM241"/>
          <cell r="CN241"/>
          <cell r="CO241"/>
          <cell r="CP241"/>
          <cell r="CQ241"/>
          <cell r="CR241" t="str">
            <v>п/ст ППГ-2</v>
          </cell>
          <cell r="CS241">
            <v>22</v>
          </cell>
          <cell r="CT241">
            <v>1</v>
          </cell>
          <cell r="CU241" t="str">
            <v>NIPI_Centre_PTV-3_Part</v>
          </cell>
          <cell r="CV241">
            <v>43145</v>
          </cell>
          <cell r="CW241">
            <v>317</v>
          </cell>
          <cell r="CX241"/>
          <cell r="CY241"/>
          <cell r="CZ241"/>
          <cell r="DA241"/>
          <cell r="DB241"/>
          <cell r="DC241"/>
          <cell r="DD241"/>
          <cell r="DE241"/>
          <cell r="DF241"/>
          <cell r="DG241" t="str">
            <v>большой</v>
          </cell>
          <cell r="DH241" t="str">
            <v>есть</v>
          </cell>
          <cell r="DI241"/>
          <cell r="DJ241"/>
          <cell r="DK241"/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/>
          <cell r="DQ241"/>
          <cell r="DR241"/>
          <cell r="DS241"/>
          <cell r="DT241"/>
          <cell r="DU241"/>
          <cell r="DV241"/>
          <cell r="DW241">
            <v>42182</v>
          </cell>
          <cell r="DX241">
            <v>1399</v>
          </cell>
          <cell r="DY241"/>
          <cell r="DZ241">
            <v>1400</v>
          </cell>
          <cell r="EA241"/>
          <cell r="EB241"/>
          <cell r="EC241">
            <v>13.828823170160003</v>
          </cell>
          <cell r="ED241">
            <v>11.7</v>
          </cell>
          <cell r="EE241">
            <v>10.836773170160004</v>
          </cell>
          <cell r="EF241">
            <v>2.128823170160004</v>
          </cell>
          <cell r="EG241">
            <v>54.510975567556422</v>
          </cell>
          <cell r="EH241">
            <v>378</v>
          </cell>
          <cell r="EI241">
            <v>0.92820000000000003</v>
          </cell>
          <cell r="EJ241"/>
          <cell r="EK241"/>
          <cell r="EL241"/>
          <cell r="EM241"/>
          <cell r="EN241"/>
          <cell r="EO241"/>
          <cell r="EP241"/>
          <cell r="EQ241"/>
          <cell r="ER241"/>
          <cell r="ES241"/>
          <cell r="ET241"/>
          <cell r="EU241"/>
          <cell r="EV241"/>
          <cell r="EW241"/>
          <cell r="EX241"/>
          <cell r="EY241"/>
          <cell r="EZ241"/>
          <cell r="FA241"/>
          <cell r="FB241"/>
          <cell r="FC241"/>
          <cell r="FD241"/>
          <cell r="FE241"/>
          <cell r="FF241" t="str">
            <v>ВПП 2023</v>
          </cell>
          <cell r="FG241"/>
          <cell r="FH241"/>
          <cell r="FI241"/>
          <cell r="FJ241"/>
          <cell r="FK241"/>
          <cell r="FL241"/>
          <cell r="FN241"/>
          <cell r="FP241" t="str">
            <v xml:space="preserve"> Влияние ВНС с перекомпенсацией</v>
          </cell>
          <cell r="FR241">
            <v>18.5</v>
          </cell>
          <cell r="FS241"/>
          <cell r="FT241"/>
          <cell r="FV241">
            <v>32417</v>
          </cell>
        </row>
        <row r="242">
          <cell r="D242">
            <v>1401</v>
          </cell>
          <cell r="E242" t="str">
            <v>вн</v>
          </cell>
          <cell r="F242" t="str">
            <v>А1 В</v>
          </cell>
          <cell r="G242">
            <v>60</v>
          </cell>
          <cell r="H242">
            <v>1.6901999999999997</v>
          </cell>
          <cell r="I242">
            <v>97</v>
          </cell>
          <cell r="J242" t="str">
            <v>Ревизия ГНО</v>
          </cell>
          <cell r="K242" t="e">
            <v>#VALUE!</v>
          </cell>
          <cell r="L242">
            <v>46292</v>
          </cell>
          <cell r="M242">
            <v>49</v>
          </cell>
          <cell r="N242">
            <v>1.3803299999999998</v>
          </cell>
          <cell r="O242">
            <v>97</v>
          </cell>
          <cell r="P242" t="e">
            <v>#VALUE!</v>
          </cell>
          <cell r="Q242">
            <v>46292</v>
          </cell>
          <cell r="R242"/>
          <cell r="S242"/>
          <cell r="T242"/>
          <cell r="U242"/>
          <cell r="V242">
            <v>46292</v>
          </cell>
          <cell r="W242">
            <v>25</v>
          </cell>
          <cell r="X242" t="e">
            <v>#VALUE!</v>
          </cell>
          <cell r="Y242" t="str">
            <v>винтовой</v>
          </cell>
          <cell r="Z242">
            <v>24</v>
          </cell>
          <cell r="AA242">
            <v>49</v>
          </cell>
          <cell r="AB242">
            <v>46292</v>
          </cell>
          <cell r="AC242" t="str">
            <v>15атм/30с</v>
          </cell>
          <cell r="AD242"/>
          <cell r="AE242"/>
          <cell r="AF242"/>
          <cell r="AG242">
            <v>2.4</v>
          </cell>
          <cell r="AH242">
            <v>2.2000000000000002</v>
          </cell>
          <cell r="AI242"/>
          <cell r="AJ242"/>
          <cell r="AK242"/>
          <cell r="AL242"/>
          <cell r="AM242">
            <v>46283</v>
          </cell>
          <cell r="AN242" t="str">
            <v>огв</v>
          </cell>
          <cell r="AO242" t="str">
            <v>Netzsch</v>
          </cell>
          <cell r="AP242">
            <v>0</v>
          </cell>
          <cell r="AQ242" t="e">
            <v>#VALUE!</v>
          </cell>
          <cell r="AR242">
            <v>330</v>
          </cell>
          <cell r="AS242">
            <v>217.8</v>
          </cell>
          <cell r="AT242">
            <v>0.22497704315886133</v>
          </cell>
          <cell r="AU242"/>
          <cell r="AV242"/>
          <cell r="AW242">
            <v>46274</v>
          </cell>
          <cell r="AX242">
            <v>46259</v>
          </cell>
          <cell r="AY242" t="str">
            <v>Netzsch-66</v>
          </cell>
          <cell r="AZ242">
            <v>276.08999999999997</v>
          </cell>
          <cell r="BA242">
            <v>20.089999999999975</v>
          </cell>
          <cell r="BB242" t="str">
            <v>СКЖ-60</v>
          </cell>
          <cell r="BC242"/>
          <cell r="BD242"/>
          <cell r="BE242">
            <v>46260</v>
          </cell>
          <cell r="BF242">
            <v>256</v>
          </cell>
          <cell r="BG242">
            <v>2.6</v>
          </cell>
          <cell r="BH242">
            <v>4.3371499999999994</v>
          </cell>
          <cell r="BI242" t="e">
            <v>#VALUE!</v>
          </cell>
          <cell r="BJ242">
            <v>46288</v>
          </cell>
          <cell r="BK242">
            <v>256</v>
          </cell>
          <cell r="BL242">
            <v>2.9</v>
          </cell>
          <cell r="BM242">
            <v>4.6371500000000001</v>
          </cell>
          <cell r="BN242" t="e">
            <v>#VALUE!</v>
          </cell>
          <cell r="BO242">
            <v>46284</v>
          </cell>
          <cell r="BP242" t="str">
            <v>Сұйықтық деңгейі төмен. Депрессия жасалды. Кері тоспа ұстап тұр.</v>
          </cell>
          <cell r="BQ242">
            <v>3</v>
          </cell>
          <cell r="BR242">
            <v>274.5</v>
          </cell>
          <cell r="BS242">
            <v>46258</v>
          </cell>
          <cell r="BT242">
            <v>13.5</v>
          </cell>
          <cell r="BU242">
            <v>301</v>
          </cell>
          <cell r="BV242">
            <v>274.5</v>
          </cell>
          <cell r="BW242">
            <v>24.7</v>
          </cell>
          <cell r="BX242"/>
          <cell r="BY242"/>
          <cell r="BZ242">
            <v>46181</v>
          </cell>
          <cell r="CA242">
            <v>0</v>
          </cell>
          <cell r="CB242"/>
          <cell r="CC242" t="str">
            <v>差недост.подача</v>
          </cell>
          <cell r="CD242" t="str">
            <v>差недост.подача</v>
          </cell>
          <cell r="CE242">
            <v>24.120346579831203</v>
          </cell>
          <cell r="CF242">
            <v>-33.774178344931912</v>
          </cell>
          <cell r="CG242">
            <v>24.971900490166199</v>
          </cell>
          <cell r="CH242" t="str">
            <v>差недост.подача</v>
          </cell>
          <cell r="CI242">
            <v>7.7973277506680461</v>
          </cell>
          <cell r="CJ242">
            <v>7.6753923414797498</v>
          </cell>
          <cell r="CK242">
            <v>41430</v>
          </cell>
          <cell r="CL242" t="e">
            <v>#VALUE!</v>
          </cell>
          <cell r="CM242"/>
          <cell r="CN242"/>
          <cell r="CO242"/>
          <cell r="CP242"/>
          <cell r="CQ242"/>
          <cell r="CR242" t="str">
            <v>КРУН-6кВ №2 ППГ</v>
          </cell>
          <cell r="CS242">
            <v>7</v>
          </cell>
          <cell r="CT242">
            <v>1</v>
          </cell>
          <cell r="CU242" t="str">
            <v>NIPI_Centre_PTV-3_Part</v>
          </cell>
          <cell r="CV242">
            <v>46027</v>
          </cell>
          <cell r="CW242">
            <v>301</v>
          </cell>
          <cell r="CX242"/>
          <cell r="CY242"/>
          <cell r="CZ242"/>
          <cell r="DA242"/>
          <cell r="DB242"/>
          <cell r="DC242"/>
          <cell r="DD242"/>
          <cell r="DE242"/>
          <cell r="DF242"/>
          <cell r="DG242" t="str">
            <v>большой</v>
          </cell>
          <cell r="DH242" t="str">
            <v>есть</v>
          </cell>
          <cell r="DI242"/>
          <cell r="DJ242"/>
          <cell r="DK242"/>
          <cell r="DL242">
            <v>-11</v>
          </cell>
          <cell r="DM242">
            <v>-0.30986999999999987</v>
          </cell>
          <cell r="DN242">
            <v>0</v>
          </cell>
          <cell r="DO242">
            <v>1.3803299999999998</v>
          </cell>
          <cell r="DP242"/>
          <cell r="DQ242"/>
          <cell r="DR242"/>
          <cell r="DS242"/>
          <cell r="DT242"/>
          <cell r="DU242"/>
          <cell r="DV242"/>
          <cell r="DW242">
            <v>42179</v>
          </cell>
          <cell r="DX242">
            <v>1401</v>
          </cell>
          <cell r="DY242"/>
          <cell r="DZ242" t="str">
            <v>1400, 1402</v>
          </cell>
          <cell r="EA242">
            <v>1</v>
          </cell>
          <cell r="EB242"/>
          <cell r="EC242">
            <v>4.6371500000000001</v>
          </cell>
          <cell r="ED242">
            <v>25.7</v>
          </cell>
          <cell r="EE242">
            <v>0.30000000000000071</v>
          </cell>
          <cell r="EF242">
            <v>-21.062849999999997</v>
          </cell>
          <cell r="EG242">
            <v>54.510975567850842</v>
          </cell>
          <cell r="EH242">
            <v>378</v>
          </cell>
          <cell r="EI242">
            <v>0.92820000000000003</v>
          </cell>
          <cell r="EJ242"/>
          <cell r="EK242"/>
          <cell r="EL242"/>
          <cell r="EM242"/>
          <cell r="EN242"/>
          <cell r="EO242"/>
          <cell r="EP242"/>
          <cell r="EQ242"/>
          <cell r="ER242"/>
          <cell r="ES242"/>
          <cell r="ET242"/>
          <cell r="EU242"/>
          <cell r="EV242"/>
          <cell r="EW242"/>
          <cell r="EX242"/>
          <cell r="EY242"/>
          <cell r="EZ242"/>
          <cell r="FA242"/>
          <cell r="FB242"/>
          <cell r="FC242">
            <v>4</v>
          </cell>
          <cell r="FD242"/>
          <cell r="FE242"/>
          <cell r="FF242" t="str">
            <v>ВПП 2023</v>
          </cell>
          <cell r="FG242"/>
          <cell r="FH242"/>
          <cell r="FI242"/>
          <cell r="FJ242"/>
          <cell r="FK242"/>
          <cell r="FL242"/>
          <cell r="FN242"/>
          <cell r="FP242" t="str">
            <v xml:space="preserve"> Влияние ВНС с перекомпенсацией</v>
          </cell>
          <cell r="FR242"/>
          <cell r="FS242"/>
          <cell r="FT242"/>
          <cell r="FV242">
            <v>32511</v>
          </cell>
        </row>
        <row r="243">
          <cell r="D243">
            <v>1403</v>
          </cell>
          <cell r="E243" t="str">
            <v>вн</v>
          </cell>
          <cell r="F243" t="str">
            <v>А1</v>
          </cell>
          <cell r="G243">
            <v>60</v>
          </cell>
          <cell r="H243">
            <v>2.8169999999999997</v>
          </cell>
          <cell r="I243">
            <v>95</v>
          </cell>
          <cell r="J243" t="str">
            <v>Ревизия ГНО</v>
          </cell>
          <cell r="K243" t="e">
            <v>#VALUE!</v>
          </cell>
          <cell r="L243">
            <v>46292</v>
          </cell>
          <cell r="M243">
            <v>32</v>
          </cell>
          <cell r="N243">
            <v>1.5024</v>
          </cell>
          <cell r="O243">
            <v>95</v>
          </cell>
          <cell r="P243" t="e">
            <v>#VALUE!</v>
          </cell>
          <cell r="Q243">
            <v>46287</v>
          </cell>
          <cell r="R243"/>
          <cell r="S243"/>
          <cell r="T243"/>
          <cell r="U243"/>
          <cell r="V243">
            <v>46292</v>
          </cell>
          <cell r="W243">
            <v>23</v>
          </cell>
          <cell r="X243" t="e">
            <v>#VALUE!</v>
          </cell>
          <cell r="Y243" t="str">
            <v>винтовой</v>
          </cell>
          <cell r="Z243">
            <v>24</v>
          </cell>
          <cell r="AA243">
            <v>32</v>
          </cell>
          <cell r="AB243">
            <v>46292</v>
          </cell>
          <cell r="AC243" t="str">
            <v>15атм/1м30с</v>
          </cell>
          <cell r="AD243"/>
          <cell r="AE243"/>
          <cell r="AF243"/>
          <cell r="AG243">
            <v>1.4</v>
          </cell>
          <cell r="AH243">
            <v>1.5</v>
          </cell>
          <cell r="AI243"/>
          <cell r="AJ243"/>
          <cell r="AK243"/>
          <cell r="AL243" t="str">
            <v xml:space="preserve"> уст.плунж.ок</v>
          </cell>
          <cell r="AM243">
            <v>46246</v>
          </cell>
          <cell r="AN243" t="str">
            <v>огв</v>
          </cell>
          <cell r="AO243" t="str">
            <v>BD-1</v>
          </cell>
          <cell r="AP243">
            <v>0</v>
          </cell>
          <cell r="AQ243" t="e">
            <v>#VALUE!</v>
          </cell>
          <cell r="AR243">
            <v>270</v>
          </cell>
          <cell r="AS243">
            <v>108</v>
          </cell>
          <cell r="AT243">
            <v>0.29629629629629628</v>
          </cell>
          <cell r="AU243"/>
          <cell r="AV243"/>
          <cell r="AW243">
            <v>46252</v>
          </cell>
          <cell r="AX243">
            <v>46031</v>
          </cell>
          <cell r="AY243" t="str">
            <v>Netzsch-40</v>
          </cell>
          <cell r="AZ243">
            <v>249.35</v>
          </cell>
          <cell r="BA243">
            <v>12.349999999999994</v>
          </cell>
          <cell r="BB243" t="str">
            <v>СКЖ-60</v>
          </cell>
          <cell r="BC243"/>
          <cell r="BD243"/>
          <cell r="BE243">
            <v>46273</v>
          </cell>
          <cell r="BF243">
            <v>237</v>
          </cell>
          <cell r="BG243">
            <v>1.7</v>
          </cell>
          <cell r="BH243">
            <v>4.5169999999999995</v>
          </cell>
          <cell r="BI243" t="e">
            <v>#VALUE!</v>
          </cell>
          <cell r="BJ243">
            <v>45686</v>
          </cell>
          <cell r="BK243">
            <v>219</v>
          </cell>
          <cell r="BL243">
            <v>0.5</v>
          </cell>
          <cell r="BM243">
            <v>5.0071999999999992</v>
          </cell>
          <cell r="BN243" t="str">
            <v>2012,Я,М,А,51,40,125,Н,109,М,А,69,М,обв,И,И,Н,Д,2015,M,113,А,О,Д,И,Н,2017.Я,М,И,А,О,Н,Д,2018,Я,Ф,M,A,2020,М,57,A,2022,Я,М,И,И,А,C,О,Н,Д,2023,Я,Ф,М,А,М,И,А,C,О,Н,2024,Я,Ф,М,А,М,И,С,Н,2025,Я,219,Ф,М,А,И,A,О,Н,Д,2026,Я,Ф,М,А,М,И,А,С,</v>
          </cell>
          <cell r="BO243">
            <v>46236</v>
          </cell>
          <cell r="BP243" t="str">
            <v xml:space="preserve">Сорап іші құм. Депрессия жасалды. Сорапты  жуу керек. Кері тоспа ұстап тұр.  </v>
          </cell>
          <cell r="BQ243">
            <v>26</v>
          </cell>
          <cell r="BR243">
            <v>267</v>
          </cell>
          <cell r="BS243"/>
          <cell r="BT243"/>
          <cell r="BU243"/>
          <cell r="BV243"/>
          <cell r="BW243"/>
          <cell r="BX243"/>
          <cell r="BY243"/>
          <cell r="BZ243">
            <v>46181</v>
          </cell>
          <cell r="CA243">
            <v>0</v>
          </cell>
          <cell r="CB243"/>
          <cell r="CC243" t="str">
            <v>差недост.подача</v>
          </cell>
          <cell r="CD243" t="str">
            <v>差недост.подача</v>
          </cell>
          <cell r="CE243">
            <v>29.370144993141285</v>
          </cell>
          <cell r="CF243">
            <v>-26.098670781893006</v>
          </cell>
          <cell r="CG243">
            <v>27.691096172295634</v>
          </cell>
          <cell r="CH243" t="str">
            <v>差недост.подача</v>
          </cell>
          <cell r="CI243">
            <v>9.0420079561042517</v>
          </cell>
          <cell r="CJ243">
            <v>-0.18713443072701352</v>
          </cell>
          <cell r="CK243"/>
          <cell r="CL243"/>
          <cell r="CM243"/>
          <cell r="CN243"/>
          <cell r="CO243"/>
          <cell r="CP243"/>
          <cell r="CQ243"/>
          <cell r="CR243" t="str">
            <v>КРУН-6кВ №2 ППГ</v>
          </cell>
          <cell r="CS243">
            <v>10</v>
          </cell>
          <cell r="CT243">
            <v>2</v>
          </cell>
          <cell r="CU243" t="str">
            <v>NIPI_Centre_PTV-3_Part</v>
          </cell>
          <cell r="CV243">
            <v>43564</v>
          </cell>
          <cell r="CW243">
            <v>300</v>
          </cell>
          <cell r="CX243"/>
          <cell r="CY243"/>
          <cell r="CZ243"/>
          <cell r="DA243"/>
          <cell r="DB243"/>
          <cell r="DC243"/>
          <cell r="DD243"/>
          <cell r="DE243"/>
          <cell r="DF243"/>
          <cell r="DG243" t="str">
            <v>большой</v>
          </cell>
          <cell r="DH243" t="str">
            <v>нет</v>
          </cell>
          <cell r="DI243"/>
          <cell r="DJ243"/>
          <cell r="DK243"/>
          <cell r="DL243">
            <v>-28</v>
          </cell>
          <cell r="DM243">
            <v>-1.3145999999999998</v>
          </cell>
          <cell r="DN243">
            <v>0</v>
          </cell>
          <cell r="DO243">
            <v>1.5024000000000002</v>
          </cell>
          <cell r="DP243"/>
          <cell r="DQ243"/>
          <cell r="DR243"/>
          <cell r="DS243"/>
          <cell r="DT243"/>
          <cell r="DU243"/>
          <cell r="DV243"/>
          <cell r="DW243">
            <v>42180</v>
          </cell>
          <cell r="DX243">
            <v>1403</v>
          </cell>
          <cell r="DY243"/>
          <cell r="DZ243" t="str">
            <v>4440, 1402</v>
          </cell>
          <cell r="EA243">
            <v>1</v>
          </cell>
          <cell r="EB243"/>
          <cell r="EC243">
            <v>9.8822102086919053</v>
          </cell>
          <cell r="ED243">
            <v>25.7</v>
          </cell>
          <cell r="EE243">
            <v>5.3652102086919058</v>
          </cell>
          <cell r="EF243">
            <v>-15.817789791308094</v>
          </cell>
          <cell r="EG243">
            <v>54.510975574205808</v>
          </cell>
          <cell r="EH243">
            <v>378</v>
          </cell>
          <cell r="EI243">
            <v>0.92820000000000003</v>
          </cell>
          <cell r="EJ243"/>
          <cell r="EK243">
            <v>38</v>
          </cell>
          <cell r="EL243">
            <v>1.7841</v>
          </cell>
          <cell r="EM243">
            <v>95</v>
          </cell>
          <cell r="EN243">
            <v>-6</v>
          </cell>
          <cell r="EO243">
            <v>-0.28170000000000006</v>
          </cell>
          <cell r="EP243">
            <v>0</v>
          </cell>
          <cell r="EQ243">
            <v>43952</v>
          </cell>
          <cell r="ER243" t="str">
            <v>ум до 20м3</v>
          </cell>
          <cell r="ES243">
            <v>20</v>
          </cell>
          <cell r="ET243">
            <v>0.93899999999999995</v>
          </cell>
          <cell r="EU243">
            <v>95</v>
          </cell>
          <cell r="EV243">
            <v>-12</v>
          </cell>
          <cell r="EW243">
            <v>-0.56340000000000001</v>
          </cell>
          <cell r="EX243">
            <v>0</v>
          </cell>
          <cell r="EY243"/>
          <cell r="EZ243"/>
          <cell r="FA243"/>
          <cell r="FB243"/>
          <cell r="FC243"/>
          <cell r="FD243"/>
          <cell r="FE243"/>
          <cell r="FF243" t="str">
            <v>ВПП 2023</v>
          </cell>
          <cell r="FG243"/>
          <cell r="FH243"/>
          <cell r="FI243"/>
          <cell r="FJ243"/>
          <cell r="FK243"/>
          <cell r="FL243"/>
          <cell r="FN243">
            <v>1</v>
          </cell>
          <cell r="FP243" t="str">
            <v>Влияние ВНС с недостаточной компенсацией</v>
          </cell>
          <cell r="FR243">
            <v>25</v>
          </cell>
          <cell r="FS243"/>
          <cell r="FT243"/>
          <cell r="FV243">
            <v>32689</v>
          </cell>
        </row>
        <row r="244">
          <cell r="D244">
            <v>1450</v>
          </cell>
          <cell r="E244" t="str">
            <v>вн</v>
          </cell>
          <cell r="F244" t="str">
            <v>Г</v>
          </cell>
          <cell r="G244">
            <v>75</v>
          </cell>
          <cell r="H244">
            <v>2.1127499999999997</v>
          </cell>
          <cell r="I244">
            <v>97</v>
          </cell>
          <cell r="J244">
            <v>0</v>
          </cell>
          <cell r="K244" t="e">
            <v>#VALUE!</v>
          </cell>
          <cell r="L244">
            <v>46292</v>
          </cell>
          <cell r="M244">
            <v>74</v>
          </cell>
          <cell r="N244">
            <v>2.0845799999999994</v>
          </cell>
          <cell r="O244">
            <v>97</v>
          </cell>
          <cell r="P244" t="e">
            <v>#VALUE!</v>
          </cell>
          <cell r="Q244">
            <v>46286</v>
          </cell>
          <cell r="R244"/>
          <cell r="S244"/>
          <cell r="T244"/>
          <cell r="U244"/>
          <cell r="V244">
            <v>46292</v>
          </cell>
          <cell r="W244">
            <v>27</v>
          </cell>
          <cell r="X244" t="e">
            <v>#VALUE!</v>
          </cell>
          <cell r="Y244" t="str">
            <v>винтовой</v>
          </cell>
          <cell r="Z244">
            <v>24</v>
          </cell>
          <cell r="AA244">
            <v>74</v>
          </cell>
          <cell r="AB244">
            <v>46292</v>
          </cell>
          <cell r="AC244" t="str">
            <v>15/10с</v>
          </cell>
          <cell r="AD244"/>
          <cell r="AE244"/>
          <cell r="AF244"/>
          <cell r="AG244">
            <v>2.6</v>
          </cell>
          <cell r="AH244">
            <v>1.4</v>
          </cell>
          <cell r="AI244"/>
          <cell r="AJ244"/>
          <cell r="AK244"/>
          <cell r="AL244"/>
          <cell r="AM244"/>
          <cell r="AN244"/>
          <cell r="AO244" t="str">
            <v>Canam</v>
          </cell>
          <cell r="AP244">
            <v>0</v>
          </cell>
          <cell r="AQ244" t="e">
            <v>#VALUE!</v>
          </cell>
          <cell r="AR244">
            <v>190</v>
          </cell>
          <cell r="AS244">
            <v>157.69999999999999</v>
          </cell>
          <cell r="AT244">
            <v>0.46924540266328474</v>
          </cell>
          <cell r="AU244"/>
          <cell r="AV244"/>
          <cell r="AW244">
            <v>46275</v>
          </cell>
          <cell r="AX244">
            <v>46254</v>
          </cell>
          <cell r="AY244" t="str">
            <v>Netzsch-83</v>
          </cell>
          <cell r="AZ244">
            <v>296.90000000000003</v>
          </cell>
          <cell r="BA244">
            <v>63.900000000000034</v>
          </cell>
          <cell r="BB244" t="str">
            <v>СКЖ-60</v>
          </cell>
          <cell r="BC244"/>
          <cell r="BD244"/>
          <cell r="BE244">
            <v>46262</v>
          </cell>
          <cell r="BF244">
            <v>233</v>
          </cell>
          <cell r="BG244">
            <v>0.3</v>
          </cell>
          <cell r="BH244">
            <v>7.9528499999999989</v>
          </cell>
          <cell r="BI244" t="e">
            <v>#VALUE!</v>
          </cell>
          <cell r="BJ244">
            <v>45010</v>
          </cell>
          <cell r="BK244">
            <v>213</v>
          </cell>
          <cell r="BL244">
            <v>4.5999999999999996</v>
          </cell>
          <cell r="BM244">
            <v>14.130849999999999</v>
          </cell>
          <cell r="BN244" t="e">
            <v>#VALUE!</v>
          </cell>
          <cell r="BO244"/>
          <cell r="BP244"/>
          <cell r="BQ244">
            <v>73</v>
          </cell>
          <cell r="BR244">
            <v>314.5</v>
          </cell>
          <cell r="BS244"/>
          <cell r="BT244"/>
          <cell r="BU244"/>
          <cell r="BV244"/>
          <cell r="BW244"/>
          <cell r="BX244"/>
          <cell r="BY244"/>
          <cell r="BZ244">
            <v>46181</v>
          </cell>
          <cell r="CA244">
            <v>0</v>
          </cell>
          <cell r="CB244"/>
          <cell r="CC244" t="str">
            <v>理рацион-ый</v>
          </cell>
          <cell r="CD244" t="str">
            <v>理рацион-ый</v>
          </cell>
          <cell r="CE244">
            <v>38.314518325090908</v>
          </cell>
          <cell r="CF244">
            <v>-10.071535634109381</v>
          </cell>
          <cell r="CG244">
            <v>32.231284667447376</v>
          </cell>
          <cell r="CH244" t="str">
            <v>理рацион-ый</v>
          </cell>
          <cell r="CI244">
            <v>13.567693098033761</v>
          </cell>
          <cell r="CJ244">
            <v>-10.246061813988241</v>
          </cell>
          <cell r="CK244"/>
          <cell r="CL244"/>
          <cell r="CM244">
            <v>45766</v>
          </cell>
          <cell r="CN244" t="str">
            <v>х/к</v>
          </cell>
          <cell r="CO244"/>
          <cell r="CP244"/>
          <cell r="CQ244" t="str">
            <v>27342</v>
          </cell>
          <cell r="CR244" t="str">
            <v>п/ст ППГ-2</v>
          </cell>
          <cell r="CS244">
            <v>21</v>
          </cell>
          <cell r="CT244">
            <v>1</v>
          </cell>
          <cell r="CU244" t="str">
            <v>NIPI_Centre_PTV-3_Part</v>
          </cell>
          <cell r="CV244">
            <v>45676</v>
          </cell>
          <cell r="CW244">
            <v>329</v>
          </cell>
          <cell r="CX244"/>
          <cell r="CY244"/>
          <cell r="CZ244"/>
          <cell r="DA244"/>
          <cell r="DB244"/>
          <cell r="DC244"/>
          <cell r="DD244"/>
          <cell r="DE244"/>
          <cell r="DF244"/>
          <cell r="DG244" t="str">
            <v>большой</v>
          </cell>
          <cell r="DH244" t="str">
            <v>есть</v>
          </cell>
          <cell r="DI244"/>
          <cell r="DJ244"/>
          <cell r="DK244"/>
          <cell r="DL244">
            <v>-1</v>
          </cell>
          <cell r="DM244">
            <v>-2.817000000000025E-2</v>
          </cell>
          <cell r="DN244">
            <v>0</v>
          </cell>
          <cell r="DO244">
            <v>2.0845799999999994</v>
          </cell>
          <cell r="DP244"/>
          <cell r="DQ244"/>
          <cell r="DR244"/>
          <cell r="DS244"/>
          <cell r="DT244"/>
          <cell r="DU244"/>
          <cell r="DV244"/>
          <cell r="DW244"/>
          <cell r="DX244"/>
          <cell r="DY244"/>
          <cell r="DZ244">
            <v>4365</v>
          </cell>
          <cell r="EA244">
            <v>2</v>
          </cell>
          <cell r="EB244"/>
          <cell r="EC244">
            <v>18.007199734058457</v>
          </cell>
          <cell r="ED244">
            <v>28.3</v>
          </cell>
          <cell r="EE244">
            <v>10.054349734058459</v>
          </cell>
          <cell r="EF244">
            <v>-10.292800265941544</v>
          </cell>
          <cell r="EG244">
            <v>54.510975581646235</v>
          </cell>
          <cell r="EH244">
            <v>449</v>
          </cell>
          <cell r="EI244">
            <v>0.9304</v>
          </cell>
          <cell r="EJ244"/>
          <cell r="EK244"/>
          <cell r="EL244"/>
          <cell r="EM244"/>
          <cell r="EN244"/>
          <cell r="EO244"/>
          <cell r="EP244"/>
          <cell r="EQ244"/>
          <cell r="ER244"/>
          <cell r="ES244"/>
          <cell r="ET244"/>
          <cell r="EU244"/>
          <cell r="EV244"/>
          <cell r="EW244"/>
          <cell r="EX244"/>
          <cell r="EY244"/>
          <cell r="EZ244"/>
          <cell r="FA244"/>
          <cell r="FB244"/>
          <cell r="FC244"/>
          <cell r="FD244"/>
          <cell r="FE244"/>
          <cell r="FF244" t="str">
            <v>ВПП 2024</v>
          </cell>
          <cell r="FG244">
            <v>0</v>
          </cell>
          <cell r="FH244">
            <v>0</v>
          </cell>
          <cell r="FI244">
            <v>0</v>
          </cell>
          <cell r="FJ244">
            <v>74</v>
          </cell>
          <cell r="FK244">
            <v>2.0845799999999994</v>
          </cell>
          <cell r="FL244">
            <v>97</v>
          </cell>
          <cell r="FN244"/>
          <cell r="FP244" t="str">
            <v>Влияние ВПП</v>
          </cell>
          <cell r="FR244">
            <v>15</v>
          </cell>
          <cell r="FS244"/>
          <cell r="FT244"/>
          <cell r="FV244">
            <v>32311</v>
          </cell>
        </row>
        <row r="245">
          <cell r="D245">
            <v>1451</v>
          </cell>
          <cell r="E245" t="str">
            <v>вн</v>
          </cell>
          <cell r="F245" t="str">
            <v>Г</v>
          </cell>
          <cell r="G245">
            <v>90</v>
          </cell>
          <cell r="H245">
            <v>2.5352999999999994</v>
          </cell>
          <cell r="I245">
            <v>97</v>
          </cell>
          <cell r="J245" t="str">
            <v>ЧРФ</v>
          </cell>
          <cell r="K245" t="e">
            <v>#VALUE!</v>
          </cell>
          <cell r="L245">
            <v>46292</v>
          </cell>
          <cell r="M245">
            <v>97</v>
          </cell>
          <cell r="N245">
            <v>2.7324899999999994</v>
          </cell>
          <cell r="O245">
            <v>97</v>
          </cell>
          <cell r="P245" t="e">
            <v>#VALUE!</v>
          </cell>
          <cell r="Q245">
            <v>46286</v>
          </cell>
          <cell r="R245"/>
          <cell r="S245"/>
          <cell r="T245"/>
          <cell r="U245"/>
          <cell r="V245">
            <v>46292</v>
          </cell>
          <cell r="W245">
            <v>27</v>
          </cell>
          <cell r="X245" t="e">
            <v>#VALUE!</v>
          </cell>
          <cell r="Y245" t="str">
            <v>винтовой</v>
          </cell>
          <cell r="Z245">
            <v>24</v>
          </cell>
          <cell r="AA245">
            <v>97</v>
          </cell>
          <cell r="AB245">
            <v>46292</v>
          </cell>
          <cell r="AC245" t="str">
            <v>15атм/5с</v>
          </cell>
          <cell r="AD245"/>
          <cell r="AE245"/>
          <cell r="AF245"/>
          <cell r="AG245">
            <v>2</v>
          </cell>
          <cell r="AH245">
            <v>0</v>
          </cell>
          <cell r="AI245"/>
          <cell r="AJ245"/>
          <cell r="AK245">
            <v>44665</v>
          </cell>
          <cell r="AL245" t="str">
            <v>затр.обр.кл</v>
          </cell>
          <cell r="AM245"/>
          <cell r="AN245"/>
          <cell r="AO245" t="str">
            <v>ZL4-22</v>
          </cell>
          <cell r="AP245">
            <v>0</v>
          </cell>
          <cell r="AQ245" t="e">
            <v>#VALUE!</v>
          </cell>
          <cell r="AR245">
            <v>160</v>
          </cell>
          <cell r="AS245">
            <v>105.60000000000001</v>
          </cell>
          <cell r="AT245">
            <v>0.91856060606060597</v>
          </cell>
          <cell r="AU245"/>
          <cell r="AV245"/>
          <cell r="AW245">
            <v>46228</v>
          </cell>
          <cell r="AX245">
            <v>46160</v>
          </cell>
          <cell r="AY245" t="str">
            <v>Netzsch-66</v>
          </cell>
          <cell r="AZ245">
            <v>278.27</v>
          </cell>
          <cell r="BA245">
            <v>50.269999999999982</v>
          </cell>
          <cell r="BB245" t="str">
            <v>СКЖ-60</v>
          </cell>
          <cell r="BC245"/>
          <cell r="BD245"/>
          <cell r="BE245">
            <v>46268</v>
          </cell>
          <cell r="BF245">
            <v>228</v>
          </cell>
          <cell r="BG245">
            <v>0.1</v>
          </cell>
          <cell r="BH245">
            <v>8.1284499999999991</v>
          </cell>
          <cell r="BI245" t="e">
            <v>#VALUE!</v>
          </cell>
          <cell r="BJ245">
            <v>43523</v>
          </cell>
          <cell r="BK245">
            <v>56</v>
          </cell>
          <cell r="BL245">
            <v>0.3</v>
          </cell>
          <cell r="BM245">
            <v>24.47925</v>
          </cell>
          <cell r="BN245" t="str">
            <v>2016,Н,9,2017.Я,М,И,А,О,Н,Д,2018,Я,Ф,M,A,М,И,И,А,С,О,Н,Д,2019,Я,Ф,56,A,2022,Я,М,И,А,C,О,Н,Д,2023,Я,Ф,М,А,М,И,А,C,О,Н,2024,Я,Ф,М,А,М,И,С,Н,2025,Я,Ф,М,А,И,A,О,Н,Д,2026,Я,Ф,М,А,М,И,А,С,</v>
          </cell>
          <cell r="BO245"/>
          <cell r="BP245"/>
          <cell r="BQ245">
            <v>75</v>
          </cell>
          <cell r="BR245">
            <v>313.5</v>
          </cell>
          <cell r="BS245"/>
          <cell r="BT245"/>
          <cell r="BU245"/>
          <cell r="BV245"/>
          <cell r="BW245"/>
          <cell r="BX245"/>
          <cell r="BY245"/>
          <cell r="BZ245">
            <v>46181</v>
          </cell>
          <cell r="CA245">
            <v>0</v>
          </cell>
          <cell r="CB245"/>
          <cell r="CC245" t="str">
            <v>查сверка данных</v>
          </cell>
          <cell r="CD245" t="str">
            <v>查сверка данных</v>
          </cell>
          <cell r="CE245">
            <v>36.492594984647617</v>
          </cell>
          <cell r="CF245">
            <v>14.451916795798873</v>
          </cell>
          <cell r="CG245">
            <v>38.864144496408315</v>
          </cell>
          <cell r="CH245" t="str">
            <v>查сверка данных</v>
          </cell>
          <cell r="CI245">
            <v>35.30112268135904</v>
          </cell>
          <cell r="CJ245">
            <v>23.236007245752972</v>
          </cell>
          <cell r="CK245">
            <v>40169</v>
          </cell>
          <cell r="CL245" t="e">
            <v>#VALUE!</v>
          </cell>
          <cell r="CM245"/>
          <cell r="CN245"/>
          <cell r="CO245"/>
          <cell r="CP245"/>
          <cell r="CQ245"/>
          <cell r="CR245" t="str">
            <v>п/ст ППГ-2</v>
          </cell>
          <cell r="CS245">
            <v>22</v>
          </cell>
          <cell r="CT245">
            <v>1</v>
          </cell>
          <cell r="CU245" t="str">
            <v>NIPI_Centre_PTV-3_Part</v>
          </cell>
          <cell r="CV245">
            <v>46158</v>
          </cell>
          <cell r="CW245">
            <v>309.52</v>
          </cell>
          <cell r="CX245"/>
          <cell r="CY245"/>
          <cell r="CZ245"/>
          <cell r="DA245"/>
          <cell r="DB245"/>
          <cell r="DC245"/>
          <cell r="DD245"/>
          <cell r="DE245"/>
          <cell r="DF245"/>
          <cell r="DG245" t="str">
            <v>большой</v>
          </cell>
          <cell r="DH245" t="str">
            <v>нет</v>
          </cell>
          <cell r="DI245"/>
          <cell r="DJ245"/>
          <cell r="DK245"/>
          <cell r="DL245">
            <v>7</v>
          </cell>
          <cell r="DM245">
            <v>0.19718999999999998</v>
          </cell>
          <cell r="DN245">
            <v>0</v>
          </cell>
          <cell r="DO245">
            <v>2.7324899999999994</v>
          </cell>
          <cell r="DP245"/>
          <cell r="DQ245"/>
          <cell r="DR245"/>
          <cell r="DS245"/>
          <cell r="DT245"/>
          <cell r="DU245"/>
          <cell r="DV245"/>
          <cell r="DW245">
            <v>42179</v>
          </cell>
          <cell r="DX245">
            <v>1451</v>
          </cell>
          <cell r="DY245"/>
          <cell r="DZ245" t="str">
            <v>4365, 4366,</v>
          </cell>
          <cell r="EA245">
            <v>3</v>
          </cell>
          <cell r="EB245"/>
          <cell r="EC245">
            <v>24.47925</v>
          </cell>
          <cell r="ED245">
            <v>28.3</v>
          </cell>
          <cell r="EE245">
            <v>16.3508</v>
          </cell>
          <cell r="EF245">
            <v>-3.8207500000000003</v>
          </cell>
          <cell r="EG245">
            <v>54.510975572778023</v>
          </cell>
          <cell r="EH245">
            <v>449</v>
          </cell>
          <cell r="EI245">
            <v>0.9304</v>
          </cell>
          <cell r="EJ245"/>
          <cell r="EK245"/>
          <cell r="EL245"/>
          <cell r="EM245"/>
          <cell r="EN245"/>
          <cell r="EO245"/>
          <cell r="EP245"/>
          <cell r="EQ245"/>
          <cell r="ER245"/>
          <cell r="ES245"/>
          <cell r="ET245"/>
          <cell r="EU245"/>
          <cell r="EV245"/>
          <cell r="EW245"/>
          <cell r="EX245"/>
          <cell r="EY245"/>
          <cell r="EZ245"/>
          <cell r="FA245"/>
          <cell r="FB245"/>
          <cell r="FC245"/>
          <cell r="FD245"/>
          <cell r="FE245"/>
          <cell r="FF245" t="str">
            <v>ВПП 2023</v>
          </cell>
          <cell r="FG245">
            <v>35</v>
          </cell>
          <cell r="FH245">
            <v>0.98594999999999999</v>
          </cell>
          <cell r="FI245">
            <v>97</v>
          </cell>
          <cell r="FJ245">
            <v>62</v>
          </cell>
          <cell r="FK245">
            <v>1.7465399999999995</v>
          </cell>
          <cell r="FL245">
            <v>0</v>
          </cell>
          <cell r="FN245"/>
          <cell r="FP245" t="str">
            <v>Влияние ВПП</v>
          </cell>
          <cell r="FQ245" t="str">
            <v>ВПП 2021</v>
          </cell>
          <cell r="FR245"/>
          <cell r="FS245"/>
          <cell r="FT245"/>
          <cell r="FV245">
            <v>32509</v>
          </cell>
        </row>
        <row r="246">
          <cell r="D246">
            <v>1452</v>
          </cell>
          <cell r="E246" t="str">
            <v>вн</v>
          </cell>
          <cell r="F246" t="str">
            <v>Г</v>
          </cell>
          <cell r="G246">
            <v>65</v>
          </cell>
          <cell r="H246">
            <v>1.8310499999999998</v>
          </cell>
          <cell r="I246">
            <v>97</v>
          </cell>
          <cell r="J246">
            <v>0</v>
          </cell>
          <cell r="K246" t="e">
            <v>#VALUE!</v>
          </cell>
          <cell r="L246">
            <v>46290</v>
          </cell>
          <cell r="M246">
            <v>74</v>
          </cell>
          <cell r="N246">
            <v>2.0845799999999994</v>
          </cell>
          <cell r="O246">
            <v>97</v>
          </cell>
          <cell r="P246" t="e">
            <v>#VALUE!</v>
          </cell>
          <cell r="Q246">
            <v>46287</v>
          </cell>
          <cell r="R246"/>
          <cell r="S246"/>
          <cell r="T246"/>
          <cell r="U246"/>
          <cell r="V246">
            <v>46292</v>
          </cell>
          <cell r="W246">
            <v>28</v>
          </cell>
          <cell r="X246" t="e">
            <v>#VALUE!</v>
          </cell>
          <cell r="Y246" t="str">
            <v>винтовой</v>
          </cell>
          <cell r="Z246">
            <v>24</v>
          </cell>
          <cell r="AA246">
            <v>74</v>
          </cell>
          <cell r="AB246">
            <v>46292</v>
          </cell>
          <cell r="AC246" t="str">
            <v>15/45с</v>
          </cell>
          <cell r="AD246"/>
          <cell r="AE246"/>
          <cell r="AF246"/>
          <cell r="AG246">
            <v>2.2000000000000002</v>
          </cell>
          <cell r="AH246">
            <v>2.2000000000000002</v>
          </cell>
          <cell r="AI246"/>
          <cell r="AJ246"/>
          <cell r="AK246"/>
          <cell r="AL246"/>
          <cell r="AM246"/>
          <cell r="AN246"/>
          <cell r="AO246" t="str">
            <v>ZL4-15</v>
          </cell>
          <cell r="AP246">
            <v>0</v>
          </cell>
          <cell r="AQ246" t="e">
            <v>#VALUE!</v>
          </cell>
          <cell r="AR246">
            <v>150</v>
          </cell>
          <cell r="AS246">
            <v>96</v>
          </cell>
          <cell r="AT246">
            <v>0.77083333333333337</v>
          </cell>
          <cell r="AU246"/>
          <cell r="AV246"/>
          <cell r="AW246">
            <v>46269</v>
          </cell>
          <cell r="AX246">
            <v>46261</v>
          </cell>
          <cell r="AY246" t="str">
            <v>TP-64</v>
          </cell>
          <cell r="AZ246">
            <v>297.31</v>
          </cell>
          <cell r="BA246">
            <v>91.31</v>
          </cell>
          <cell r="BB246" t="str">
            <v>СКЖ-60</v>
          </cell>
          <cell r="BC246"/>
          <cell r="BD246"/>
          <cell r="BE246">
            <v>46262</v>
          </cell>
          <cell r="BF246">
            <v>206</v>
          </cell>
          <cell r="BG246">
            <v>2.2000000000000002</v>
          </cell>
          <cell r="BH246">
            <v>12.153399999999998</v>
          </cell>
          <cell r="BI246" t="e">
            <v>#VALUE!</v>
          </cell>
          <cell r="BJ246">
            <v>44627</v>
          </cell>
          <cell r="BK246">
            <v>71</v>
          </cell>
          <cell r="BL246">
            <v>0.2</v>
          </cell>
          <cell r="BM246">
            <v>22.829899999999999</v>
          </cell>
          <cell r="BN246" t="str">
            <v>2016,Я,Ф,9,И,Н,2017.Я,М,И,А,О,Н,Д,2018,Я,Ф,15,M,A,A,2022,Я,М,71,И,А,C,О,Н,Д,2023,Я,Ф,М,А,М,И,А,C,О,Н,2024,Я,Ф,М,А,М,И,С,Н,2025,Я,Ф,М,А,И,A,О,Н,Д,2026,Я,Ф,М,А,М,И,А,С,</v>
          </cell>
          <cell r="BO246">
            <v>46292</v>
          </cell>
          <cell r="BP246" t="str">
            <v>Сораптың жұмыс істеу тиімділігі төмен. Айналым саны көтерілді. 290ге</v>
          </cell>
          <cell r="BQ246">
            <v>97</v>
          </cell>
          <cell r="BR246">
            <v>312</v>
          </cell>
          <cell r="BS246"/>
          <cell r="BT246"/>
          <cell r="BU246"/>
          <cell r="BV246"/>
          <cell r="BW246"/>
          <cell r="BX246"/>
          <cell r="BY246"/>
          <cell r="BZ246">
            <v>46181</v>
          </cell>
          <cell r="CA246">
            <v>0</v>
          </cell>
          <cell r="CB246"/>
          <cell r="CC246" t="str">
            <v>理рацион-ый</v>
          </cell>
          <cell r="CD246" t="str">
            <v>理рацион-ый</v>
          </cell>
          <cell r="CE246">
            <v>41.08474314236112</v>
          </cell>
          <cell r="CF246">
            <v>9.1161822916666679</v>
          </cell>
          <cell r="CG246">
            <v>37.132704404646297</v>
          </cell>
          <cell r="CH246" t="str">
            <v>理рацион-ый</v>
          </cell>
          <cell r="CI246">
            <v>26.565894444444446</v>
          </cell>
          <cell r="CJ246">
            <v>2.7281267361111219</v>
          </cell>
          <cell r="CK246">
            <v>40846</v>
          </cell>
          <cell r="CL246" t="e">
            <v>#VALUE!</v>
          </cell>
          <cell r="CM246"/>
          <cell r="CN246"/>
          <cell r="CO246"/>
          <cell r="CP246"/>
          <cell r="CQ246"/>
          <cell r="CR246" t="str">
            <v>КРУН-6кВ №2 ППГ</v>
          </cell>
          <cell r="CS246">
            <v>7</v>
          </cell>
          <cell r="CT246">
            <v>1</v>
          </cell>
          <cell r="CU246" t="str">
            <v>NIPI_Centre_PTV-3_Part</v>
          </cell>
          <cell r="CV246">
            <v>45375</v>
          </cell>
          <cell r="CW246">
            <v>345</v>
          </cell>
          <cell r="CX246"/>
          <cell r="CY246"/>
          <cell r="CZ246"/>
          <cell r="DA246"/>
          <cell r="DB246"/>
          <cell r="DC246"/>
          <cell r="DD246"/>
          <cell r="DE246"/>
          <cell r="DF246"/>
          <cell r="DG246" t="str">
            <v>средний</v>
          </cell>
          <cell r="DH246" t="str">
            <v>нет</v>
          </cell>
          <cell r="DI246"/>
          <cell r="DJ246"/>
          <cell r="DK246"/>
          <cell r="DL246">
            <v>9</v>
          </cell>
          <cell r="DM246">
            <v>0.25352999999999959</v>
          </cell>
          <cell r="DN246">
            <v>0</v>
          </cell>
          <cell r="DO246">
            <v>2.0845799999999994</v>
          </cell>
          <cell r="DP246"/>
          <cell r="DQ246"/>
          <cell r="DR246"/>
          <cell r="DS246"/>
          <cell r="DT246"/>
          <cell r="DU246"/>
          <cell r="DV246"/>
          <cell r="DW246">
            <v>42179</v>
          </cell>
          <cell r="DX246">
            <v>1452</v>
          </cell>
          <cell r="DY246"/>
          <cell r="DZ246" t="str">
            <v xml:space="preserve">4366, 4367, </v>
          </cell>
          <cell r="EA246">
            <v>2</v>
          </cell>
          <cell r="EB246"/>
          <cell r="EC246">
            <v>22.829899999999999</v>
          </cell>
          <cell r="ED246">
            <v>28.3</v>
          </cell>
          <cell r="EE246">
            <v>10.676500000000001</v>
          </cell>
          <cell r="EF246">
            <v>-5.4701000000000022</v>
          </cell>
          <cell r="EG246">
            <v>54.51097555309039</v>
          </cell>
          <cell r="EH246">
            <v>449</v>
          </cell>
          <cell r="EI246">
            <v>0.9304</v>
          </cell>
          <cell r="EJ246"/>
          <cell r="EK246"/>
          <cell r="EL246"/>
          <cell r="EM246"/>
          <cell r="EN246"/>
          <cell r="EO246"/>
          <cell r="EP246"/>
          <cell r="EQ246"/>
          <cell r="ER246"/>
          <cell r="ES246"/>
          <cell r="ET246"/>
          <cell r="EU246"/>
          <cell r="EV246"/>
          <cell r="EW246"/>
          <cell r="EX246"/>
          <cell r="EY246">
            <v>98</v>
          </cell>
          <cell r="EZ246"/>
          <cell r="FA246"/>
          <cell r="FB246"/>
          <cell r="FC246"/>
          <cell r="FD246"/>
          <cell r="FE246"/>
          <cell r="FF246" t="str">
            <v>ВПП 2026</v>
          </cell>
          <cell r="FG246">
            <v>27</v>
          </cell>
          <cell r="FH246">
            <v>0.76058999999999988</v>
          </cell>
          <cell r="FI246">
            <v>97</v>
          </cell>
          <cell r="FJ246">
            <v>47</v>
          </cell>
          <cell r="FK246">
            <v>1.3239899999999996</v>
          </cell>
          <cell r="FL246">
            <v>0</v>
          </cell>
          <cell r="FN246"/>
          <cell r="FP246" t="str">
            <v>Влияние ВПП</v>
          </cell>
          <cell r="FQ246" t="str">
            <v>ВПП 2026</v>
          </cell>
          <cell r="FR246">
            <v>15</v>
          </cell>
          <cell r="FS246"/>
          <cell r="FT246"/>
          <cell r="FV246">
            <v>32397</v>
          </cell>
        </row>
        <row r="247">
          <cell r="D247">
            <v>1453</v>
          </cell>
          <cell r="E247" t="str">
            <v>ск</v>
          </cell>
          <cell r="F247" t="str">
            <v>А1</v>
          </cell>
          <cell r="G247">
            <v>12</v>
          </cell>
          <cell r="H247">
            <v>0.45071999999999995</v>
          </cell>
          <cell r="I247">
            <v>96</v>
          </cell>
          <cell r="J247" t="str">
            <v>Увеличение отбора</v>
          </cell>
          <cell r="K247" t="e">
            <v>#VALUE!</v>
          </cell>
          <cell r="L247">
            <v>46292</v>
          </cell>
          <cell r="M247">
            <v>11</v>
          </cell>
          <cell r="N247">
            <v>0.51644999999999996</v>
          </cell>
          <cell r="O247">
            <v>95</v>
          </cell>
          <cell r="P247" t="e">
            <v>#VALUE!</v>
          </cell>
          <cell r="Q247">
            <v>46287</v>
          </cell>
          <cell r="R247"/>
          <cell r="S247"/>
          <cell r="T247"/>
          <cell r="U247"/>
          <cell r="V247">
            <v>46292</v>
          </cell>
          <cell r="W247">
            <v>22</v>
          </cell>
          <cell r="X247" t="e">
            <v>#VALUE!</v>
          </cell>
          <cell r="Y247" t="str">
            <v>СК работает</v>
          </cell>
          <cell r="Z247">
            <v>24</v>
          </cell>
          <cell r="AA247">
            <v>11</v>
          </cell>
          <cell r="AB247">
            <v>46292</v>
          </cell>
          <cell r="AC247" t="str">
            <v>15атм/3м20с</v>
          </cell>
          <cell r="AD247"/>
          <cell r="AE247"/>
          <cell r="AF247"/>
          <cell r="AG247">
            <v>2.4</v>
          </cell>
          <cell r="AH247">
            <v>2</v>
          </cell>
          <cell r="AI247"/>
          <cell r="AJ247"/>
          <cell r="AK247"/>
          <cell r="AL247"/>
          <cell r="AM247"/>
          <cell r="AN247"/>
          <cell r="AO247" t="str">
            <v>пншт-6</v>
          </cell>
          <cell r="AP247">
            <v>2.5</v>
          </cell>
          <cell r="AQ247" t="e">
            <v>#VALUE!</v>
          </cell>
          <cell r="AR247">
            <v>5</v>
          </cell>
          <cell r="AS247">
            <v>45.908369999999998</v>
          </cell>
          <cell r="AT247">
            <v>0.23960772294899602</v>
          </cell>
          <cell r="AU247">
            <v>170</v>
          </cell>
          <cell r="AV247">
            <v>1500</v>
          </cell>
          <cell r="AW247">
            <v>46166</v>
          </cell>
          <cell r="AX247">
            <v>46166</v>
          </cell>
          <cell r="AY247" t="str">
            <v>(кл.70)ShL-57</v>
          </cell>
          <cell r="AZ247">
            <v>258.02</v>
          </cell>
          <cell r="BA247">
            <v>8.0199999999999818</v>
          </cell>
          <cell r="BB247" t="str">
            <v>СКЖ-60</v>
          </cell>
          <cell r="BC247"/>
          <cell r="BD247"/>
          <cell r="BE247">
            <v>46276</v>
          </cell>
          <cell r="BF247">
            <v>250</v>
          </cell>
          <cell r="BG247">
            <v>2.1</v>
          </cell>
          <cell r="BH247">
            <v>3.55545</v>
          </cell>
          <cell r="BI247" t="e">
            <v>#VALUE!</v>
          </cell>
          <cell r="BJ247">
            <v>45840</v>
          </cell>
          <cell r="BK247">
            <v>244</v>
          </cell>
          <cell r="BL247">
            <v>2.1</v>
          </cell>
          <cell r="BM247">
            <v>4.1188500000000001</v>
          </cell>
          <cell r="BN247" t="str">
            <v>2015,M,И,2017.Я,М,И,А,О,Н,Д,2018,Я,Ф,M,A,2020,М,90,A,2022,Я,М,И,А,C,О,Н,Д,2023,Я,Ф,М,А,М,И,А,C,О,Н,Д,205,2024,Я,Ф,М,200,А,М,И,С,243Н,2025,Я,Ф,М,А,М,И,И,244,A,О,Н,Д,2026,Я,Ф,М,А,М,И,А,С,</v>
          </cell>
          <cell r="BO247"/>
          <cell r="BP247"/>
          <cell r="BQ247">
            <v>13</v>
          </cell>
          <cell r="BR247">
            <v>265.5</v>
          </cell>
          <cell r="BS247"/>
          <cell r="BT247"/>
          <cell r="BU247"/>
          <cell r="BV247"/>
          <cell r="BW247"/>
          <cell r="BX247"/>
          <cell r="BY247"/>
          <cell r="BZ247">
            <v>46181</v>
          </cell>
          <cell r="CA247">
            <v>0</v>
          </cell>
          <cell r="CB247"/>
          <cell r="CC247" t="str">
            <v>差недост.подача</v>
          </cell>
          <cell r="CD247" t="str">
            <v>差недост.подача</v>
          </cell>
          <cell r="CE247">
            <v>25.271644445854943</v>
          </cell>
          <cell r="CF247">
            <v>-32.14882924614168</v>
          </cell>
          <cell r="CG247">
            <v>25.594072216722843</v>
          </cell>
          <cell r="CH247" t="str">
            <v>差недост.подача</v>
          </cell>
          <cell r="CI247">
            <v>8.0230730601200158</v>
          </cell>
          <cell r="CJ247">
            <v>5.8856031967380744</v>
          </cell>
          <cell r="CK247">
            <v>40476</v>
          </cell>
          <cell r="CL247" t="e">
            <v>#VALUE!</v>
          </cell>
          <cell r="CM247"/>
          <cell r="CN247"/>
          <cell r="CO247"/>
          <cell r="CP247"/>
          <cell r="CQ247"/>
          <cell r="CR247" t="str">
            <v>КРУН-6кВ №2 ППГ</v>
          </cell>
          <cell r="CS247">
            <v>4</v>
          </cell>
          <cell r="CT247">
            <v>1</v>
          </cell>
          <cell r="CU247" t="str">
            <v>NIPI_Centre_PTV-3_Part</v>
          </cell>
          <cell r="CV247">
            <v>45848</v>
          </cell>
          <cell r="CW247">
            <v>275</v>
          </cell>
          <cell r="CX247"/>
          <cell r="CY247"/>
          <cell r="CZ247"/>
          <cell r="DA247"/>
          <cell r="DB247"/>
          <cell r="DC247"/>
          <cell r="DD247"/>
          <cell r="DE247"/>
          <cell r="DF247"/>
          <cell r="DG247" t="str">
            <v>средний</v>
          </cell>
          <cell r="DH247" t="str">
            <v>есть</v>
          </cell>
          <cell r="DI247"/>
          <cell r="DJ247"/>
          <cell r="DK247"/>
          <cell r="DL247">
            <v>-1</v>
          </cell>
          <cell r="DM247">
            <v>6.5730000000000011E-2</v>
          </cell>
          <cell r="DN247">
            <v>-1</v>
          </cell>
          <cell r="DO247">
            <v>0.51644999999999996</v>
          </cell>
          <cell r="DP247"/>
          <cell r="DQ247"/>
          <cell r="DR247"/>
          <cell r="DS247"/>
          <cell r="DT247"/>
          <cell r="DU247"/>
          <cell r="DV247"/>
          <cell r="DW247">
            <v>42178</v>
          </cell>
          <cell r="DX247">
            <v>1453</v>
          </cell>
          <cell r="DY247"/>
          <cell r="DZ247">
            <v>4367</v>
          </cell>
          <cell r="EA247">
            <v>1</v>
          </cell>
          <cell r="EB247"/>
          <cell r="EC247">
            <v>8.9521714081045776</v>
          </cell>
          <cell r="ED247">
            <v>11.7</v>
          </cell>
          <cell r="EE247">
            <v>5.3967214081045771</v>
          </cell>
          <cell r="EF247">
            <v>-2.7478285918954217</v>
          </cell>
          <cell r="EG247">
            <v>54.510975572165641</v>
          </cell>
          <cell r="EH247">
            <v>378</v>
          </cell>
          <cell r="EI247">
            <v>0.92820000000000003</v>
          </cell>
          <cell r="EJ247"/>
          <cell r="EK247"/>
          <cell r="EL247"/>
          <cell r="EM247"/>
          <cell r="EN247"/>
          <cell r="EO247"/>
          <cell r="EP247"/>
          <cell r="EQ247"/>
          <cell r="ER247"/>
          <cell r="ES247"/>
          <cell r="ET247"/>
          <cell r="EU247"/>
          <cell r="EV247"/>
          <cell r="EW247"/>
          <cell r="EX247"/>
          <cell r="EY247"/>
          <cell r="EZ247"/>
          <cell r="FA247"/>
          <cell r="FB247"/>
          <cell r="FC247">
            <v>2</v>
          </cell>
          <cell r="FD247"/>
          <cell r="FE247"/>
          <cell r="FF247"/>
          <cell r="FG247"/>
          <cell r="FH247"/>
          <cell r="FI247"/>
          <cell r="FJ247"/>
          <cell r="FK247"/>
          <cell r="FL247"/>
          <cell r="FN247">
            <v>1</v>
          </cell>
          <cell r="FP247" t="str">
            <v>Влияние ВНС с недостаточной компенсацией</v>
          </cell>
          <cell r="FR247">
            <v>18.5</v>
          </cell>
          <cell r="FS247"/>
          <cell r="FT247"/>
          <cell r="FV247">
            <v>32524</v>
          </cell>
        </row>
        <row r="248">
          <cell r="D248">
            <v>1454</v>
          </cell>
          <cell r="E248" t="str">
            <v>вн</v>
          </cell>
          <cell r="F248" t="str">
            <v>Г</v>
          </cell>
          <cell r="G248">
            <v>90</v>
          </cell>
          <cell r="H248">
            <v>4.2254999999999994</v>
          </cell>
          <cell r="I248">
            <v>95</v>
          </cell>
          <cell r="J248" t="str">
            <v>ЧРФ</v>
          </cell>
          <cell r="K248" t="e">
            <v>#VALUE!</v>
          </cell>
          <cell r="L248">
            <v>46292</v>
          </cell>
          <cell r="M248">
            <v>94</v>
          </cell>
          <cell r="N248">
            <v>4.4132999999999996</v>
          </cell>
          <cell r="O248">
            <v>95</v>
          </cell>
          <cell r="P248" t="e">
            <v>#VALUE!</v>
          </cell>
          <cell r="Q248">
            <v>46287</v>
          </cell>
          <cell r="R248"/>
          <cell r="S248"/>
          <cell r="T248"/>
          <cell r="U248"/>
          <cell r="V248">
            <v>46292</v>
          </cell>
          <cell r="W248">
            <v>25</v>
          </cell>
          <cell r="X248" t="e">
            <v>#VALUE!</v>
          </cell>
          <cell r="Y248" t="str">
            <v>винтовой</v>
          </cell>
          <cell r="Z248">
            <v>24</v>
          </cell>
          <cell r="AA248">
            <v>94</v>
          </cell>
          <cell r="AB248">
            <v>46292</v>
          </cell>
          <cell r="AC248" t="str">
            <v>13атм/15с</v>
          </cell>
          <cell r="AD248"/>
          <cell r="AE248"/>
          <cell r="AF248"/>
          <cell r="AG248">
            <v>1.8</v>
          </cell>
          <cell r="AH248">
            <v>1</v>
          </cell>
          <cell r="AI248"/>
          <cell r="AJ248"/>
          <cell r="AK248"/>
          <cell r="AL248"/>
          <cell r="AM248">
            <v>46210</v>
          </cell>
          <cell r="AN248" t="str">
            <v>огв</v>
          </cell>
          <cell r="AO248" t="str">
            <v>NDH-15</v>
          </cell>
          <cell r="AP248">
            <v>0</v>
          </cell>
          <cell r="AQ248" t="e">
            <v>#VALUE!</v>
          </cell>
          <cell r="AR248">
            <v>230</v>
          </cell>
          <cell r="AS248">
            <v>190.89999999999998</v>
          </cell>
          <cell r="AT248">
            <v>0.49240440020953385</v>
          </cell>
          <cell r="AU248"/>
          <cell r="AV248"/>
          <cell r="AW248">
            <v>46266</v>
          </cell>
          <cell r="AX248">
            <v>46212</v>
          </cell>
          <cell r="AY248" t="str">
            <v>Netzsch-83</v>
          </cell>
          <cell r="AZ248">
            <v>282.38</v>
          </cell>
          <cell r="BA248">
            <v>66.38</v>
          </cell>
          <cell r="BB248" t="str">
            <v>СКЖ-120</v>
          </cell>
          <cell r="BC248"/>
          <cell r="BD248"/>
          <cell r="BE248">
            <v>46279</v>
          </cell>
          <cell r="BF248">
            <v>216</v>
          </cell>
          <cell r="BG248">
            <v>1.1000000000000001</v>
          </cell>
          <cell r="BH248">
            <v>10.630849999999999</v>
          </cell>
          <cell r="BI248" t="e">
            <v>#VALUE!</v>
          </cell>
          <cell r="BJ248"/>
          <cell r="BK248"/>
          <cell r="BL248"/>
          <cell r="BM248"/>
          <cell r="BN248"/>
          <cell r="BO248"/>
          <cell r="BP248"/>
          <cell r="BQ248">
            <v>94</v>
          </cell>
          <cell r="BR248">
            <v>317.5</v>
          </cell>
          <cell r="BS248"/>
          <cell r="BT248"/>
          <cell r="BU248"/>
          <cell r="BV248"/>
          <cell r="BW248"/>
          <cell r="BX248"/>
          <cell r="BY248"/>
          <cell r="BZ248">
            <v>46181</v>
          </cell>
          <cell r="CA248">
            <v>0</v>
          </cell>
          <cell r="CB248"/>
          <cell r="CC248" t="str">
            <v>理рацион-ый</v>
          </cell>
          <cell r="CD248" t="str">
            <v>理рацион-ый</v>
          </cell>
          <cell r="CE248">
            <v>39.105171436917182</v>
          </cell>
          <cell r="CF248">
            <v>-8.203403696641395</v>
          </cell>
          <cell r="CG248">
            <v>32.707007383940734</v>
          </cell>
          <cell r="CH248" t="str">
            <v>理рацион-ый</v>
          </cell>
          <cell r="CI248">
            <v>14.335758124414667</v>
          </cell>
          <cell r="CJ248">
            <v>-10.624642619216239</v>
          </cell>
          <cell r="CK248"/>
          <cell r="CL248"/>
          <cell r="CM248"/>
          <cell r="CN248"/>
          <cell r="CO248"/>
          <cell r="CP248"/>
          <cell r="CQ248"/>
          <cell r="CR248" t="str">
            <v>КРУН-6кВ №2 ППГ</v>
          </cell>
          <cell r="CS248">
            <v>10</v>
          </cell>
          <cell r="CT248">
            <v>2</v>
          </cell>
          <cell r="CU248" t="str">
            <v>NIPI_Centre_PTV-3_Part</v>
          </cell>
          <cell r="CV248">
            <v>45084</v>
          </cell>
          <cell r="CW248">
            <v>347</v>
          </cell>
          <cell r="CX248"/>
          <cell r="CY248"/>
          <cell r="CZ248"/>
          <cell r="DA248"/>
          <cell r="DB248"/>
          <cell r="DC248"/>
          <cell r="DD248"/>
          <cell r="DE248"/>
          <cell r="DF248"/>
          <cell r="DG248" t="str">
            <v>большой</v>
          </cell>
          <cell r="DH248"/>
          <cell r="DI248"/>
          <cell r="DJ248"/>
          <cell r="DK248"/>
          <cell r="DL248">
            <v>4</v>
          </cell>
          <cell r="DM248">
            <v>0.18780000000000019</v>
          </cell>
          <cell r="DN248">
            <v>0</v>
          </cell>
          <cell r="DO248">
            <v>4.4132999999999996</v>
          </cell>
          <cell r="DP248"/>
          <cell r="DQ248"/>
          <cell r="DR248"/>
          <cell r="DS248"/>
          <cell r="DT248"/>
          <cell r="DU248"/>
          <cell r="DV248"/>
          <cell r="DW248">
            <v>42178</v>
          </cell>
          <cell r="DX248">
            <v>1454</v>
          </cell>
          <cell r="DY248"/>
          <cell r="DZ248">
            <v>4368</v>
          </cell>
          <cell r="EA248">
            <v>5</v>
          </cell>
          <cell r="EB248"/>
          <cell r="EC248">
            <v>29</v>
          </cell>
          <cell r="ED248">
            <v>28.3</v>
          </cell>
          <cell r="EE248">
            <v>18.369150000000001</v>
          </cell>
          <cell r="EF248">
            <v>0.69999999999999929</v>
          </cell>
          <cell r="EG248">
            <v>54.510975563510151</v>
          </cell>
          <cell r="EH248">
            <v>449</v>
          </cell>
          <cell r="EI248">
            <v>0.9304</v>
          </cell>
          <cell r="EJ248"/>
          <cell r="EK248"/>
          <cell r="EL248"/>
          <cell r="EM248"/>
          <cell r="EN248"/>
          <cell r="EO248"/>
          <cell r="EP248"/>
          <cell r="EQ248"/>
          <cell r="ER248"/>
          <cell r="ES248"/>
          <cell r="ET248"/>
          <cell r="EU248"/>
          <cell r="EV248"/>
          <cell r="EW248"/>
          <cell r="EX248"/>
          <cell r="EY248"/>
          <cell r="EZ248"/>
          <cell r="FA248"/>
          <cell r="FB248"/>
          <cell r="FC248"/>
          <cell r="FD248"/>
          <cell r="FE248"/>
          <cell r="FF248" t="str">
            <v>ВПП 2026</v>
          </cell>
          <cell r="FG248">
            <v>47</v>
          </cell>
          <cell r="FH248">
            <v>1.76532</v>
          </cell>
          <cell r="FI248">
            <v>96</v>
          </cell>
          <cell r="FJ248">
            <v>47</v>
          </cell>
          <cell r="FK248">
            <v>2.6479799999999996</v>
          </cell>
          <cell r="FL248">
            <v>-1</v>
          </cell>
          <cell r="FM248"/>
          <cell r="FN248"/>
          <cell r="FO248"/>
          <cell r="FP248" t="str">
            <v>Влияние ВПП</v>
          </cell>
          <cell r="FQ248" t="str">
            <v>ВПП 2026</v>
          </cell>
          <cell r="FR248">
            <v>15</v>
          </cell>
          <cell r="FS248"/>
          <cell r="FT248"/>
          <cell r="FV248">
            <v>32397</v>
          </cell>
        </row>
        <row r="249">
          <cell r="D249">
            <v>1455</v>
          </cell>
          <cell r="E249" t="str">
            <v>ск</v>
          </cell>
          <cell r="F249" t="str">
            <v>Г</v>
          </cell>
          <cell r="G249">
            <v>55</v>
          </cell>
          <cell r="H249">
            <v>1.5493499999999998</v>
          </cell>
          <cell r="I249">
            <v>97</v>
          </cell>
          <cell r="J249">
            <v>0</v>
          </cell>
          <cell r="K249" t="e">
            <v>#VALUE!</v>
          </cell>
          <cell r="L249">
            <v>46292</v>
          </cell>
          <cell r="M249">
            <v>52</v>
          </cell>
          <cell r="N249">
            <v>1.95312</v>
          </cell>
          <cell r="O249">
            <v>96</v>
          </cell>
          <cell r="P249" t="e">
            <v>#VALUE!</v>
          </cell>
          <cell r="Q249">
            <v>46287</v>
          </cell>
          <cell r="R249"/>
          <cell r="S249"/>
          <cell r="T249"/>
          <cell r="U249"/>
          <cell r="V249">
            <v>46292</v>
          </cell>
          <cell r="W249">
            <v>24</v>
          </cell>
          <cell r="X249" t="e">
            <v>#VALUE!</v>
          </cell>
          <cell r="Y249" t="str">
            <v>СК раб.с проп.кл</v>
          </cell>
          <cell r="Z249">
            <v>24</v>
          </cell>
          <cell r="AA249">
            <v>52</v>
          </cell>
          <cell r="AB249">
            <v>46292</v>
          </cell>
          <cell r="AC249" t="str">
            <v>15атм/1м10с</v>
          </cell>
          <cell r="AD249"/>
          <cell r="AE249"/>
          <cell r="AF249"/>
          <cell r="AG249">
            <v>1.8</v>
          </cell>
          <cell r="AH249">
            <v>1.8</v>
          </cell>
          <cell r="AI249"/>
          <cell r="AJ249"/>
          <cell r="AK249"/>
          <cell r="AL249"/>
          <cell r="AM249"/>
          <cell r="AN249"/>
          <cell r="AO249" t="str">
            <v>пншт-6</v>
          </cell>
          <cell r="AP249">
            <v>3</v>
          </cell>
          <cell r="AQ249" t="e">
            <v>#VALUE!</v>
          </cell>
          <cell r="AR249">
            <v>8</v>
          </cell>
          <cell r="AS249">
            <v>88.144070400000004</v>
          </cell>
          <cell r="AT249">
            <v>0.58994325726078556</v>
          </cell>
          <cell r="AU249">
            <v>170</v>
          </cell>
          <cell r="AV249">
            <v>1500</v>
          </cell>
          <cell r="AW249">
            <v>46165</v>
          </cell>
          <cell r="AX249">
            <v>46110</v>
          </cell>
          <cell r="AY249" t="str">
            <v>(кл.70)ShL-57</v>
          </cell>
          <cell r="AZ249">
            <v>296.10000000000002</v>
          </cell>
          <cell r="BA249">
            <v>73.100000000000023</v>
          </cell>
          <cell r="BB249" t="str">
            <v>СКЖ-60</v>
          </cell>
          <cell r="BC249"/>
          <cell r="BD249"/>
          <cell r="BE249">
            <v>46259</v>
          </cell>
          <cell r="BF249">
            <v>223</v>
          </cell>
          <cell r="BG249">
            <v>1.8</v>
          </cell>
          <cell r="BH249">
            <v>10.673550000000001</v>
          </cell>
          <cell r="BI249" t="e">
            <v>#VALUE!</v>
          </cell>
          <cell r="BJ249">
            <v>45815</v>
          </cell>
          <cell r="BK249">
            <v>169</v>
          </cell>
          <cell r="BL249">
            <v>0</v>
          </cell>
          <cell r="BM249">
            <v>13.944149999999999</v>
          </cell>
          <cell r="BN249" t="str">
            <v>2016,Ф,0,И,Н,2017.Я,М,И,А,16,О,Н,Д,0,2018,Я,Ф,M,A,М,И,И,А,С,2019,О,27,A,2022,Я,М,И,А,C,О,Н,Д,2023,Я,Ф,М,А,М,И,А,C,О,Н,2024,Я,Ф,М,А,М,И,С,Н,2025,Я,Ф,М,А,И,169,A,О,Н,Д,2026,Я,Ф,М,А,М,И,А,С,</v>
          </cell>
          <cell r="BO249">
            <v>46118</v>
          </cell>
          <cell r="BP249" t="str">
            <v>Клапандар ақауы. Сорап тықылға қойылды, ыссы сумен жуу керек. Нәтиже болмаса сорапты тексеру. Кері тоспа ұстап тұр.</v>
          </cell>
          <cell r="BQ249">
            <v>88</v>
          </cell>
          <cell r="BR249">
            <v>317.5</v>
          </cell>
          <cell r="BS249"/>
          <cell r="BT249"/>
          <cell r="BU249"/>
          <cell r="BV249"/>
          <cell r="BW249"/>
          <cell r="BX249"/>
          <cell r="BY249"/>
          <cell r="BZ249">
            <v>46181</v>
          </cell>
          <cell r="CA249">
            <v>0</v>
          </cell>
          <cell r="CB249"/>
          <cell r="CC249" t="str">
            <v>理рацион-ый</v>
          </cell>
          <cell r="CD249" t="str">
            <v>理рацион-ый</v>
          </cell>
          <cell r="CE249">
            <v>41.380014261770164</v>
          </cell>
          <cell r="CF249">
            <v>-1.0560161743569267</v>
          </cell>
          <cell r="CG249">
            <v>34.491676906688589</v>
          </cell>
          <cell r="CH249" t="str">
            <v>理рацион-ый</v>
          </cell>
          <cell r="CI249">
            <v>17.990672181950096</v>
          </cell>
          <cell r="CJ249">
            <v>-9.7089314889419285</v>
          </cell>
          <cell r="CK249"/>
          <cell r="CL249"/>
          <cell r="CM249">
            <v>46009</v>
          </cell>
          <cell r="CN249" t="str">
            <v>х/к</v>
          </cell>
          <cell r="CO249"/>
          <cell r="CP249" t="str">
            <v>1,025</v>
          </cell>
          <cell r="CQ249" t="str">
            <v>34799</v>
          </cell>
          <cell r="CR249" t="str">
            <v>КРУН-6кВ №2 ППГ</v>
          </cell>
          <cell r="CS249">
            <v>10</v>
          </cell>
          <cell r="CT249">
            <v>2</v>
          </cell>
          <cell r="CU249" t="str">
            <v>NIPI_Centre_PTV-3_Part</v>
          </cell>
          <cell r="CV249">
            <v>43755</v>
          </cell>
          <cell r="CW249">
            <v>341.6</v>
          </cell>
          <cell r="CX249"/>
          <cell r="CY249"/>
          <cell r="CZ249"/>
          <cell r="DA249"/>
          <cell r="DB249"/>
          <cell r="DC249"/>
          <cell r="DD249"/>
          <cell r="DE249"/>
          <cell r="DF249"/>
          <cell r="DG249" t="str">
            <v>большой</v>
          </cell>
          <cell r="DH249" t="str">
            <v>есть</v>
          </cell>
          <cell r="DI249"/>
          <cell r="DJ249"/>
          <cell r="DK249"/>
          <cell r="DL249">
            <v>-3</v>
          </cell>
          <cell r="DM249">
            <v>0.40377000000000018</v>
          </cell>
          <cell r="DN249">
            <v>-1</v>
          </cell>
          <cell r="DO249">
            <v>1.9531199999999997</v>
          </cell>
          <cell r="DP249"/>
          <cell r="DQ249"/>
          <cell r="DR249"/>
          <cell r="DS249"/>
          <cell r="DT249"/>
          <cell r="DU249"/>
          <cell r="DV249"/>
          <cell r="DW249">
            <v>42179</v>
          </cell>
          <cell r="DX249">
            <v>1455</v>
          </cell>
          <cell r="DY249"/>
          <cell r="DZ249"/>
          <cell r="EA249">
            <v>1</v>
          </cell>
          <cell r="EB249"/>
          <cell r="EC249">
            <v>17.85731561841796</v>
          </cell>
          <cell r="ED249">
            <v>18</v>
          </cell>
          <cell r="EE249">
            <v>7.1837656184179597</v>
          </cell>
          <cell r="EF249">
            <v>-0.14268438158203978</v>
          </cell>
          <cell r="EG249">
            <v>54.510975578203968</v>
          </cell>
          <cell r="EH249">
            <v>449</v>
          </cell>
          <cell r="EI249">
            <v>0.9304</v>
          </cell>
          <cell r="EK249"/>
          <cell r="EL249"/>
          <cell r="EM249"/>
          <cell r="EN249"/>
          <cell r="EO249"/>
          <cell r="EP249"/>
          <cell r="EQ249"/>
          <cell r="ER249"/>
          <cell r="ES249"/>
          <cell r="ET249"/>
          <cell r="EU249"/>
          <cell r="EV249"/>
          <cell r="EW249"/>
          <cell r="EX249"/>
          <cell r="FB249"/>
          <cell r="FC249">
            <v>2</v>
          </cell>
          <cell r="FD249"/>
          <cell r="FE249"/>
          <cell r="FF249" t="str">
            <v>ВПП 2020</v>
          </cell>
          <cell r="FG249">
            <v>27</v>
          </cell>
          <cell r="FH249">
            <v>0.76058999999999988</v>
          </cell>
          <cell r="FI249">
            <v>97</v>
          </cell>
          <cell r="FJ249">
            <v>25</v>
          </cell>
          <cell r="FK249">
            <v>1.1925300000000001</v>
          </cell>
          <cell r="FL249">
            <v>-1</v>
          </cell>
          <cell r="FN249"/>
          <cell r="FP249" t="str">
            <v>Влияние ВПП</v>
          </cell>
          <cell r="FR249">
            <v>22</v>
          </cell>
          <cell r="FS249"/>
          <cell r="FT249"/>
          <cell r="FV249">
            <v>32544</v>
          </cell>
        </row>
        <row r="250">
          <cell r="D250">
            <v>1456</v>
          </cell>
          <cell r="E250" t="str">
            <v>вн</v>
          </cell>
          <cell r="F250" t="str">
            <v>Г</v>
          </cell>
          <cell r="G250">
            <v>62</v>
          </cell>
          <cell r="H250">
            <v>1.1643599999999998</v>
          </cell>
          <cell r="I250">
            <v>98</v>
          </cell>
          <cell r="J250" t="str">
            <v>уменьшение отбора</v>
          </cell>
          <cell r="K250" t="e">
            <v>#VALUE!</v>
          </cell>
          <cell r="L250">
            <v>46292</v>
          </cell>
          <cell r="M250">
            <v>80</v>
          </cell>
          <cell r="N250">
            <v>1.5024</v>
          </cell>
          <cell r="O250">
            <v>98</v>
          </cell>
          <cell r="P250" t="e">
            <v>#VALUE!</v>
          </cell>
          <cell r="Q250">
            <v>46287</v>
          </cell>
          <cell r="R250"/>
          <cell r="S250"/>
          <cell r="T250"/>
          <cell r="U250"/>
          <cell r="V250">
            <v>46292</v>
          </cell>
          <cell r="W250">
            <v>32</v>
          </cell>
          <cell r="X250" t="e">
            <v>#VALUE!</v>
          </cell>
          <cell r="Y250" t="str">
            <v>винтовой</v>
          </cell>
          <cell r="Z250">
            <v>24</v>
          </cell>
          <cell r="AA250">
            <v>80</v>
          </cell>
          <cell r="AB250">
            <v>46292</v>
          </cell>
          <cell r="AC250" t="str">
            <v>15/10с</v>
          </cell>
          <cell r="AD250"/>
          <cell r="AE250"/>
          <cell r="AF250"/>
          <cell r="AG250">
            <v>1.6</v>
          </cell>
          <cell r="AH250">
            <v>0.4</v>
          </cell>
          <cell r="AI250"/>
          <cell r="AJ250"/>
          <cell r="AK250"/>
          <cell r="AL250"/>
          <cell r="AM250"/>
          <cell r="AN250"/>
          <cell r="AO250" t="str">
            <v>ZL4-22</v>
          </cell>
          <cell r="AP250">
            <v>0</v>
          </cell>
          <cell r="AQ250" t="e">
            <v>#VALUE!</v>
          </cell>
          <cell r="AR250">
            <v>160</v>
          </cell>
          <cell r="AS250">
            <v>102.4</v>
          </cell>
          <cell r="AT250">
            <v>0.78125</v>
          </cell>
          <cell r="AU250"/>
          <cell r="AV250"/>
          <cell r="AW250">
            <v>46248</v>
          </cell>
          <cell r="AX250">
            <v>46222</v>
          </cell>
          <cell r="AY250" t="str">
            <v>Nek-64</v>
          </cell>
          <cell r="AZ250">
            <v>294.68</v>
          </cell>
          <cell r="BA250">
            <v>83.68</v>
          </cell>
          <cell r="BB250" t="str">
            <v>СКЖ-60</v>
          </cell>
          <cell r="BC250"/>
          <cell r="BD250"/>
          <cell r="BE250">
            <v>46259</v>
          </cell>
          <cell r="BF250">
            <v>211</v>
          </cell>
          <cell r="BG250">
            <v>0.8</v>
          </cell>
          <cell r="BH250">
            <v>10.518650000000001</v>
          </cell>
          <cell r="BI250" t="e">
            <v>#VALUE!</v>
          </cell>
          <cell r="BJ250">
            <v>45815</v>
          </cell>
          <cell r="BK250">
            <v>146</v>
          </cell>
          <cell r="BL250">
            <v>0.2</v>
          </cell>
          <cell r="BM250">
            <v>16.02215</v>
          </cell>
          <cell r="BN250" t="str">
            <v>2015,M,И,2017.Я,М,И,А,О,Н,Д,2018,Я,Ф,М,0,A,М,И,0,И,0,А,С,0,A,2022,Я,М,И,И,Рпл,59,А,C,О,Н,Д,2023,Я,Ф,М,А,М,И,А,C,О,Н,2024,Я,Ф,М,143,А,М,И,С,Н,2025,Я,Ф,М,А,И,146,A,О,Н,Д,2026,Я,Ф,М,А,М,И,А,С,</v>
          </cell>
          <cell r="BO250"/>
          <cell r="BP250"/>
          <cell r="BQ250">
            <v>98</v>
          </cell>
          <cell r="BR250">
            <v>314.5</v>
          </cell>
          <cell r="BS250"/>
          <cell r="BT250"/>
          <cell r="BU250"/>
          <cell r="BV250"/>
          <cell r="BW250"/>
          <cell r="BX250"/>
          <cell r="BY250"/>
          <cell r="BZ250">
            <v>46181</v>
          </cell>
          <cell r="CA250">
            <v>0</v>
          </cell>
          <cell r="CB250"/>
          <cell r="CC250" t="str">
            <v>理рацион-ый</v>
          </cell>
          <cell r="CD250" t="str">
            <v>理рацион-ый</v>
          </cell>
          <cell r="CE250">
            <v>40.889133007812497</v>
          </cell>
          <cell r="CF250">
            <v>9.5799726562499998</v>
          </cell>
          <cell r="CG250">
            <v>37.265256730426188</v>
          </cell>
          <cell r="CH250" t="str">
            <v>理рацион-ый</v>
          </cell>
          <cell r="CI250">
            <v>27.130806249999999</v>
          </cell>
          <cell r="CJ250">
            <v>3.8692226562500025</v>
          </cell>
          <cell r="CK250"/>
          <cell r="CL250"/>
          <cell r="CM250">
            <v>46009</v>
          </cell>
          <cell r="CN250" t="str">
            <v>х/к</v>
          </cell>
          <cell r="CO250"/>
          <cell r="CP250" t="str">
            <v>1,022</v>
          </cell>
          <cell r="CQ250" t="str">
            <v>29456</v>
          </cell>
          <cell r="CR250" t="str">
            <v>КРУН-6кВ №2 ППГ</v>
          </cell>
          <cell r="CS250">
            <v>3</v>
          </cell>
          <cell r="CT250">
            <v>1</v>
          </cell>
          <cell r="CU250" t="str">
            <v>NIPI_Centre_PTV-3_Part</v>
          </cell>
          <cell r="CV250">
            <v>45381</v>
          </cell>
          <cell r="CW250">
            <v>341</v>
          </cell>
          <cell r="CX250"/>
          <cell r="CY250"/>
          <cell r="CZ250"/>
          <cell r="DA250"/>
          <cell r="DB250"/>
          <cell r="DC250"/>
          <cell r="DD250"/>
          <cell r="DE250"/>
          <cell r="DF250"/>
          <cell r="DG250" t="str">
            <v>средний</v>
          </cell>
          <cell r="DH250"/>
          <cell r="DI250"/>
          <cell r="DJ250"/>
          <cell r="DK250"/>
          <cell r="DL250">
            <v>18</v>
          </cell>
          <cell r="DM250">
            <v>0.33804000000000012</v>
          </cell>
          <cell r="DN250">
            <v>0</v>
          </cell>
          <cell r="DO250">
            <v>1.5024000000000002</v>
          </cell>
          <cell r="DP250"/>
          <cell r="DQ250"/>
          <cell r="DR250"/>
          <cell r="DS250"/>
          <cell r="DT250"/>
          <cell r="DU250"/>
          <cell r="DV250"/>
          <cell r="DW250">
            <v>42179</v>
          </cell>
          <cell r="DX250">
            <v>1456</v>
          </cell>
          <cell r="DY250"/>
          <cell r="DZ250" t="str">
            <v xml:space="preserve">4370, 4371, </v>
          </cell>
          <cell r="EA250">
            <v>1</v>
          </cell>
          <cell r="EB250"/>
          <cell r="EC250">
            <v>21.610225645062112</v>
          </cell>
          <cell r="ED250">
            <v>18</v>
          </cell>
          <cell r="EE250">
            <v>11.091575645062111</v>
          </cell>
          <cell r="EF250">
            <v>3.610225645062112</v>
          </cell>
          <cell r="EG250">
            <v>54.510975563568948</v>
          </cell>
          <cell r="EH250">
            <v>449</v>
          </cell>
          <cell r="EI250">
            <v>0.9304</v>
          </cell>
          <cell r="EJ250"/>
          <cell r="EK250"/>
          <cell r="EL250"/>
          <cell r="EM250"/>
          <cell r="EN250"/>
          <cell r="EO250"/>
          <cell r="EP250"/>
          <cell r="EQ250"/>
          <cell r="ER250"/>
          <cell r="ES250"/>
          <cell r="ET250"/>
          <cell r="EU250"/>
          <cell r="EV250"/>
          <cell r="EW250"/>
          <cell r="EX250"/>
          <cell r="EY250"/>
          <cell r="EZ250"/>
          <cell r="FA250"/>
          <cell r="FB250"/>
          <cell r="FC250"/>
          <cell r="FD250"/>
          <cell r="FE250"/>
          <cell r="FF250" t="str">
            <v>ВПП 2023(ОПИ)</v>
          </cell>
          <cell r="FG250">
            <v>33</v>
          </cell>
          <cell r="FH250">
            <v>1.2394799999999999</v>
          </cell>
          <cell r="FI250">
            <v>96</v>
          </cell>
          <cell r="FJ250">
            <v>47</v>
          </cell>
          <cell r="FK250">
            <v>0.26292000000000004</v>
          </cell>
          <cell r="FL250">
            <v>2</v>
          </cell>
          <cell r="FN250"/>
          <cell r="FP250" t="str">
            <v>Влияние ВПП</v>
          </cell>
          <cell r="FR250"/>
          <cell r="FS250"/>
          <cell r="FT250"/>
          <cell r="FV250">
            <v>33052</v>
          </cell>
        </row>
        <row r="251">
          <cell r="D251">
            <v>1457</v>
          </cell>
          <cell r="E251" t="str">
            <v>вн</v>
          </cell>
          <cell r="F251" t="str">
            <v>Г</v>
          </cell>
          <cell r="G251">
            <v>80</v>
          </cell>
          <cell r="H251">
            <v>2.2535999999999996</v>
          </cell>
          <cell r="I251">
            <v>97</v>
          </cell>
          <cell r="J251">
            <v>0</v>
          </cell>
          <cell r="K251" t="e">
            <v>#VALUE!</v>
          </cell>
          <cell r="L251">
            <v>46292</v>
          </cell>
          <cell r="M251">
            <v>48</v>
          </cell>
          <cell r="N251">
            <v>1.3521599999999998</v>
          </cell>
          <cell r="O251">
            <v>97</v>
          </cell>
          <cell r="P251" t="e">
            <v>#VALUE!</v>
          </cell>
          <cell r="Q251">
            <v>46287</v>
          </cell>
          <cell r="R251"/>
          <cell r="S251"/>
          <cell r="T251"/>
          <cell r="U251"/>
          <cell r="V251">
            <v>46292</v>
          </cell>
          <cell r="W251">
            <v>28</v>
          </cell>
          <cell r="X251" t="e">
            <v>#VALUE!</v>
          </cell>
          <cell r="Y251" t="str">
            <v>винтовой</v>
          </cell>
          <cell r="Z251">
            <v>24</v>
          </cell>
          <cell r="AA251">
            <v>48</v>
          </cell>
          <cell r="AB251">
            <v>46292</v>
          </cell>
          <cell r="AC251" t="str">
            <v>15/5с</v>
          </cell>
          <cell r="AD251"/>
          <cell r="AE251"/>
          <cell r="AF251"/>
          <cell r="AG251">
            <v>1.8</v>
          </cell>
          <cell r="AH251">
            <v>0.2</v>
          </cell>
          <cell r="AI251"/>
          <cell r="AJ251"/>
          <cell r="AK251"/>
          <cell r="AL251"/>
          <cell r="AM251"/>
          <cell r="AN251"/>
          <cell r="AO251" t="str">
            <v>ZL4-22</v>
          </cell>
          <cell r="AP251">
            <v>0</v>
          </cell>
          <cell r="AQ251" t="e">
            <v>#VALUE!</v>
          </cell>
          <cell r="AR251">
            <v>70</v>
          </cell>
          <cell r="AS251">
            <v>58.099999999999994</v>
          </cell>
          <cell r="AT251">
            <v>0.82616179001721179</v>
          </cell>
          <cell r="AU251"/>
          <cell r="AV251"/>
          <cell r="AW251">
            <v>46261</v>
          </cell>
          <cell r="AX251">
            <v>46243</v>
          </cell>
          <cell r="AY251" t="str">
            <v>ТР-83</v>
          </cell>
          <cell r="AZ251">
            <v>295.57</v>
          </cell>
          <cell r="BA251">
            <v>78.569999999999993</v>
          </cell>
          <cell r="BB251" t="str">
            <v>СКЖ-60</v>
          </cell>
          <cell r="BC251"/>
          <cell r="BD251"/>
          <cell r="BE251">
            <v>46279</v>
          </cell>
          <cell r="BF251">
            <v>217</v>
          </cell>
          <cell r="BG251">
            <v>0.5</v>
          </cell>
          <cell r="BH251">
            <v>9.2796500000000002</v>
          </cell>
          <cell r="BI251" t="e">
            <v>#VALUE!</v>
          </cell>
          <cell r="BJ251">
            <v>45375</v>
          </cell>
          <cell r="BK251">
            <v>159</v>
          </cell>
          <cell r="BL251">
            <v>0</v>
          </cell>
          <cell r="BM251">
            <v>14.225849999999999</v>
          </cell>
          <cell r="BN251" t="str">
            <v>2015,M,2016,Я,Ф,М,23,И,Н,2017.Я,М,И,А,О,Н,Д,2018,Я,Ф,M,A,A,2022,Я,М,И,А,C,О,Н,Д,2023,Я,Ф,М,А,М,И,А,C,О,Н,2024,Я,Ф,М,159,А,М,И,С,Н,2025,Я,Ф,М,А,И,A,О,Н,Д,(пуск внс-1365),2026,Я,Ф,М,А,М,И,А,С,</v>
          </cell>
          <cell r="BO251"/>
          <cell r="BP251"/>
          <cell r="BQ251">
            <v>83</v>
          </cell>
          <cell r="BR251">
            <v>310.5</v>
          </cell>
          <cell r="BS251"/>
          <cell r="BT251"/>
          <cell r="BU251"/>
          <cell r="BV251"/>
          <cell r="BW251"/>
          <cell r="BX251"/>
          <cell r="BY251"/>
          <cell r="BZ251">
            <v>46181</v>
          </cell>
          <cell r="CA251">
            <v>0</v>
          </cell>
          <cell r="CB251"/>
          <cell r="CC251" t="str">
            <v>查сверка данных</v>
          </cell>
          <cell r="CD251" t="str">
            <v>查сверка данных</v>
          </cell>
          <cell r="CE251">
            <v>39.823039549296269</v>
          </cell>
          <cell r="CF251">
            <v>11.427513880454207</v>
          </cell>
          <cell r="CG251">
            <v>37.817224052119002</v>
          </cell>
          <cell r="CH251" t="str">
            <v>查сверка данных</v>
          </cell>
          <cell r="CI251">
            <v>29.65510272039721</v>
          </cell>
          <cell r="CJ251">
            <v>9.3189244343985536</v>
          </cell>
          <cell r="CK251"/>
          <cell r="CL251"/>
          <cell r="CM251">
            <v>45767</v>
          </cell>
          <cell r="CN251" t="str">
            <v>х/к</v>
          </cell>
          <cell r="CO251"/>
          <cell r="CP251">
            <v>1.022</v>
          </cell>
          <cell r="CQ251" t="str">
            <v>33804</v>
          </cell>
          <cell r="CR251" t="str">
            <v>КРУН-6кВ №2 ППГ</v>
          </cell>
          <cell r="CS251">
            <v>3</v>
          </cell>
          <cell r="CT251">
            <v>1</v>
          </cell>
          <cell r="CU251" t="str">
            <v>NIPI_Centre_PTV-3_Part</v>
          </cell>
          <cell r="CV251">
            <v>46241</v>
          </cell>
          <cell r="CW251">
            <v>329</v>
          </cell>
          <cell r="CX251"/>
          <cell r="CY251"/>
          <cell r="CZ251"/>
          <cell r="DA251"/>
          <cell r="DB251"/>
          <cell r="DC251"/>
          <cell r="DD251"/>
          <cell r="DE251"/>
          <cell r="DF251"/>
          <cell r="DG251" t="str">
            <v>большой</v>
          </cell>
          <cell r="DH251"/>
          <cell r="DI251"/>
          <cell r="DJ251"/>
          <cell r="DK251"/>
          <cell r="DL251">
            <v>-32</v>
          </cell>
          <cell r="DM251">
            <v>-0.9014399999999998</v>
          </cell>
          <cell r="DN251">
            <v>0</v>
          </cell>
          <cell r="DO251">
            <v>1.3521599999999998</v>
          </cell>
          <cell r="DP251"/>
          <cell r="DQ251"/>
          <cell r="DR251"/>
          <cell r="DS251"/>
          <cell r="DT251"/>
          <cell r="DU251"/>
          <cell r="DV251"/>
          <cell r="DW251">
            <v>42168</v>
          </cell>
          <cell r="DX251">
            <v>1457</v>
          </cell>
          <cell r="DY251"/>
          <cell r="DZ251" t="str">
            <v>4371, 4372,</v>
          </cell>
          <cell r="EA251">
            <v>1</v>
          </cell>
          <cell r="EB251"/>
          <cell r="EC251">
            <v>18.874583281824616</v>
          </cell>
          <cell r="ED251">
            <v>18</v>
          </cell>
          <cell r="EE251">
            <v>9.5949332818246162</v>
          </cell>
          <cell r="EF251">
            <v>0.87458328182461642</v>
          </cell>
          <cell r="EG251">
            <v>54.510975574232404</v>
          </cell>
          <cell r="EH251">
            <v>449</v>
          </cell>
          <cell r="EI251">
            <v>0.9304</v>
          </cell>
          <cell r="EJ251"/>
          <cell r="EK251"/>
          <cell r="EL251"/>
          <cell r="EM251"/>
          <cell r="EN251"/>
          <cell r="EO251"/>
          <cell r="EP251"/>
          <cell r="EQ251"/>
          <cell r="ER251"/>
          <cell r="ES251"/>
          <cell r="ET251"/>
          <cell r="EU251"/>
          <cell r="EV251"/>
          <cell r="EW251"/>
          <cell r="EX251"/>
          <cell r="EY251"/>
          <cell r="EZ251"/>
          <cell r="FA251"/>
          <cell r="FB251"/>
          <cell r="FC251"/>
          <cell r="FD251"/>
          <cell r="FE251"/>
          <cell r="FF251" t="str">
            <v>ВПП 2023(ОПИ)</v>
          </cell>
          <cell r="FG251">
            <v>36</v>
          </cell>
          <cell r="FH251">
            <v>1.0141199999999999</v>
          </cell>
          <cell r="FI251">
            <v>97</v>
          </cell>
          <cell r="FJ251">
            <v>12</v>
          </cell>
          <cell r="FK251">
            <v>0.3380399999999999</v>
          </cell>
          <cell r="FL251">
            <v>0</v>
          </cell>
          <cell r="FN251"/>
          <cell r="FP251" t="str">
            <v>Влияние ВПП</v>
          </cell>
          <cell r="FR251"/>
          <cell r="FS251"/>
          <cell r="FV251">
            <v>33019</v>
          </cell>
        </row>
        <row r="252">
          <cell r="D252">
            <v>1458</v>
          </cell>
          <cell r="E252" t="str">
            <v>вн</v>
          </cell>
          <cell r="F252" t="str">
            <v>А1 Б</v>
          </cell>
          <cell r="G252">
            <v>18</v>
          </cell>
          <cell r="H252">
            <v>0.84509999999999996</v>
          </cell>
          <cell r="I252">
            <v>95</v>
          </cell>
          <cell r="J252">
            <v>0</v>
          </cell>
          <cell r="K252" t="e">
            <v>#VALUE!</v>
          </cell>
          <cell r="L252">
            <v>46292</v>
          </cell>
          <cell r="M252">
            <v>20</v>
          </cell>
          <cell r="N252">
            <v>0.5633999999999999</v>
          </cell>
          <cell r="O252">
            <v>97</v>
          </cell>
          <cell r="P252" t="e">
            <v>#VALUE!</v>
          </cell>
          <cell r="Q252">
            <v>46287</v>
          </cell>
          <cell r="R252"/>
          <cell r="S252"/>
          <cell r="T252"/>
          <cell r="U252"/>
          <cell r="V252">
            <v>46292</v>
          </cell>
          <cell r="W252">
            <v>23</v>
          </cell>
          <cell r="X252" t="e">
            <v>#VALUE!</v>
          </cell>
          <cell r="Y252" t="str">
            <v>винтовой</v>
          </cell>
          <cell r="Z252">
            <v>24</v>
          </cell>
          <cell r="AA252">
            <v>20</v>
          </cell>
          <cell r="AB252">
            <v>46292</v>
          </cell>
          <cell r="AC252" t="str">
            <v>15/15с</v>
          </cell>
          <cell r="AD252"/>
          <cell r="AE252"/>
          <cell r="AF252"/>
          <cell r="AG252">
            <v>2</v>
          </cell>
          <cell r="AH252">
            <v>2.2000000000000002</v>
          </cell>
          <cell r="AI252"/>
          <cell r="AJ252"/>
          <cell r="AK252"/>
          <cell r="AL252"/>
          <cell r="AM252"/>
          <cell r="AN252"/>
          <cell r="AO252" t="str">
            <v>Netzsch</v>
          </cell>
          <cell r="AP252">
            <v>0</v>
          </cell>
          <cell r="AQ252" t="e">
            <v>#VALUE!</v>
          </cell>
          <cell r="AR252">
            <v>110</v>
          </cell>
          <cell r="AS252">
            <v>36.300000000000004</v>
          </cell>
          <cell r="AT252">
            <v>0.5509641873278236</v>
          </cell>
          <cell r="AU252"/>
          <cell r="AV252"/>
          <cell r="AW252">
            <v>46283</v>
          </cell>
          <cell r="AX252">
            <v>46281</v>
          </cell>
          <cell r="AY252" t="str">
            <v>Netzsch-33</v>
          </cell>
          <cell r="AZ252">
            <v>256.53999999999996</v>
          </cell>
          <cell r="BA252">
            <v>11.539999999999964</v>
          </cell>
          <cell r="BB252" t="str">
            <v>СКЖ-60</v>
          </cell>
          <cell r="BC252"/>
          <cell r="BD252"/>
          <cell r="BE252">
            <v>46284</v>
          </cell>
          <cell r="BF252">
            <v>245</v>
          </cell>
          <cell r="BG252">
            <v>2.2999999999999998</v>
          </cell>
          <cell r="BH252">
            <v>4.1310500000000001</v>
          </cell>
          <cell r="BI252" t="e">
            <v>#VALUE!</v>
          </cell>
          <cell r="BJ252">
            <v>45883</v>
          </cell>
          <cell r="BK252">
            <v>192</v>
          </cell>
          <cell r="BL252">
            <v>1.6</v>
          </cell>
          <cell r="BM252">
            <v>8.4077500000000001</v>
          </cell>
          <cell r="BN252" t="e">
            <v>#VALUE!</v>
          </cell>
          <cell r="BO252"/>
          <cell r="BP252"/>
          <cell r="BQ252">
            <v>11</v>
          </cell>
          <cell r="BR252">
            <v>264.5</v>
          </cell>
          <cell r="BS252">
            <v>45195</v>
          </cell>
          <cell r="BT252">
            <v>14.4</v>
          </cell>
          <cell r="BU252">
            <v>300.3</v>
          </cell>
          <cell r="BV252">
            <v>300.3</v>
          </cell>
          <cell r="BW252">
            <v>28.7</v>
          </cell>
          <cell r="BX252"/>
          <cell r="BY252"/>
          <cell r="BZ252">
            <v>46181</v>
          </cell>
          <cell r="CA252">
            <v>0</v>
          </cell>
          <cell r="CB252"/>
          <cell r="CC252" t="str">
            <v>理рацион-ый</v>
          </cell>
          <cell r="CD252" t="str">
            <v>理рацион-ый</v>
          </cell>
          <cell r="CE252">
            <v>40.675510899376931</v>
          </cell>
          <cell r="CF252">
            <v>-3.7725756665073007</v>
          </cell>
          <cell r="CG252">
            <v>33.816656006296462</v>
          </cell>
          <cell r="CH252" t="str">
            <v>理рацион-ый</v>
          </cell>
          <cell r="CI252">
            <v>16.448629864383882</v>
          </cell>
          <cell r="CJ252">
            <v>-10.56157078675561</v>
          </cell>
          <cell r="CK252"/>
          <cell r="CL252"/>
          <cell r="CM252">
            <v>45904</v>
          </cell>
          <cell r="CN252" t="str">
            <v>х/к</v>
          </cell>
          <cell r="CO252"/>
          <cell r="CP252"/>
          <cell r="CQ252"/>
          <cell r="CR252" t="str">
            <v>КРУН-6кВ №2 ППГ</v>
          </cell>
          <cell r="CS252">
            <v>3</v>
          </cell>
          <cell r="CT252">
            <v>1</v>
          </cell>
          <cell r="CU252" t="str">
            <v>NIPI_Centre_PTV-3_Part</v>
          </cell>
          <cell r="CV252">
            <v>46280</v>
          </cell>
          <cell r="CW252">
            <v>275</v>
          </cell>
          <cell r="CX252"/>
          <cell r="CY252"/>
          <cell r="CZ252"/>
          <cell r="DA252"/>
          <cell r="DB252"/>
          <cell r="DC252"/>
          <cell r="DD252"/>
          <cell r="DE252"/>
          <cell r="DF252"/>
          <cell r="DG252" t="str">
            <v>средний</v>
          </cell>
          <cell r="DH252"/>
          <cell r="DI252"/>
          <cell r="DJ252"/>
          <cell r="DK252"/>
          <cell r="DL252">
            <v>2</v>
          </cell>
          <cell r="DM252">
            <v>-0.28170000000000006</v>
          </cell>
          <cell r="DN252">
            <v>2</v>
          </cell>
          <cell r="DO252">
            <v>0.5633999999999999</v>
          </cell>
          <cell r="DP252"/>
          <cell r="DQ252"/>
          <cell r="DR252"/>
          <cell r="DS252"/>
          <cell r="DT252"/>
          <cell r="DU252"/>
          <cell r="DV252"/>
          <cell r="DW252">
            <v>42170</v>
          </cell>
          <cell r="DX252">
            <v>1458</v>
          </cell>
          <cell r="DY252"/>
          <cell r="DZ252" t="str">
            <v>4372, 4373,</v>
          </cell>
          <cell r="EA252">
            <v>3</v>
          </cell>
          <cell r="EB252"/>
          <cell r="EC252">
            <v>13.69695775893808</v>
          </cell>
          <cell r="ED252">
            <v>11.7</v>
          </cell>
          <cell r="EE252">
            <v>9.5659077589380797</v>
          </cell>
          <cell r="EF252">
            <v>1.9969577589380805</v>
          </cell>
          <cell r="EG252">
            <v>54.510975568534462</v>
          </cell>
          <cell r="EH252">
            <v>449</v>
          </cell>
          <cell r="EI252">
            <v>0.9304</v>
          </cell>
          <cell r="EJ252"/>
          <cell r="EK252"/>
          <cell r="EL252"/>
          <cell r="EM252"/>
          <cell r="EN252"/>
          <cell r="EO252"/>
          <cell r="EP252"/>
          <cell r="EQ252"/>
          <cell r="ER252"/>
          <cell r="ES252"/>
          <cell r="ET252"/>
          <cell r="EU252"/>
          <cell r="EV252"/>
          <cell r="EW252"/>
          <cell r="EX252"/>
          <cell r="EY252"/>
          <cell r="EZ252"/>
          <cell r="FA252"/>
          <cell r="FB252"/>
          <cell r="FC252"/>
          <cell r="FD252"/>
          <cell r="FE252"/>
          <cell r="FF252" t="str">
            <v>ВПП 2019</v>
          </cell>
          <cell r="FG252">
            <v>0</v>
          </cell>
          <cell r="FH252">
            <v>0</v>
          </cell>
          <cell r="FI252">
            <v>0</v>
          </cell>
          <cell r="FJ252">
            <v>20</v>
          </cell>
          <cell r="FK252">
            <v>0.5633999999999999</v>
          </cell>
          <cell r="FL252">
            <v>97</v>
          </cell>
          <cell r="FN252"/>
          <cell r="FP252" t="str">
            <v>Влияние ВПП</v>
          </cell>
          <cell r="FR252"/>
          <cell r="FS252"/>
          <cell r="FT252"/>
          <cell r="FV252">
            <v>33011</v>
          </cell>
        </row>
        <row r="253">
          <cell r="D253">
            <v>1491</v>
          </cell>
          <cell r="E253" t="str">
            <v>вн</v>
          </cell>
          <cell r="F253" t="str">
            <v>А1 В</v>
          </cell>
          <cell r="G253">
            <v>12</v>
          </cell>
          <cell r="H253">
            <v>0.56340000000000001</v>
          </cell>
          <cell r="I253">
            <v>95</v>
          </cell>
          <cell r="J253" t="str">
            <v>ПТОС</v>
          </cell>
          <cell r="K253" t="e">
            <v>#VALUE!</v>
          </cell>
          <cell r="L253"/>
          <cell r="M253"/>
          <cell r="N253">
            <v>0</v>
          </cell>
          <cell r="O253">
            <v>0</v>
          </cell>
          <cell r="P253" t="e">
            <v>#VALUE!</v>
          </cell>
          <cell r="Q253"/>
          <cell r="R253"/>
          <cell r="S253"/>
          <cell r="T253"/>
          <cell r="U253"/>
          <cell r="V253"/>
          <cell r="W253">
            <v>20</v>
          </cell>
          <cell r="X253" t="e">
            <v>#VALUE!</v>
          </cell>
          <cell r="Y253" t="str">
            <v>п.э ВН</v>
          </cell>
          <cell r="Z253">
            <v>0</v>
          </cell>
          <cell r="AA253">
            <v>0</v>
          </cell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 t="str">
            <v>Netzsch</v>
          </cell>
          <cell r="AP253">
            <v>0</v>
          </cell>
          <cell r="AQ253" t="str">
            <v>160-факт.об=150-оказ-160-прс-80-100-120-140-160-факт-170-200-прс-100-130-210-прс-</v>
          </cell>
          <cell r="AR253"/>
          <cell r="AS253">
            <v>0</v>
          </cell>
          <cell r="AT253" t="e">
            <v>#DIV/0!</v>
          </cell>
          <cell r="AU253"/>
          <cell r="AV253"/>
          <cell r="AW253"/>
          <cell r="AX253">
            <v>45916</v>
          </cell>
          <cell r="AY253" t="str">
            <v>Netzsch-16</v>
          </cell>
          <cell r="AZ253">
            <v>250.82</v>
          </cell>
          <cell r="BA253">
            <v>24.819999999999993</v>
          </cell>
          <cell r="BB253" t="str">
            <v>СКЖ-60</v>
          </cell>
          <cell r="BC253"/>
          <cell r="BD253"/>
          <cell r="BE253">
            <v>46147</v>
          </cell>
          <cell r="BF253">
            <v>233</v>
          </cell>
          <cell r="BG253">
            <v>0.4</v>
          </cell>
          <cell r="BH253">
            <v>4.5269049999999993</v>
          </cell>
          <cell r="BI253" t="e">
            <v>#VALUE!</v>
          </cell>
          <cell r="BJ253">
            <v>46153</v>
          </cell>
          <cell r="BK253">
            <v>226</v>
          </cell>
          <cell r="BL253">
            <v>0.2</v>
          </cell>
          <cell r="BM253">
            <v>4.9842049999999984</v>
          </cell>
          <cell r="BN253" t="str">
            <v>2015,M,И,2017.Я,185,М,И,А,О,Н,Д,2018,Я,Ф,M,A,М,И,241,229,2020,Я,Ф,М,А,М,И,191,A,2022,Я,202,М,213,И,А,C,О,Н,Д,2023,Я,Рпл,252,Ф,М,А,М,И,А,C,О,Н,2024,Я,Ф,М,А,М,И,С,Н,2025,Я,Ф,М,А,И,A,О,Н,Д,2026,Я,Ф,М,А,М,226,И,И,А,С,</v>
          </cell>
          <cell r="BO253">
            <v>46149</v>
          </cell>
          <cell r="BP253" t="str">
            <v>Сорап тесілген болуы мүмкін. Айналым саны 220ға көтерілді.</v>
          </cell>
          <cell r="BQ253">
            <v>28</v>
          </cell>
          <cell r="BR253">
            <v>276.95</v>
          </cell>
          <cell r="BS253"/>
          <cell r="BT253"/>
          <cell r="BU253"/>
          <cell r="BV253"/>
          <cell r="BW253"/>
          <cell r="BX253"/>
          <cell r="BY253"/>
          <cell r="BZ253">
            <v>46181</v>
          </cell>
          <cell r="CA253">
            <v>0</v>
          </cell>
          <cell r="CB253"/>
          <cell r="CC253" t="str">
            <v/>
          </cell>
          <cell r="CD253" t="e">
            <v>#DIV/0!</v>
          </cell>
          <cell r="CE253" t="e">
            <v>#DIV/0!</v>
          </cell>
          <cell r="CF253" t="e">
            <v>#DIV/0!</v>
          </cell>
          <cell r="CG253" t="e">
            <v>#DIV/0!</v>
          </cell>
          <cell r="CH253" t="e">
            <v>#DIV/0!</v>
          </cell>
          <cell r="CI253" t="e">
            <v>#DIV/0!</v>
          </cell>
          <cell r="CJ253" t="e">
            <v>#DIV/0!</v>
          </cell>
          <cell r="CK253"/>
          <cell r="CL253"/>
          <cell r="CM253"/>
          <cell r="CN253"/>
          <cell r="CO253"/>
          <cell r="CP253"/>
          <cell r="CQ253"/>
          <cell r="CR253" t="str">
            <v>п/ст ППГ-2</v>
          </cell>
          <cell r="CS253">
            <v>21</v>
          </cell>
          <cell r="CT253">
            <v>1</v>
          </cell>
          <cell r="CU253" t="str">
            <v>NIPI_Centre_PTV-3_Part</v>
          </cell>
          <cell r="CV253">
            <v>45915</v>
          </cell>
          <cell r="CW253">
            <v>295</v>
          </cell>
          <cell r="CX253"/>
          <cell r="CY253"/>
          <cell r="CZ253"/>
          <cell r="DA253"/>
          <cell r="DB253"/>
          <cell r="DC253"/>
          <cell r="DD253"/>
          <cell r="DE253"/>
          <cell r="DF253"/>
          <cell r="DG253" t="str">
            <v>большой</v>
          </cell>
          <cell r="DH253"/>
          <cell r="DI253"/>
          <cell r="DJ253"/>
          <cell r="DK253"/>
          <cell r="DL253">
            <v>-12</v>
          </cell>
          <cell r="DM253">
            <v>-0.56340000000000001</v>
          </cell>
          <cell r="DN253">
            <v>-95</v>
          </cell>
          <cell r="DO253">
            <v>0</v>
          </cell>
          <cell r="DP253"/>
          <cell r="DQ253"/>
          <cell r="DR253"/>
          <cell r="DS253"/>
          <cell r="DT253"/>
          <cell r="DU253"/>
          <cell r="DV253"/>
          <cell r="DW253">
            <v>42127</v>
          </cell>
          <cell r="DX253">
            <v>1491</v>
          </cell>
          <cell r="DY253"/>
          <cell r="DZ253">
            <v>4436</v>
          </cell>
          <cell r="EA253">
            <v>1</v>
          </cell>
          <cell r="EB253"/>
          <cell r="EC253">
            <v>4.9842049999999984</v>
          </cell>
          <cell r="ED253">
            <v>25.7</v>
          </cell>
          <cell r="EE253">
            <v>0.45729999999999915</v>
          </cell>
          <cell r="EF253">
            <v>-20.715795</v>
          </cell>
          <cell r="EG253">
            <v>54.510975567556422</v>
          </cell>
          <cell r="EH253">
            <v>378</v>
          </cell>
          <cell r="EI253">
            <v>0.92820000000000003</v>
          </cell>
          <cell r="EK253"/>
          <cell r="EL253"/>
          <cell r="EM253"/>
          <cell r="EN253"/>
          <cell r="EO253"/>
          <cell r="EP253"/>
          <cell r="EQ253"/>
          <cell r="ER253"/>
          <cell r="ES253"/>
          <cell r="ET253"/>
          <cell r="EU253"/>
          <cell r="EV253"/>
          <cell r="EW253"/>
          <cell r="EX253"/>
          <cell r="FB253"/>
          <cell r="FC253"/>
          <cell r="FD253"/>
          <cell r="FE253"/>
          <cell r="FF253" t="str">
            <v>ВПП 2024</v>
          </cell>
          <cell r="FG253"/>
          <cell r="FH253"/>
          <cell r="FI253"/>
          <cell r="FJ253"/>
          <cell r="FK253"/>
          <cell r="FL253"/>
          <cell r="FN253">
            <v>1</v>
          </cell>
          <cell r="FP253" t="str">
            <v xml:space="preserve"> Влияние ВНС с перекомпенсацией</v>
          </cell>
          <cell r="FR253"/>
          <cell r="FS253"/>
          <cell r="FT253"/>
          <cell r="FV253">
            <v>32684</v>
          </cell>
        </row>
        <row r="254">
          <cell r="D254">
            <v>1492</v>
          </cell>
          <cell r="E254" t="str">
            <v>вн</v>
          </cell>
          <cell r="F254" t="str">
            <v>А1</v>
          </cell>
          <cell r="G254">
            <v>8</v>
          </cell>
          <cell r="H254">
            <v>0.45071999999999995</v>
          </cell>
          <cell r="I254">
            <v>94</v>
          </cell>
          <cell r="J254">
            <v>0</v>
          </cell>
          <cell r="K254" t="e">
            <v>#VALUE!</v>
          </cell>
          <cell r="L254"/>
          <cell r="M254"/>
          <cell r="N254">
            <v>0</v>
          </cell>
          <cell r="O254">
            <v>0</v>
          </cell>
          <cell r="P254" t="e">
            <v>#VALUE!</v>
          </cell>
          <cell r="Q254"/>
          <cell r="R254"/>
          <cell r="S254"/>
          <cell r="T254"/>
          <cell r="U254"/>
          <cell r="V254"/>
          <cell r="W254">
            <v>0</v>
          </cell>
          <cell r="X254" t="e">
            <v>#VALUE!</v>
          </cell>
          <cell r="Y254" t="str">
            <v>обводнена</v>
          </cell>
          <cell r="Z254">
            <v>0</v>
          </cell>
          <cell r="AA254">
            <v>0</v>
          </cell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 t="str">
            <v>Костад</v>
          </cell>
          <cell r="AP254">
            <v>0</v>
          </cell>
          <cell r="AQ254" t="e">
            <v>#VALUE!</v>
          </cell>
          <cell r="AR254"/>
          <cell r="AS254">
            <v>0</v>
          </cell>
          <cell r="AT254" t="e">
            <v>#DIV/0!</v>
          </cell>
          <cell r="AU254"/>
          <cell r="AV254"/>
          <cell r="AW254">
            <v>46019</v>
          </cell>
          <cell r="AX254">
            <v>45917</v>
          </cell>
          <cell r="AY254" t="str">
            <v>Netzsch-16</v>
          </cell>
          <cell r="AZ254">
            <v>253.69</v>
          </cell>
          <cell r="BA254">
            <v>11.689999999999998</v>
          </cell>
          <cell r="BB254" t="str">
            <v>СКЖ-60</v>
          </cell>
          <cell r="BC254"/>
          <cell r="BD254"/>
          <cell r="BE254">
            <v>46037</v>
          </cell>
          <cell r="BF254">
            <v>243</v>
          </cell>
          <cell r="BG254">
            <v>2.4</v>
          </cell>
          <cell r="BH254">
            <v>4.3249499999999994</v>
          </cell>
          <cell r="BI254" t="e">
            <v>#VALUE!</v>
          </cell>
          <cell r="BJ254">
            <v>46147</v>
          </cell>
          <cell r="BK254">
            <v>242</v>
          </cell>
          <cell r="BL254">
            <v>2.2000000000000002</v>
          </cell>
          <cell r="BM254">
            <v>4.2188499999999998</v>
          </cell>
          <cell r="BN254" t="e">
            <v>#VALUE!</v>
          </cell>
          <cell r="BO254">
            <v>46132</v>
          </cell>
          <cell r="BP254" t="str">
            <v>Сұйықтық денгейі төмен.</v>
          </cell>
          <cell r="BQ254">
            <v>18</v>
          </cell>
          <cell r="BR254">
            <v>263.5</v>
          </cell>
          <cell r="BS254">
            <v>43294</v>
          </cell>
          <cell r="BT254">
            <v>4.7</v>
          </cell>
          <cell r="BU254">
            <v>321</v>
          </cell>
          <cell r="BV254">
            <v>263.5</v>
          </cell>
          <cell r="BW254">
            <v>26.4</v>
          </cell>
          <cell r="BX254"/>
          <cell r="BY254"/>
          <cell r="BZ254">
            <v>46181</v>
          </cell>
          <cell r="CA254">
            <v>0</v>
          </cell>
          <cell r="CB254"/>
          <cell r="CC254" t="str">
            <v/>
          </cell>
          <cell r="CD254" t="e">
            <v>#DIV/0!</v>
          </cell>
          <cell r="CE254" t="e">
            <v>#DIV/0!</v>
          </cell>
          <cell r="CF254" t="e">
            <v>#DIV/0!</v>
          </cell>
          <cell r="CG254" t="e">
            <v>#DIV/0!</v>
          </cell>
          <cell r="CH254" t="e">
            <v>#DIV/0!</v>
          </cell>
          <cell r="CI254" t="e">
            <v>#DIV/0!</v>
          </cell>
          <cell r="CJ254" t="e">
            <v>#DIV/0!</v>
          </cell>
          <cell r="CK254">
            <v>41767</v>
          </cell>
          <cell r="CL254" t="e">
            <v>#VALUE!</v>
          </cell>
          <cell r="CM254"/>
          <cell r="CN254"/>
          <cell r="CO254"/>
          <cell r="CP254"/>
          <cell r="CQ254"/>
          <cell r="CR254" t="str">
            <v>п/ст ППГ-2</v>
          </cell>
          <cell r="CS254">
            <v>21</v>
          </cell>
          <cell r="CT254">
            <v>1</v>
          </cell>
          <cell r="CU254" t="str">
            <v>NIPI_Centre_PTV-3_Part</v>
          </cell>
          <cell r="CV254">
            <v>45750</v>
          </cell>
          <cell r="CW254">
            <v>300</v>
          </cell>
          <cell r="CX254"/>
          <cell r="CY254"/>
          <cell r="CZ254"/>
          <cell r="DA254"/>
          <cell r="DB254"/>
          <cell r="DC254"/>
          <cell r="DD254"/>
          <cell r="DE254"/>
          <cell r="DF254"/>
          <cell r="DG254" t="str">
            <v>большой</v>
          </cell>
          <cell r="DH254" t="str">
            <v>есть</v>
          </cell>
          <cell r="DI254"/>
          <cell r="DJ254"/>
          <cell r="DK254"/>
          <cell r="DL254">
            <v>-8</v>
          </cell>
          <cell r="DM254">
            <v>-0.45071999999999995</v>
          </cell>
          <cell r="DN254">
            <v>-94</v>
          </cell>
          <cell r="DO254">
            <v>0</v>
          </cell>
          <cell r="DP254"/>
          <cell r="DQ254" t="str">
            <v>16м3 за чась Р= 0 атм</v>
          </cell>
          <cell r="DR254">
            <v>46032</v>
          </cell>
          <cell r="DS254"/>
          <cell r="DT254"/>
          <cell r="DU254"/>
          <cell r="DV254"/>
          <cell r="DW254">
            <v>42179</v>
          </cell>
          <cell r="DX254">
            <v>1492</v>
          </cell>
          <cell r="DY254"/>
          <cell r="DZ254" t="str">
            <v>1400, 4436, 4437</v>
          </cell>
          <cell r="EA254"/>
          <cell r="EB254"/>
          <cell r="EC254">
            <v>10.514805881353794</v>
          </cell>
          <cell r="ED254">
            <v>11.7</v>
          </cell>
          <cell r="EE254">
            <v>6.1898558813537949</v>
          </cell>
          <cell r="EF254">
            <v>-1.1851941186462049</v>
          </cell>
          <cell r="EG254">
            <v>54.510975567556422</v>
          </cell>
          <cell r="EH254">
            <v>378</v>
          </cell>
          <cell r="EI254">
            <v>0.92820000000000003</v>
          </cell>
          <cell r="EK254"/>
          <cell r="EL254"/>
          <cell r="EM254"/>
          <cell r="EN254"/>
          <cell r="EO254"/>
          <cell r="EP254"/>
          <cell r="EQ254"/>
          <cell r="ER254"/>
          <cell r="ES254"/>
          <cell r="ET254"/>
          <cell r="EU254"/>
          <cell r="EV254"/>
          <cell r="EW254"/>
          <cell r="EX254"/>
          <cell r="FB254"/>
          <cell r="FC254">
            <v>2</v>
          </cell>
          <cell r="FD254"/>
          <cell r="FE254"/>
          <cell r="FF254" t="str">
            <v>ВПП 2024</v>
          </cell>
          <cell r="FG254"/>
          <cell r="FH254"/>
          <cell r="FI254"/>
          <cell r="FJ254"/>
          <cell r="FK254"/>
          <cell r="FL254"/>
          <cell r="FN254">
            <v>1</v>
          </cell>
          <cell r="FP254" t="str">
            <v xml:space="preserve"> Влияние ВНС с перекомпенсацией</v>
          </cell>
          <cell r="FR254">
            <v>22</v>
          </cell>
          <cell r="FS254"/>
          <cell r="FT254"/>
          <cell r="FV254">
            <v>32319</v>
          </cell>
        </row>
        <row r="255">
          <cell r="D255">
            <v>1493</v>
          </cell>
          <cell r="E255" t="str">
            <v>ск</v>
          </cell>
          <cell r="F255" t="str">
            <v>А1</v>
          </cell>
          <cell r="G255">
            <v>25</v>
          </cell>
          <cell r="H255">
            <v>1.1737499999999998</v>
          </cell>
          <cell r="I255">
            <v>95</v>
          </cell>
          <cell r="J255" t="str">
            <v>ЧРФ</v>
          </cell>
          <cell r="K255" t="e">
            <v>#VALUE!</v>
          </cell>
          <cell r="L255">
            <v>46292</v>
          </cell>
          <cell r="M255">
            <v>33</v>
          </cell>
          <cell r="N255">
            <v>1.2394799999999999</v>
          </cell>
          <cell r="O255">
            <v>96</v>
          </cell>
          <cell r="P255" t="e">
            <v>#VALUE!</v>
          </cell>
          <cell r="Q255">
            <v>46287</v>
          </cell>
          <cell r="R255"/>
          <cell r="S255"/>
          <cell r="T255"/>
          <cell r="U255"/>
          <cell r="V255">
            <v>46292</v>
          </cell>
          <cell r="W255">
            <v>25</v>
          </cell>
          <cell r="X255" t="e">
            <v>#VALUE!</v>
          </cell>
          <cell r="Y255" t="str">
            <v>СК работает</v>
          </cell>
          <cell r="Z255">
            <v>24</v>
          </cell>
          <cell r="AA255">
            <v>33</v>
          </cell>
          <cell r="AB255">
            <v>46292</v>
          </cell>
          <cell r="AC255" t="str">
            <v>15/10с</v>
          </cell>
          <cell r="AD255"/>
          <cell r="AE255"/>
          <cell r="AF255"/>
          <cell r="AG255">
            <v>2.4</v>
          </cell>
          <cell r="AH255">
            <v>0.8</v>
          </cell>
          <cell r="AI255"/>
          <cell r="AJ255"/>
          <cell r="AK255"/>
          <cell r="AL255" t="str">
            <v xml:space="preserve"> уст.плунж.ок</v>
          </cell>
          <cell r="AM255">
            <v>46125</v>
          </cell>
          <cell r="AN255" t="str">
            <v>огв</v>
          </cell>
          <cell r="AO255" t="str">
            <v>пншт-6</v>
          </cell>
          <cell r="AP255">
            <v>3</v>
          </cell>
          <cell r="AQ255" t="e">
            <v>#VALUE!</v>
          </cell>
          <cell r="AR255">
            <v>5</v>
          </cell>
          <cell r="AS255">
            <v>55.090043999999992</v>
          </cell>
          <cell r="AT255">
            <v>0.5990193073724901</v>
          </cell>
          <cell r="AU255">
            <v>170</v>
          </cell>
          <cell r="AV255">
            <v>1500</v>
          </cell>
          <cell r="AW255">
            <v>46211</v>
          </cell>
          <cell r="AX255">
            <v>46203</v>
          </cell>
          <cell r="AY255" t="str">
            <v>(кл.70)WM-57</v>
          </cell>
          <cell r="AZ255">
            <v>255.45</v>
          </cell>
          <cell r="BA255">
            <v>10.449999999999989</v>
          </cell>
          <cell r="BB255" t="str">
            <v>СКЖ-60</v>
          </cell>
          <cell r="BC255"/>
          <cell r="BD255"/>
          <cell r="BE255">
            <v>46287</v>
          </cell>
          <cell r="BF255">
            <v>245</v>
          </cell>
          <cell r="BG255">
            <v>1.3</v>
          </cell>
          <cell r="BH255">
            <v>3.2249499999999998</v>
          </cell>
          <cell r="BI255" t="e">
            <v>#VALUE!</v>
          </cell>
          <cell r="BJ255">
            <v>45737</v>
          </cell>
          <cell r="BK255">
            <v>198</v>
          </cell>
          <cell r="BL255">
            <v>0.4</v>
          </cell>
          <cell r="BM255">
            <v>6.7382499999999999</v>
          </cell>
          <cell r="BN255" t="e">
            <v>#VALUE!</v>
          </cell>
          <cell r="BO255">
            <v>46204</v>
          </cell>
          <cell r="BP255" t="str">
            <v xml:space="preserve">Сораптың жұмыс істеуі жақсы.  Кері тоспа ұстап тұр. </v>
          </cell>
          <cell r="BQ255">
            <v>16</v>
          </cell>
          <cell r="BR255">
            <v>265.5</v>
          </cell>
          <cell r="BS255"/>
          <cell r="BT255"/>
          <cell r="BU255"/>
          <cell r="BV255"/>
          <cell r="BW255"/>
          <cell r="BX255"/>
          <cell r="BY255"/>
          <cell r="BZ255">
            <v>46181</v>
          </cell>
          <cell r="CA255">
            <v>0</v>
          </cell>
          <cell r="CB255"/>
          <cell r="CC255" t="str">
            <v>理рацион-ый</v>
          </cell>
          <cell r="CD255" t="str">
            <v>理рацион-ый</v>
          </cell>
          <cell r="CE255">
            <v>41.504962902395796</v>
          </cell>
          <cell r="CF255">
            <v>-0.45017872491080624</v>
          </cell>
          <cell r="CG255">
            <v>34.642443193980128</v>
          </cell>
          <cell r="CH255" t="str">
            <v>理рацион-ый</v>
          </cell>
          <cell r="CI255">
            <v>18.365289638292261</v>
          </cell>
          <cell r="CJ255">
            <v>-9.4174033315936754</v>
          </cell>
          <cell r="CK255">
            <v>41912</v>
          </cell>
          <cell r="CL255" t="e">
            <v>#VALUE!</v>
          </cell>
          <cell r="CM255"/>
          <cell r="CN255"/>
          <cell r="CO255"/>
          <cell r="CP255"/>
          <cell r="CQ255"/>
          <cell r="CR255" t="str">
            <v>КРУН-6кВ №2 ППГ</v>
          </cell>
          <cell r="CS255">
            <v>7</v>
          </cell>
          <cell r="CT255">
            <v>1</v>
          </cell>
          <cell r="CU255" t="str">
            <v>NIPI_Centre_PTV-3_Part</v>
          </cell>
          <cell r="CV255">
            <v>45915</v>
          </cell>
          <cell r="CW255">
            <v>285.56</v>
          </cell>
          <cell r="CX255"/>
          <cell r="CY255"/>
          <cell r="CZ255"/>
          <cell r="DA255"/>
          <cell r="DB255"/>
          <cell r="DC255"/>
          <cell r="DD255"/>
          <cell r="DE255"/>
          <cell r="DF255"/>
          <cell r="DG255" t="str">
            <v>большой</v>
          </cell>
          <cell r="DH255" t="str">
            <v>есть</v>
          </cell>
          <cell r="DI255"/>
          <cell r="DJ255"/>
          <cell r="DK255"/>
          <cell r="DL255">
            <v>8</v>
          </cell>
          <cell r="DM255">
            <v>6.5730000000000066E-2</v>
          </cell>
          <cell r="DN255">
            <v>1</v>
          </cell>
          <cell r="DO255">
            <v>1.2394799999999999</v>
          </cell>
          <cell r="DP255"/>
          <cell r="DQ255"/>
          <cell r="DR255"/>
          <cell r="DS255"/>
          <cell r="DT255"/>
          <cell r="DU255"/>
          <cell r="DV255"/>
          <cell r="DW255">
            <v>42179</v>
          </cell>
          <cell r="DX255">
            <v>1493</v>
          </cell>
          <cell r="DY255"/>
          <cell r="DZ255" t="str">
            <v xml:space="preserve">1400, 1402, 4437, 4438, </v>
          </cell>
          <cell r="EA255">
            <v>4</v>
          </cell>
          <cell r="EB255"/>
          <cell r="EC255">
            <v>11.82661356251174</v>
          </cell>
          <cell r="ED255">
            <v>11.7</v>
          </cell>
          <cell r="EE255">
            <v>8.6016635625117406</v>
          </cell>
          <cell r="EF255">
            <v>0.12661356251174105</v>
          </cell>
          <cell r="EG255">
            <v>54.510975569298601</v>
          </cell>
          <cell r="EH255">
            <v>378</v>
          </cell>
          <cell r="EI255">
            <v>0.92820000000000003</v>
          </cell>
          <cell r="EK255"/>
          <cell r="EL255"/>
          <cell r="EM255"/>
          <cell r="EN255"/>
          <cell r="EO255"/>
          <cell r="EP255"/>
          <cell r="EQ255"/>
          <cell r="ER255"/>
          <cell r="ES255"/>
          <cell r="ET255"/>
          <cell r="EU255"/>
          <cell r="EV255"/>
          <cell r="EW255"/>
          <cell r="EX255"/>
          <cell r="FB255"/>
          <cell r="FC255">
            <v>2</v>
          </cell>
          <cell r="FD255"/>
          <cell r="FE255"/>
          <cell r="FF255" t="str">
            <v>ВПП 2024</v>
          </cell>
          <cell r="FG255"/>
          <cell r="FH255"/>
          <cell r="FI255"/>
          <cell r="FJ255"/>
          <cell r="FK255"/>
          <cell r="FL255"/>
          <cell r="FN255">
            <v>1</v>
          </cell>
          <cell r="FP255" t="str">
            <v xml:space="preserve"> Влияние ВНС с перекомпенсацией</v>
          </cell>
          <cell r="FR255">
            <v>22</v>
          </cell>
          <cell r="FS255"/>
          <cell r="FT255"/>
          <cell r="FV255">
            <v>32684</v>
          </cell>
        </row>
        <row r="256">
          <cell r="D256">
            <v>1494</v>
          </cell>
          <cell r="E256" t="str">
            <v>вн</v>
          </cell>
          <cell r="F256" t="str">
            <v>Г</v>
          </cell>
          <cell r="G256">
            <v>75</v>
          </cell>
          <cell r="H256">
            <v>2.1127499999999997</v>
          </cell>
          <cell r="I256">
            <v>97</v>
          </cell>
          <cell r="J256" t="str">
            <v>ЧРФ</v>
          </cell>
          <cell r="K256" t="e">
            <v>#VALUE!</v>
          </cell>
          <cell r="L256">
            <v>46292</v>
          </cell>
          <cell r="M256">
            <v>81</v>
          </cell>
          <cell r="N256">
            <v>1.52118</v>
          </cell>
          <cell r="O256">
            <v>98</v>
          </cell>
          <cell r="P256" t="e">
            <v>#VALUE!</v>
          </cell>
          <cell r="Q256">
            <v>46287</v>
          </cell>
          <cell r="R256"/>
          <cell r="S256"/>
          <cell r="T256"/>
          <cell r="U256"/>
          <cell r="V256">
            <v>46292</v>
          </cell>
          <cell r="W256">
            <v>23</v>
          </cell>
          <cell r="X256" t="e">
            <v>#VALUE!</v>
          </cell>
          <cell r="Y256" t="str">
            <v>винтовой</v>
          </cell>
          <cell r="Z256">
            <v>24</v>
          </cell>
          <cell r="AA256">
            <v>81</v>
          </cell>
          <cell r="AB256">
            <v>46292</v>
          </cell>
          <cell r="AC256" t="str">
            <v>15атм/5с</v>
          </cell>
          <cell r="AD256"/>
          <cell r="AE256"/>
          <cell r="AF256"/>
          <cell r="AG256">
            <v>2.4</v>
          </cell>
          <cell r="AH256">
            <v>2.6</v>
          </cell>
          <cell r="AI256"/>
          <cell r="AJ256"/>
          <cell r="AK256"/>
          <cell r="AL256"/>
          <cell r="AM256"/>
          <cell r="AN256"/>
          <cell r="AO256" t="str">
            <v>ZLН-22</v>
          </cell>
          <cell r="AP256">
            <v>0</v>
          </cell>
          <cell r="AQ256" t="e">
            <v>#VALUE!</v>
          </cell>
          <cell r="AR256">
            <v>160</v>
          </cell>
          <cell r="AS256">
            <v>132.79999999999998</v>
          </cell>
          <cell r="AT256">
            <v>0.60993975903614461</v>
          </cell>
          <cell r="AU256"/>
          <cell r="AV256"/>
          <cell r="AW256">
            <v>46222</v>
          </cell>
          <cell r="AX256">
            <v>46196</v>
          </cell>
          <cell r="AY256" t="str">
            <v>TP-83</v>
          </cell>
          <cell r="AZ256">
            <v>297.46999999999997</v>
          </cell>
          <cell r="BA256">
            <v>60.46999999999997</v>
          </cell>
          <cell r="BB256" t="str">
            <v>СКЖ-60</v>
          </cell>
          <cell r="BC256"/>
          <cell r="BD256"/>
          <cell r="BE256">
            <v>46273</v>
          </cell>
          <cell r="BF256">
            <v>237</v>
          </cell>
          <cell r="BG256">
            <v>2.7</v>
          </cell>
          <cell r="BH256">
            <v>9.4748849999999969</v>
          </cell>
          <cell r="BI256" t="e">
            <v>#VALUE!</v>
          </cell>
          <cell r="BJ256">
            <v>45648</v>
          </cell>
          <cell r="BK256">
            <v>127</v>
          </cell>
          <cell r="BL256">
            <v>1.1000000000000001</v>
          </cell>
          <cell r="BM256">
            <v>18.203885</v>
          </cell>
          <cell r="BN256" t="str">
            <v>2015,M,И,Рпл-118,А,О,Д,И,2016,Я,Ф,М,А,М,И,И,75,А,С,84,33,206,196,197,183,176,161,Н,2017.Я,М,И,А,О,Н,Д,2018,Я,Ф,M,A,A,2022,Я,М,И,А,C,О,Н,Д,2023,Я,Ф,М,А,М,И,А,C,О,Н,2024,Я,Ф,М,А,М,И,С,Н,Д,127,2025,Я,Ф,М,А,И,A,О,Н,Д,2026,Я,Ф,М,А,М,И,А,С,</v>
          </cell>
          <cell r="BO256"/>
          <cell r="BP256"/>
          <cell r="BQ256">
            <v>70</v>
          </cell>
          <cell r="BR256">
            <v>309.14999999999998</v>
          </cell>
          <cell r="BS256">
            <v>42168</v>
          </cell>
          <cell r="BT256">
            <v>13.9</v>
          </cell>
          <cell r="BU256">
            <v>320.7</v>
          </cell>
          <cell r="BV256">
            <v>267</v>
          </cell>
          <cell r="BW256">
            <v>31</v>
          </cell>
          <cell r="BX256"/>
          <cell r="BY256"/>
          <cell r="BZ256">
            <v>46181</v>
          </cell>
          <cell r="CA256">
            <v>0</v>
          </cell>
          <cell r="CB256"/>
          <cell r="CC256" t="str">
            <v>理рацион-ый</v>
          </cell>
          <cell r="CD256" t="str">
            <v>理рацион-ый</v>
          </cell>
          <cell r="CE256">
            <v>41.635731224143555</v>
          </cell>
          <cell r="CF256">
            <v>0.26540786942953076</v>
          </cell>
          <cell r="CG256">
            <v>34.820848561597295</v>
          </cell>
          <cell r="CH256" t="str">
            <v>理рацион-ый</v>
          </cell>
          <cell r="CI256">
            <v>18.823826948758892</v>
          </cell>
          <cell r="CJ256">
            <v>-9.0200708647844152</v>
          </cell>
          <cell r="CK256"/>
          <cell r="CL256"/>
          <cell r="CM256">
            <v>45841</v>
          </cell>
          <cell r="CN256" t="str">
            <v>х/к</v>
          </cell>
          <cell r="CO256"/>
          <cell r="CP256"/>
          <cell r="CQ256"/>
          <cell r="CR256" t="str">
            <v>КРУН-6кВ №2 ППГ</v>
          </cell>
          <cell r="CS256">
            <v>4</v>
          </cell>
          <cell r="CT256">
            <v>1</v>
          </cell>
          <cell r="CU256" t="str">
            <v>NIPI_Centre_PTV-3_Part</v>
          </cell>
          <cell r="CV256">
            <v>46195</v>
          </cell>
          <cell r="CW256">
            <v>320.7</v>
          </cell>
          <cell r="CX256"/>
          <cell r="CY256"/>
          <cell r="CZ256"/>
          <cell r="DA256"/>
          <cell r="DB256"/>
          <cell r="DC256"/>
          <cell r="DD256"/>
          <cell r="DE256"/>
          <cell r="DF256"/>
          <cell r="DG256" t="str">
            <v>большой</v>
          </cell>
          <cell r="DH256"/>
          <cell r="DI256"/>
          <cell r="DJ256"/>
          <cell r="DK256"/>
          <cell r="DL256">
            <v>6</v>
          </cell>
          <cell r="DM256">
            <v>-0.59156999999999971</v>
          </cell>
          <cell r="DN256">
            <v>1</v>
          </cell>
          <cell r="DO256">
            <v>1.5211799999999998</v>
          </cell>
          <cell r="DP256"/>
          <cell r="DQ256"/>
          <cell r="DR256"/>
          <cell r="DS256"/>
          <cell r="DT256"/>
          <cell r="DU256"/>
          <cell r="DV256"/>
          <cell r="DW256">
            <v>42179</v>
          </cell>
          <cell r="DX256">
            <v>1494</v>
          </cell>
          <cell r="DY256"/>
          <cell r="DZ256" t="str">
            <v>4367,4368,</v>
          </cell>
          <cell r="EA256">
            <v>3</v>
          </cell>
          <cell r="EB256"/>
          <cell r="EC256">
            <v>18.203885</v>
          </cell>
          <cell r="ED256">
            <v>28.3</v>
          </cell>
          <cell r="EE256">
            <v>8.7290000000000028</v>
          </cell>
          <cell r="EF256">
            <v>-10.096115000000001</v>
          </cell>
          <cell r="EG256">
            <v>54.510975559874971</v>
          </cell>
          <cell r="EH256">
            <v>449</v>
          </cell>
          <cell r="EI256">
            <v>0.9304</v>
          </cell>
          <cell r="EK256"/>
          <cell r="EL256"/>
          <cell r="EM256"/>
          <cell r="EN256"/>
          <cell r="EO256"/>
          <cell r="EP256"/>
          <cell r="EQ256"/>
          <cell r="ER256"/>
          <cell r="ES256"/>
          <cell r="ET256"/>
          <cell r="EU256"/>
          <cell r="EV256"/>
          <cell r="EW256"/>
          <cell r="EX256"/>
          <cell r="FB256"/>
          <cell r="FC256"/>
          <cell r="FD256"/>
          <cell r="FE256"/>
          <cell r="FF256" t="str">
            <v>ВПП 2026</v>
          </cell>
          <cell r="FG256">
            <v>32</v>
          </cell>
          <cell r="FH256">
            <v>0.90143999999999991</v>
          </cell>
          <cell r="FI256">
            <v>97</v>
          </cell>
          <cell r="FJ256">
            <v>49</v>
          </cell>
          <cell r="FK256">
            <v>0.61974000000000007</v>
          </cell>
          <cell r="FL256">
            <v>1</v>
          </cell>
          <cell r="FN256"/>
          <cell r="FP256" t="str">
            <v>Влияние ВПП</v>
          </cell>
          <cell r="FQ256" t="str">
            <v>ВПП 2026</v>
          </cell>
          <cell r="FR256">
            <v>15</v>
          </cell>
          <cell r="FS256"/>
          <cell r="FT256"/>
          <cell r="FV256">
            <v>32509</v>
          </cell>
        </row>
        <row r="257">
          <cell r="D257">
            <v>1495</v>
          </cell>
          <cell r="E257" t="str">
            <v>вн</v>
          </cell>
          <cell r="F257" t="str">
            <v>А1</v>
          </cell>
          <cell r="G257">
            <v>25</v>
          </cell>
          <cell r="H257">
            <v>1.1737499999999998</v>
          </cell>
          <cell r="I257">
            <v>95</v>
          </cell>
          <cell r="J257" t="str">
            <v>Ревизия ГНО</v>
          </cell>
          <cell r="K257" t="e">
            <v>#VALUE!</v>
          </cell>
          <cell r="L257">
            <v>46292</v>
          </cell>
          <cell r="M257">
            <v>22</v>
          </cell>
          <cell r="N257">
            <v>1.8592199999999999</v>
          </cell>
          <cell r="O257">
            <v>91</v>
          </cell>
          <cell r="P257" t="e">
            <v>#VALUE!</v>
          </cell>
          <cell r="Q257">
            <v>46287</v>
          </cell>
          <cell r="R257"/>
          <cell r="S257"/>
          <cell r="T257"/>
          <cell r="U257"/>
          <cell r="V257">
            <v>46292</v>
          </cell>
          <cell r="W257">
            <v>23</v>
          </cell>
          <cell r="X257" t="e">
            <v>#VALUE!</v>
          </cell>
          <cell r="Y257" t="str">
            <v>винтовой</v>
          </cell>
          <cell r="Z257">
            <v>24</v>
          </cell>
          <cell r="AA257">
            <v>22</v>
          </cell>
          <cell r="AB257">
            <v>46292</v>
          </cell>
          <cell r="AC257" t="str">
            <v>15атм/10с</v>
          </cell>
          <cell r="AD257"/>
          <cell r="AE257"/>
          <cell r="AF257"/>
          <cell r="AG257">
            <v>1.6</v>
          </cell>
          <cell r="AH257">
            <v>1.6</v>
          </cell>
          <cell r="AI257"/>
          <cell r="AJ257"/>
          <cell r="AK257"/>
          <cell r="AL257"/>
          <cell r="AM257"/>
          <cell r="AN257"/>
          <cell r="AO257" t="str">
            <v>DH-V22-32</v>
          </cell>
          <cell r="AP257">
            <v>0</v>
          </cell>
          <cell r="AQ257" t="e">
            <v>#VALUE!</v>
          </cell>
          <cell r="AR257">
            <v>140</v>
          </cell>
          <cell r="AS257">
            <v>46.2</v>
          </cell>
          <cell r="AT257">
            <v>0.47619047619047616</v>
          </cell>
          <cell r="AU257"/>
          <cell r="AV257"/>
          <cell r="AW257">
            <v>46222</v>
          </cell>
          <cell r="AX257">
            <v>46211</v>
          </cell>
          <cell r="AY257" t="str">
            <v>Netzsch-33</v>
          </cell>
          <cell r="AZ257">
            <v>240.25</v>
          </cell>
          <cell r="BA257">
            <v>6.25</v>
          </cell>
          <cell r="BB257" t="str">
            <v>СКЖ-60</v>
          </cell>
          <cell r="BC257"/>
          <cell r="BD257"/>
          <cell r="BE257">
            <v>46259</v>
          </cell>
          <cell r="BF257">
            <v>234</v>
          </cell>
          <cell r="BG257">
            <v>1.8</v>
          </cell>
          <cell r="BH257">
            <v>4.9221749999999993</v>
          </cell>
          <cell r="BI257" t="e">
            <v>#VALUE!</v>
          </cell>
          <cell r="BJ257">
            <v>46089</v>
          </cell>
          <cell r="BK257">
            <v>227</v>
          </cell>
          <cell r="BL257">
            <v>2.2999999999999998</v>
          </cell>
          <cell r="BM257">
            <v>6.0794750000000004</v>
          </cell>
          <cell r="BN257" t="str">
            <v>2015,M,2016,М,133,И,Н,2017.Я,М,И,А,О,Н,Д,2018,Я,Ф,M,A,2020,М,54,A,2022,Я,М,И,А,C,О,Н,Д,2023,Я,Ф,М,А,М,И,181,А,C,прс,162,О,Н,173,2024,Я,Ф,М,А,М,И,С,Н,2025,Я,Ф,М,А,М,И,A,О,Н,Д,2026,Я,Ф,М,228,227,А,М,И,А,С,</v>
          </cell>
          <cell r="BO257"/>
          <cell r="BP257"/>
          <cell r="BQ257">
            <v>30</v>
          </cell>
          <cell r="BR257">
            <v>267.25</v>
          </cell>
          <cell r="BS257"/>
          <cell r="BT257"/>
          <cell r="BU257"/>
          <cell r="BV257"/>
          <cell r="BW257"/>
          <cell r="BX257"/>
          <cell r="BY257"/>
          <cell r="BZ257">
            <v>46181</v>
          </cell>
          <cell r="CA257">
            <v>0</v>
          </cell>
          <cell r="CB257"/>
          <cell r="CC257" t="str">
            <v>理рацион-ый</v>
          </cell>
          <cell r="CD257" t="str">
            <v>理рацион-ый</v>
          </cell>
          <cell r="CE257">
            <v>38.561717233560088</v>
          </cell>
          <cell r="CF257">
            <v>-9.504414965986399</v>
          </cell>
          <cell r="CG257">
            <v>32.376368720797402</v>
          </cell>
          <cell r="CH257" t="str">
            <v>理рацион-ый</v>
          </cell>
          <cell r="CI257">
            <v>13.794007709750566</v>
          </cell>
          <cell r="CJ257">
            <v>-10.383603174603159</v>
          </cell>
          <cell r="CK257"/>
          <cell r="CL257"/>
          <cell r="CM257">
            <v>45828</v>
          </cell>
          <cell r="CN257" t="str">
            <v>х/к</v>
          </cell>
          <cell r="CO257"/>
          <cell r="CP257" t="str">
            <v>1,018</v>
          </cell>
          <cell r="CQ257" t="str">
            <v>26935</v>
          </cell>
          <cell r="CR257" t="str">
            <v>КРУН-6кВ №2 ППГ</v>
          </cell>
          <cell r="CS257">
            <v>10</v>
          </cell>
          <cell r="CT257">
            <v>2</v>
          </cell>
          <cell r="CU257" t="str">
            <v>NIPI_Centre_PTV-3_Part</v>
          </cell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 t="str">
            <v>большой</v>
          </cell>
          <cell r="DH257" t="str">
            <v>есть</v>
          </cell>
          <cell r="DI257"/>
          <cell r="DJ257"/>
          <cell r="DK257"/>
          <cell r="DL257">
            <v>-3</v>
          </cell>
          <cell r="DM257">
            <v>0.68547000000000002</v>
          </cell>
          <cell r="DN257">
            <v>-4</v>
          </cell>
          <cell r="DO257">
            <v>1.8592199999999999</v>
          </cell>
          <cell r="DP257"/>
          <cell r="DQ257"/>
          <cell r="DR257"/>
          <cell r="DS257"/>
          <cell r="DT257"/>
          <cell r="DU257"/>
          <cell r="DV257"/>
          <cell r="DW257">
            <v>42179</v>
          </cell>
          <cell r="DX257">
            <v>1495</v>
          </cell>
          <cell r="DY257"/>
          <cell r="DZ257" t="str">
            <v>1402, 4439, 4440,</v>
          </cell>
          <cell r="EA257">
            <v>1</v>
          </cell>
          <cell r="EB257"/>
          <cell r="EC257">
            <v>15.137157614380234</v>
          </cell>
          <cell r="ED257">
            <v>25.7</v>
          </cell>
          <cell r="EE257">
            <v>10.214982614380235</v>
          </cell>
          <cell r="EF257">
            <v>-10.562842385619765</v>
          </cell>
          <cell r="EG257">
            <v>54.510975571220484</v>
          </cell>
          <cell r="EH257">
            <v>378</v>
          </cell>
          <cell r="EI257">
            <v>0.92820000000000003</v>
          </cell>
          <cell r="EK257"/>
          <cell r="EL257"/>
          <cell r="EM257"/>
          <cell r="EN257"/>
          <cell r="EO257"/>
          <cell r="EP257"/>
          <cell r="EQ257"/>
          <cell r="ER257"/>
          <cell r="ES257"/>
          <cell r="ET257"/>
          <cell r="EU257"/>
          <cell r="EV257"/>
          <cell r="EW257"/>
          <cell r="EX257"/>
          <cell r="FB257"/>
          <cell r="FC257">
            <v>2</v>
          </cell>
          <cell r="FD257"/>
          <cell r="FE257"/>
          <cell r="FF257" t="str">
            <v>ВПП 2023</v>
          </cell>
          <cell r="FG257"/>
          <cell r="FH257"/>
          <cell r="FI257"/>
          <cell r="FJ257"/>
          <cell r="FK257"/>
          <cell r="FL257"/>
          <cell r="FN257">
            <v>1</v>
          </cell>
          <cell r="FP257" t="str">
            <v xml:space="preserve"> Влияние ВНС с перекомпенсацией</v>
          </cell>
          <cell r="FR257">
            <v>20</v>
          </cell>
          <cell r="FS257"/>
          <cell r="FT257"/>
          <cell r="FV257">
            <v>32684</v>
          </cell>
        </row>
        <row r="258">
          <cell r="D258" t="str">
            <v>1496D</v>
          </cell>
          <cell r="E258" t="str">
            <v>вн/н</v>
          </cell>
          <cell r="F258" t="str">
            <v>Г</v>
          </cell>
          <cell r="G258">
            <v>44</v>
          </cell>
          <cell r="H258">
            <v>1.6526399999999999</v>
          </cell>
          <cell r="I258">
            <v>96</v>
          </cell>
          <cell r="J258" t="str">
            <v>ЧРФ</v>
          </cell>
          <cell r="K258" t="e">
            <v>#VALUE!</v>
          </cell>
          <cell r="L258">
            <v>46292</v>
          </cell>
          <cell r="M258">
            <v>40</v>
          </cell>
          <cell r="N258">
            <v>1.8779999999999999</v>
          </cell>
          <cell r="O258">
            <v>95</v>
          </cell>
          <cell r="P258" t="e">
            <v>#VALUE!</v>
          </cell>
          <cell r="Q258">
            <v>46287</v>
          </cell>
          <cell r="R258"/>
          <cell r="S258"/>
          <cell r="T258"/>
          <cell r="U258"/>
          <cell r="V258">
            <v>46292</v>
          </cell>
          <cell r="W258">
            <v>32</v>
          </cell>
          <cell r="X258" t="e">
            <v>#VALUE!</v>
          </cell>
          <cell r="Y258" t="str">
            <v>винтовой</v>
          </cell>
          <cell r="Z258">
            <v>24</v>
          </cell>
          <cell r="AA258">
            <v>40</v>
          </cell>
          <cell r="AB258">
            <v>46292</v>
          </cell>
          <cell r="AC258" t="str">
            <v>10/4m</v>
          </cell>
          <cell r="AD258"/>
          <cell r="AE258"/>
          <cell r="AF258"/>
          <cell r="AG258">
            <v>1.6</v>
          </cell>
          <cell r="AH258">
            <v>1.6</v>
          </cell>
          <cell r="AI258"/>
          <cell r="AJ258"/>
          <cell r="AK258"/>
          <cell r="AL258"/>
          <cell r="AM258"/>
          <cell r="AN258"/>
          <cell r="AO258" t="str">
            <v>ZL4-22</v>
          </cell>
          <cell r="AP258">
            <v>0</v>
          </cell>
          <cell r="AQ258" t="str">
            <v>2025,И,бур,крс(осв)-80-110-130-140-170-факт=180-200-220-прс-80-100-120-160-прс-(ТР-28/ТР-42 ОПИ)-100-150-120-140-прс-80-120-150-180-210-270-300-320-340-360-прс-80-120-150-170-220-270-300-320-350-</v>
          </cell>
          <cell r="AR258">
            <v>370</v>
          </cell>
          <cell r="AS258">
            <v>155.4</v>
          </cell>
          <cell r="AT258">
            <v>0.2574002574002574</v>
          </cell>
          <cell r="AU258"/>
          <cell r="AV258"/>
          <cell r="AW258">
            <v>46273</v>
          </cell>
          <cell r="AX258">
            <v>46241</v>
          </cell>
          <cell r="AY258" t="str">
            <v>ТР-42</v>
          </cell>
          <cell r="AZ258">
            <v>291.45</v>
          </cell>
          <cell r="BA258">
            <v>85.449999999999989</v>
          </cell>
          <cell r="BB258" t="str">
            <v>СКЖ-60</v>
          </cell>
          <cell r="BC258"/>
          <cell r="BD258"/>
          <cell r="BE258">
            <v>46270</v>
          </cell>
          <cell r="BF258">
            <v>206</v>
          </cell>
          <cell r="BG258">
            <v>1.5</v>
          </cell>
          <cell r="BH258">
            <v>12.134174999999999</v>
          </cell>
          <cell r="BI258" t="e">
            <v>#VALUE!</v>
          </cell>
          <cell r="BJ258"/>
          <cell r="BK258"/>
          <cell r="BL258"/>
          <cell r="BM258"/>
          <cell r="BN258"/>
          <cell r="BO258">
            <v>46246</v>
          </cell>
          <cell r="BP258" t="str">
            <v>Газ әсері.</v>
          </cell>
          <cell r="BQ258">
            <v>108</v>
          </cell>
          <cell r="BR258">
            <v>319.25</v>
          </cell>
          <cell r="BS258"/>
          <cell r="BT258"/>
          <cell r="BU258"/>
          <cell r="BV258"/>
          <cell r="BW258"/>
          <cell r="BX258"/>
          <cell r="BY258"/>
          <cell r="BZ258">
            <v>46181</v>
          </cell>
          <cell r="CA258">
            <v>0</v>
          </cell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 t="str">
            <v>КРУН-6кВ №2 ППГ</v>
          </cell>
          <cell r="CS258">
            <v>10</v>
          </cell>
          <cell r="CT258">
            <v>2</v>
          </cell>
          <cell r="CU258" t="str">
            <v>NIPI_Centre_PTV-3_Part</v>
          </cell>
          <cell r="CV258">
            <v>46240</v>
          </cell>
          <cell r="CW258">
            <v>324</v>
          </cell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K258"/>
          <cell r="DL258">
            <v>-4</v>
          </cell>
          <cell r="DM258">
            <v>0.22536</v>
          </cell>
          <cell r="DN258">
            <v>-1</v>
          </cell>
          <cell r="DO258">
            <v>1.8780000000000001</v>
          </cell>
          <cell r="DP258"/>
          <cell r="DQ258"/>
          <cell r="DR258"/>
          <cell r="DS258"/>
          <cell r="DT258"/>
          <cell r="DU258"/>
          <cell r="DV258"/>
          <cell r="DW258"/>
          <cell r="DX258"/>
          <cell r="DY258"/>
          <cell r="DZ258"/>
          <cell r="EA258">
            <v>3</v>
          </cell>
          <cell r="EB258"/>
          <cell r="EC258">
            <v>29</v>
          </cell>
          <cell r="ED258">
            <v>28.3</v>
          </cell>
          <cell r="EE258"/>
          <cell r="EF258"/>
          <cell r="EG258">
            <v>54.510975553370635</v>
          </cell>
          <cell r="EH258"/>
          <cell r="EI258"/>
          <cell r="EK258"/>
          <cell r="EL258"/>
          <cell r="EM258"/>
          <cell r="EN258"/>
          <cell r="EO258"/>
          <cell r="EP258"/>
          <cell r="EQ258"/>
          <cell r="ER258"/>
          <cell r="ES258"/>
          <cell r="ET258"/>
          <cell r="EU258"/>
          <cell r="EV258"/>
          <cell r="EW258"/>
          <cell r="EX258"/>
          <cell r="FB258"/>
          <cell r="FC258"/>
          <cell r="FD258"/>
          <cell r="FE258"/>
          <cell r="FF258"/>
          <cell r="FG258"/>
          <cell r="FH258"/>
          <cell r="FI258"/>
          <cell r="FJ258"/>
          <cell r="FK258"/>
          <cell r="FL258"/>
          <cell r="FN258"/>
          <cell r="FP258"/>
          <cell r="FR258"/>
          <cell r="FS258"/>
          <cell r="FT258"/>
          <cell r="FV258">
            <v>45820</v>
          </cell>
        </row>
        <row r="259">
          <cell r="D259">
            <v>4369</v>
          </cell>
          <cell r="E259" t="str">
            <v>вн</v>
          </cell>
          <cell r="F259" t="str">
            <v>Б</v>
          </cell>
          <cell r="G259">
            <v>4</v>
          </cell>
          <cell r="H259">
            <v>0.60095999999999994</v>
          </cell>
          <cell r="I259">
            <v>84</v>
          </cell>
          <cell r="J259" t="str">
            <v>ЧРФ</v>
          </cell>
          <cell r="K259" t="e">
            <v>#VALUE!</v>
          </cell>
          <cell r="L259">
            <v>46292</v>
          </cell>
          <cell r="M259">
            <v>2</v>
          </cell>
          <cell r="N259">
            <v>0.65729999999999988</v>
          </cell>
          <cell r="O259">
            <v>65</v>
          </cell>
          <cell r="P259" t="e">
            <v>#VALUE!</v>
          </cell>
          <cell r="Q259">
            <v>46287</v>
          </cell>
          <cell r="R259"/>
          <cell r="S259"/>
          <cell r="T259">
            <v>46173</v>
          </cell>
          <cell r="U259">
            <v>0.2</v>
          </cell>
          <cell r="V259">
            <v>46292</v>
          </cell>
          <cell r="W259">
            <v>22</v>
          </cell>
          <cell r="X259" t="e">
            <v>#VALUE!</v>
          </cell>
          <cell r="Y259" t="str">
            <v>винтовой</v>
          </cell>
          <cell r="Z259">
            <v>24</v>
          </cell>
          <cell r="AA259">
            <v>2</v>
          </cell>
          <cell r="AB259">
            <v>46292</v>
          </cell>
          <cell r="AC259" t="str">
            <v>9атм/5м</v>
          </cell>
          <cell r="AD259"/>
          <cell r="AE259"/>
          <cell r="AF259"/>
          <cell r="AG259">
            <v>1.5</v>
          </cell>
          <cell r="AH259">
            <v>1.6</v>
          </cell>
          <cell r="AI259"/>
          <cell r="AJ259"/>
          <cell r="AK259"/>
          <cell r="AL259"/>
          <cell r="AM259">
            <v>46176</v>
          </cell>
          <cell r="AN259" t="str">
            <v>огв</v>
          </cell>
          <cell r="AO259" t="str">
            <v>Netzsch</v>
          </cell>
          <cell r="AP259">
            <v>0</v>
          </cell>
          <cell r="AQ259" t="e">
            <v>#VALUE!</v>
          </cell>
          <cell r="AR259">
            <v>300</v>
          </cell>
          <cell r="AS259">
            <v>30</v>
          </cell>
          <cell r="AT259">
            <v>6.6666666666666666E-2</v>
          </cell>
          <cell r="AU259"/>
          <cell r="AV259"/>
          <cell r="AW259">
            <v>46280</v>
          </cell>
          <cell r="AX259">
            <v>46183</v>
          </cell>
          <cell r="AY259" t="str">
            <v>Netzsch-10</v>
          </cell>
          <cell r="AZ259">
            <v>270.07</v>
          </cell>
          <cell r="BA259">
            <v>22.069999999999993</v>
          </cell>
          <cell r="BB259" t="str">
            <v>СКЖ-60</v>
          </cell>
          <cell r="BC259"/>
          <cell r="BD259"/>
          <cell r="BE259">
            <v>46259</v>
          </cell>
          <cell r="BF259">
            <v>248</v>
          </cell>
          <cell r="BG259">
            <v>1.8</v>
          </cell>
          <cell r="BH259">
            <v>4.8048000000000002</v>
          </cell>
          <cell r="BI259" t="e">
            <v>#VALUE!</v>
          </cell>
          <cell r="BJ259">
            <v>45779</v>
          </cell>
          <cell r="BK259">
            <v>195</v>
          </cell>
          <cell r="BL259">
            <v>0</v>
          </cell>
          <cell r="BM259">
            <v>7.9814999999999996</v>
          </cell>
          <cell r="BN259" t="str">
            <v>2022,И,крс(перевод из ппд,изол.гор"Г"перф.гор"Б"),155,И,120,А,C,О,Н,199,Д,2023,Я,Ф,М,А,М,И,А,C,О,Н,2024,Я,Ф,М,А,М,210,И,С,Н,2025,Я,Ф,М,А,М,195,И,A,О,Н,Д,2026,Я,Ф,М,А,М,И,А,С,</v>
          </cell>
          <cell r="BO259"/>
          <cell r="BP259"/>
          <cell r="BQ259">
            <v>30</v>
          </cell>
          <cell r="BR259">
            <v>280</v>
          </cell>
          <cell r="BS259"/>
          <cell r="BT259"/>
          <cell r="BU259"/>
          <cell r="BV259"/>
          <cell r="BW259"/>
          <cell r="BX259"/>
          <cell r="BY259"/>
          <cell r="BZ259">
            <v>46181</v>
          </cell>
          <cell r="CA259">
            <v>0</v>
          </cell>
          <cell r="CB259"/>
          <cell r="CC259">
            <v>0</v>
          </cell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 t="str">
            <v>КРУН-6кВ №2 ППГ</v>
          </cell>
          <cell r="CS259">
            <v>10</v>
          </cell>
          <cell r="CT259">
            <v>2</v>
          </cell>
          <cell r="CU259" t="str">
            <v>NIPI_Centre_PTV-3_Part</v>
          </cell>
          <cell r="CV259">
            <v>46182</v>
          </cell>
          <cell r="CW259">
            <v>281</v>
          </cell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K259"/>
          <cell r="DL259">
            <v>-2</v>
          </cell>
          <cell r="DM259">
            <v>5.6339999999999946E-2</v>
          </cell>
          <cell r="DN259">
            <v>-19</v>
          </cell>
          <cell r="DO259">
            <v>0.65729999999999988</v>
          </cell>
          <cell r="DP259"/>
          <cell r="DQ259"/>
          <cell r="DR259"/>
          <cell r="DS259"/>
          <cell r="DT259"/>
          <cell r="DU259"/>
          <cell r="DV259"/>
          <cell r="DW259"/>
          <cell r="DX259"/>
          <cell r="DY259"/>
          <cell r="DZ259"/>
          <cell r="EA259">
            <v>3</v>
          </cell>
          <cell r="EB259"/>
          <cell r="EC259">
            <v>11.602462680113096</v>
          </cell>
          <cell r="ED259">
            <v>11.7</v>
          </cell>
          <cell r="EE259">
            <v>6.7976626801130955</v>
          </cell>
          <cell r="EF259">
            <v>-9.7537319886903617E-2</v>
          </cell>
          <cell r="EG259">
            <v>54.510975568067273</v>
          </cell>
          <cell r="EH259">
            <v>387.46666666666698</v>
          </cell>
          <cell r="EI259">
            <v>0.92849333333333295</v>
          </cell>
          <cell r="EK259"/>
          <cell r="EL259"/>
          <cell r="EM259"/>
          <cell r="EN259"/>
          <cell r="EO259"/>
          <cell r="EP259"/>
          <cell r="EQ259"/>
          <cell r="ER259"/>
          <cell r="ES259"/>
          <cell r="ET259"/>
          <cell r="EU259"/>
          <cell r="EV259"/>
          <cell r="EW259"/>
          <cell r="EX259"/>
          <cell r="FB259"/>
          <cell r="FC259"/>
          <cell r="FD259"/>
          <cell r="FE259"/>
          <cell r="FF259"/>
          <cell r="FG259"/>
          <cell r="FH259"/>
          <cell r="FI259"/>
          <cell r="FJ259"/>
          <cell r="FK259"/>
          <cell r="FL259"/>
          <cell r="FN259"/>
          <cell r="FP259"/>
          <cell r="FR259"/>
          <cell r="FS259"/>
          <cell r="FT259"/>
          <cell r="FV259">
            <v>32509</v>
          </cell>
        </row>
        <row r="260">
          <cell r="D260">
            <v>6621</v>
          </cell>
          <cell r="E260" t="str">
            <v>вн</v>
          </cell>
          <cell r="F260" t="str">
            <v>Г</v>
          </cell>
          <cell r="G260">
            <v>56</v>
          </cell>
          <cell r="H260">
            <v>2.1033599999999999</v>
          </cell>
          <cell r="I260">
            <v>96</v>
          </cell>
          <cell r="J260">
            <v>0</v>
          </cell>
          <cell r="K260" t="e">
            <v>#VALUE!</v>
          </cell>
          <cell r="L260">
            <v>46292</v>
          </cell>
          <cell r="M260">
            <v>59</v>
          </cell>
          <cell r="N260">
            <v>2.2160399999999996</v>
          </cell>
          <cell r="O260">
            <v>96</v>
          </cell>
          <cell r="P260" t="e">
            <v>#VALUE!</v>
          </cell>
          <cell r="Q260">
            <v>46287</v>
          </cell>
          <cell r="R260"/>
          <cell r="S260"/>
          <cell r="T260"/>
          <cell r="U260"/>
          <cell r="V260">
            <v>46292</v>
          </cell>
          <cell r="W260">
            <v>24</v>
          </cell>
          <cell r="X260" t="e">
            <v>#VALUE!</v>
          </cell>
          <cell r="Y260" t="str">
            <v>винтовой</v>
          </cell>
          <cell r="Z260">
            <v>24</v>
          </cell>
          <cell r="AA260">
            <v>59</v>
          </cell>
          <cell r="AB260">
            <v>46292</v>
          </cell>
          <cell r="AC260" t="str">
            <v>15атм/2м</v>
          </cell>
          <cell r="AD260"/>
          <cell r="AE260"/>
          <cell r="AF260"/>
          <cell r="AG260">
            <v>1.6</v>
          </cell>
          <cell r="AH260">
            <v>1.6</v>
          </cell>
          <cell r="AI260"/>
          <cell r="AJ260"/>
          <cell r="AK260"/>
          <cell r="AL260"/>
          <cell r="AM260"/>
          <cell r="AN260"/>
          <cell r="AO260" t="str">
            <v>Netzsch</v>
          </cell>
          <cell r="AP260">
            <v>0</v>
          </cell>
          <cell r="AQ260" t="e">
            <v>#VALUE!</v>
          </cell>
          <cell r="AR260">
            <v>290</v>
          </cell>
          <cell r="AS260">
            <v>121.8</v>
          </cell>
          <cell r="AT260">
            <v>0.48440065681444994</v>
          </cell>
          <cell r="AU260"/>
          <cell r="AV260"/>
          <cell r="AW260">
            <v>46239</v>
          </cell>
          <cell r="AX260">
            <v>46031</v>
          </cell>
          <cell r="AY260" t="str">
            <v>ТР-42</v>
          </cell>
          <cell r="AZ260">
            <v>293.08999999999997</v>
          </cell>
          <cell r="BA260">
            <v>56.089999999999975</v>
          </cell>
          <cell r="BB260" t="str">
            <v>СКЖ-60</v>
          </cell>
          <cell r="BC260"/>
          <cell r="BD260"/>
          <cell r="BE260">
            <v>46276</v>
          </cell>
          <cell r="BF260">
            <v>237</v>
          </cell>
          <cell r="BG260">
            <v>1.6</v>
          </cell>
          <cell r="BH260">
            <v>9.0181000000000004</v>
          </cell>
          <cell r="BI260" t="e">
            <v>#VALUE!</v>
          </cell>
          <cell r="BJ260">
            <v>44880</v>
          </cell>
          <cell r="BK260">
            <v>103</v>
          </cell>
          <cell r="BL260">
            <v>0.2</v>
          </cell>
          <cell r="BM260">
            <v>20.200699999999998</v>
          </cell>
          <cell r="BN260" t="str">
            <v>2022,Я,план.бурение,М,И,А,C,О,Н,103,Д,2023,Я,Ф,М,А,М,И,А,C,О,Н,2024,Я,Ф,М,А,М,И,С,Н,2025,Я,Ф,М,А,И,A,О,Н,Д,2026,Я,Ф,М,А,М,И,А,С,</v>
          </cell>
          <cell r="BO260"/>
          <cell r="BP260"/>
          <cell r="BQ260">
            <v>69</v>
          </cell>
          <cell r="BR260">
            <v>316</v>
          </cell>
          <cell r="BS260"/>
          <cell r="BT260"/>
          <cell r="BU260"/>
          <cell r="BV260"/>
          <cell r="BW260"/>
          <cell r="BX260"/>
          <cell r="BY260"/>
          <cell r="BZ260">
            <v>46181</v>
          </cell>
          <cell r="CA260">
            <v>0</v>
          </cell>
          <cell r="CB260"/>
          <cell r="CC260">
            <v>0</v>
          </cell>
          <cell r="CD260"/>
          <cell r="CE260"/>
          <cell r="CF260"/>
          <cell r="CG260"/>
          <cell r="CH260"/>
          <cell r="CI260"/>
          <cell r="CJ260"/>
          <cell r="CK260"/>
          <cell r="CL260"/>
          <cell r="CM260">
            <v>44818</v>
          </cell>
          <cell r="CN260" t="str">
            <v>х/к</v>
          </cell>
          <cell r="CO260"/>
          <cell r="CP260"/>
          <cell r="CQ260"/>
          <cell r="CR260" t="str">
            <v>КРУН-6кВ №2 ППГ</v>
          </cell>
          <cell r="CS260">
            <v>4</v>
          </cell>
          <cell r="CT260">
            <v>1</v>
          </cell>
          <cell r="CU260" t="str">
            <v>NIPI_Centre_PTV-3_Part</v>
          </cell>
          <cell r="CV260">
            <v>46030</v>
          </cell>
          <cell r="CW260">
            <v>320</v>
          </cell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K260"/>
          <cell r="DL260">
            <v>3</v>
          </cell>
          <cell r="DM260">
            <v>0.11267999999999967</v>
          </cell>
          <cell r="DN260">
            <v>0</v>
          </cell>
          <cell r="DO260">
            <v>2.2160399999999996</v>
          </cell>
          <cell r="DP260"/>
          <cell r="DQ260"/>
          <cell r="DR260"/>
          <cell r="DS260"/>
          <cell r="DT260"/>
          <cell r="DU260"/>
          <cell r="DV260"/>
          <cell r="DW260"/>
          <cell r="DX260"/>
          <cell r="DY260"/>
          <cell r="DZ260"/>
          <cell r="EA260">
            <v>1</v>
          </cell>
          <cell r="EB260"/>
          <cell r="EC260">
            <v>24.730261225088025</v>
          </cell>
          <cell r="ED260">
            <v>28.3</v>
          </cell>
          <cell r="EE260">
            <v>15.712161225088025</v>
          </cell>
          <cell r="EF260">
            <v>-3.5697387749119756</v>
          </cell>
          <cell r="EG260">
            <v>54.510975568033167</v>
          </cell>
          <cell r="EH260">
            <v>375.29523809523801</v>
          </cell>
          <cell r="EI260">
            <v>0.92811619047618998</v>
          </cell>
          <cell r="EJ260"/>
          <cell r="EK260"/>
          <cell r="EL260"/>
          <cell r="EM260"/>
          <cell r="EN260"/>
          <cell r="EO260"/>
          <cell r="EP260"/>
          <cell r="EQ260"/>
          <cell r="ER260"/>
          <cell r="ES260"/>
          <cell r="ET260"/>
          <cell r="EU260"/>
          <cell r="EV260"/>
          <cell r="EW260"/>
          <cell r="EX260"/>
          <cell r="EY260"/>
          <cell r="EZ260"/>
          <cell r="FA260"/>
          <cell r="FB260"/>
          <cell r="FC260"/>
          <cell r="FD260"/>
          <cell r="FE260"/>
          <cell r="FF260" t="str">
            <v>ВПП 2024</v>
          </cell>
          <cell r="FG260"/>
          <cell r="FH260"/>
          <cell r="FI260"/>
          <cell r="FJ260"/>
          <cell r="FK260"/>
          <cell r="FL260"/>
          <cell r="FN260"/>
          <cell r="FP260" t="str">
            <v>Влияние ВПП</v>
          </cell>
          <cell r="FR260"/>
          <cell r="FS260"/>
          <cell r="FT260"/>
          <cell r="FV260">
            <v>44683</v>
          </cell>
        </row>
        <row r="261">
          <cell r="D261" t="str">
            <v>17птв</v>
          </cell>
          <cell r="E261"/>
          <cell r="F261"/>
          <cell r="G261">
            <v>1229</v>
          </cell>
          <cell r="H261">
            <v>46.771589999999996</v>
          </cell>
          <cell r="I261">
            <v>95.947111472742066</v>
          </cell>
          <cell r="J261">
            <v>0</v>
          </cell>
          <cell r="K261"/>
          <cell r="L261" t="str">
            <v>Qж</v>
          </cell>
          <cell r="M261">
            <v>1111</v>
          </cell>
          <cell r="N261">
            <v>49.89846</v>
          </cell>
          <cell r="O261">
            <v>95.216921692169223</v>
          </cell>
          <cell r="P261"/>
          <cell r="Q261"/>
          <cell r="R261"/>
          <cell r="S261"/>
          <cell r="T261"/>
          <cell r="U261"/>
          <cell r="V261"/>
          <cell r="W261">
            <v>19.766666666666666</v>
          </cell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>
            <v>235.87096774193549</v>
          </cell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 t="str">
            <v/>
          </cell>
          <cell r="CD261" t="str">
            <v/>
          </cell>
          <cell r="CE261">
            <v>1.5852999999999999</v>
          </cell>
          <cell r="CF261">
            <v>-62.067</v>
          </cell>
          <cell r="CG261" t="e">
            <v>#NUM!</v>
          </cell>
          <cell r="CH261" t="str">
            <v/>
          </cell>
          <cell r="CI261">
            <v>6.2493999999999996</v>
          </cell>
          <cell r="CJ261">
            <v>46.691000000000003</v>
          </cell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K261"/>
          <cell r="DL261"/>
          <cell r="DM261"/>
          <cell r="DN261"/>
          <cell r="DO261"/>
          <cell r="DP261"/>
          <cell r="DQ261"/>
          <cell r="DR261"/>
          <cell r="DS261"/>
          <cell r="DT261"/>
          <cell r="DU261"/>
          <cell r="DV261"/>
          <cell r="DW261"/>
          <cell r="DX261"/>
          <cell r="DY261"/>
          <cell r="DZ261"/>
          <cell r="EA261"/>
          <cell r="EB261"/>
          <cell r="EC261"/>
          <cell r="ED261"/>
          <cell r="EE261"/>
          <cell r="EF261">
            <v>0</v>
          </cell>
          <cell r="EG261"/>
          <cell r="EH261"/>
          <cell r="EI261"/>
          <cell r="EJ261"/>
          <cell r="EK261"/>
          <cell r="EL261"/>
          <cell r="EM261"/>
          <cell r="EN261"/>
          <cell r="EO261"/>
          <cell r="EP261"/>
          <cell r="EQ261"/>
          <cell r="ER261"/>
          <cell r="ES261"/>
          <cell r="ET261"/>
          <cell r="EU261"/>
          <cell r="EV261"/>
          <cell r="EW261"/>
          <cell r="EX261"/>
          <cell r="EY261"/>
          <cell r="EZ261"/>
          <cell r="FA261"/>
          <cell r="FB261"/>
          <cell r="FC261"/>
          <cell r="FD261"/>
          <cell r="FE261"/>
          <cell r="FF261"/>
          <cell r="FG261"/>
          <cell r="FH261"/>
          <cell r="FI261"/>
          <cell r="FJ261"/>
          <cell r="FK261"/>
          <cell r="FL261"/>
          <cell r="FN261"/>
          <cell r="FR261"/>
          <cell r="FS261"/>
          <cell r="FV261"/>
        </row>
        <row r="262">
          <cell r="D262">
            <v>1177</v>
          </cell>
          <cell r="E262" t="str">
            <v>ск</v>
          </cell>
          <cell r="F262" t="str">
            <v>Г</v>
          </cell>
          <cell r="G262">
            <v>9</v>
          </cell>
          <cell r="H262">
            <v>0.6760799999999999</v>
          </cell>
          <cell r="I262">
            <v>92</v>
          </cell>
          <cell r="J262" t="str">
            <v>ЧРФ</v>
          </cell>
          <cell r="K262" t="e">
            <v>#VALUE!</v>
          </cell>
          <cell r="L262"/>
          <cell r="M262"/>
          <cell r="N262">
            <v>0</v>
          </cell>
          <cell r="O262">
            <v>0</v>
          </cell>
          <cell r="P262" t="e">
            <v>#VALUE!</v>
          </cell>
          <cell r="Q262"/>
          <cell r="R262"/>
          <cell r="S262"/>
          <cell r="T262"/>
          <cell r="U262"/>
          <cell r="V262"/>
          <cell r="W262">
            <v>0</v>
          </cell>
          <cell r="X262" t="e">
            <v>#VALUE!</v>
          </cell>
          <cell r="Y262" t="str">
            <v>ПРС</v>
          </cell>
          <cell r="Z262">
            <v>0</v>
          </cell>
          <cell r="AA262">
            <v>0</v>
          </cell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>
            <v>46110</v>
          </cell>
          <cell r="AN262" t="str">
            <v>в/л</v>
          </cell>
          <cell r="AO262" t="str">
            <v>скд-6иж</v>
          </cell>
          <cell r="AP262">
            <v>3</v>
          </cell>
          <cell r="AQ262" t="e">
            <v>#VALUE!</v>
          </cell>
          <cell r="AR262"/>
          <cell r="AS262">
            <v>0</v>
          </cell>
          <cell r="AT262" t="e">
            <v>#DIV/0!</v>
          </cell>
          <cell r="AU262">
            <v>170</v>
          </cell>
          <cell r="AV262">
            <v>1000</v>
          </cell>
          <cell r="AW262">
            <v>46197</v>
          </cell>
          <cell r="AX262">
            <v>46115</v>
          </cell>
          <cell r="AY262" t="str">
            <v>(кл.70)WM-44</v>
          </cell>
          <cell r="AZ262">
            <v>299.96999999999997</v>
          </cell>
          <cell r="BA262">
            <v>16.96999999999997</v>
          </cell>
          <cell r="BB262" t="str">
            <v>СКЖ-60</v>
          </cell>
          <cell r="BC262"/>
          <cell r="BD262"/>
          <cell r="BE262">
            <v>46228</v>
          </cell>
          <cell r="BF262">
            <v>271</v>
          </cell>
          <cell r="BG262">
            <v>2</v>
          </cell>
          <cell r="BH262">
            <v>6.2254999999999994</v>
          </cell>
          <cell r="BI262" t="e">
            <v>#VALUE!</v>
          </cell>
          <cell r="BJ262">
            <v>46279</v>
          </cell>
          <cell r="BK262">
            <v>283</v>
          </cell>
          <cell r="BL262">
            <v>4.7</v>
          </cell>
          <cell r="BM262">
            <v>7.7987000000000002</v>
          </cell>
          <cell r="BN262" t="str">
            <v>2015,M,2016,Я,Ф,115,М,101,И,Н,2017.Я,М,И,А,О,Н,Д,2018,Я,Ф,M,A,М,И,И,А,122,A,232,2022,Я,М,И,Рпл(кву),290,А,C,280,О,Н,Д,2023,Я,Ф,М,А,М,И,А,C,О,Н,2024,Я,Ф,М,А,М,295,И,С,Н,2025,Я,Ф,М,А,284,И,A,О,Н,Д,2026,Я,Ф,М,А,М,И,А,С,283,</v>
          </cell>
          <cell r="BO262">
            <v>46241</v>
          </cell>
          <cell r="BP262" t="str">
            <v xml:space="preserve">Клапандар ақауы. Сорап тықылға қойылды, ыссы сумен жуу керек. Нәтиже болмаса сорапты тексеру. Кері тоспа ұстап тұр. </v>
          </cell>
          <cell r="BQ262">
            <v>35</v>
          </cell>
          <cell r="BR262">
            <v>316</v>
          </cell>
          <cell r="BS262">
            <v>42215</v>
          </cell>
          <cell r="BT262">
            <v>17.3</v>
          </cell>
          <cell r="BU262">
            <v>350</v>
          </cell>
          <cell r="BV262">
            <v>316</v>
          </cell>
          <cell r="BW262">
            <v>41</v>
          </cell>
          <cell r="BX262"/>
          <cell r="BY262"/>
          <cell r="BZ262">
            <v>46181</v>
          </cell>
          <cell r="CA262">
            <v>0</v>
          </cell>
          <cell r="CB262"/>
          <cell r="CC262" t="str">
            <v/>
          </cell>
          <cell r="CD262" t="e">
            <v>#DIV/0!</v>
          </cell>
          <cell r="CE262" t="e">
            <v>#DIV/0!</v>
          </cell>
          <cell r="CF262" t="e">
            <v>#DIV/0!</v>
          </cell>
          <cell r="CG262" t="e">
            <v>#DIV/0!</v>
          </cell>
          <cell r="CH262" t="e">
            <v>#DIV/0!</v>
          </cell>
          <cell r="CI262" t="e">
            <v>#DIV/0!</v>
          </cell>
          <cell r="CJ262" t="e">
            <v>#DIV/0!</v>
          </cell>
          <cell r="CK262">
            <v>41908</v>
          </cell>
          <cell r="CL262" t="e">
            <v>#VALUE!</v>
          </cell>
          <cell r="CM262"/>
          <cell r="CN262"/>
          <cell r="CO262"/>
          <cell r="CP262"/>
          <cell r="CQ262"/>
          <cell r="CR262" t="str">
            <v>КРУН-6кВ №2 ППГ</v>
          </cell>
          <cell r="CS262">
            <v>14</v>
          </cell>
          <cell r="CT262">
            <v>2</v>
          </cell>
          <cell r="CU262" t="str">
            <v>NIPI_Centre_PTV-3_Part</v>
          </cell>
          <cell r="CV262">
            <v>46114</v>
          </cell>
          <cell r="CW262">
            <v>350</v>
          </cell>
          <cell r="CX262"/>
          <cell r="CY262"/>
          <cell r="CZ262"/>
          <cell r="DA262"/>
          <cell r="DB262"/>
          <cell r="DC262"/>
          <cell r="DD262"/>
          <cell r="DE262"/>
          <cell r="DF262"/>
          <cell r="DG262" t="str">
            <v>большой</v>
          </cell>
          <cell r="DH262" t="str">
            <v>есть</v>
          </cell>
          <cell r="DI262"/>
          <cell r="DJ262"/>
          <cell r="DK262"/>
          <cell r="DL262">
            <v>-9</v>
          </cell>
          <cell r="DM262">
            <v>-0.6760799999999999</v>
          </cell>
          <cell r="DN262">
            <v>-92</v>
          </cell>
          <cell r="DO262">
            <v>0</v>
          </cell>
          <cell r="DP262"/>
          <cell r="DQ262"/>
          <cell r="DR262"/>
          <cell r="DS262"/>
          <cell r="DT262"/>
          <cell r="DU262"/>
          <cell r="DV262"/>
          <cell r="DW262">
            <v>42124</v>
          </cell>
          <cell r="DX262">
            <v>1177</v>
          </cell>
          <cell r="DY262"/>
          <cell r="DZ262">
            <v>4254</v>
          </cell>
          <cell r="EA262">
            <v>3</v>
          </cell>
          <cell r="EB262"/>
          <cell r="EC262">
            <v>11.24530014367547</v>
          </cell>
          <cell r="ED262">
            <v>18</v>
          </cell>
          <cell r="EE262">
            <v>5.0198001436754707</v>
          </cell>
          <cell r="EF262">
            <v>-6.75469985632453</v>
          </cell>
          <cell r="EG262">
            <v>54.510975570471935</v>
          </cell>
          <cell r="EH262">
            <v>449</v>
          </cell>
          <cell r="EI262">
            <v>0.9304</v>
          </cell>
          <cell r="EK262"/>
          <cell r="EL262"/>
          <cell r="EM262"/>
          <cell r="EN262"/>
          <cell r="EO262"/>
          <cell r="EP262"/>
          <cell r="EQ262"/>
          <cell r="ER262"/>
          <cell r="ES262"/>
          <cell r="ET262"/>
          <cell r="EU262"/>
          <cell r="EV262"/>
          <cell r="EW262"/>
          <cell r="EX262"/>
          <cell r="EZ262"/>
          <cell r="FB262"/>
          <cell r="FC262">
            <v>4</v>
          </cell>
          <cell r="FD262"/>
          <cell r="FE262"/>
          <cell r="FF262" t="str">
            <v>ВПП 2023</v>
          </cell>
          <cell r="FG262">
            <v>26</v>
          </cell>
          <cell r="FH262">
            <v>0.73241999999999996</v>
          </cell>
          <cell r="FI262">
            <v>97</v>
          </cell>
          <cell r="FJ262">
            <v>-26</v>
          </cell>
          <cell r="FK262">
            <v>-0.73241999999999996</v>
          </cell>
          <cell r="FL262">
            <v>-97</v>
          </cell>
          <cell r="FN262">
            <v>1</v>
          </cell>
          <cell r="FP262" t="str">
            <v>Влияние ВПП</v>
          </cell>
          <cell r="FQ262" t="str">
            <v>ВПП 2021</v>
          </cell>
          <cell r="FR262">
            <v>18.5</v>
          </cell>
          <cell r="FS262"/>
          <cell r="FT262"/>
          <cell r="FV262">
            <v>32540</v>
          </cell>
        </row>
        <row r="263">
          <cell r="D263">
            <v>1178</v>
          </cell>
          <cell r="E263" t="str">
            <v>вн</v>
          </cell>
          <cell r="F263" t="str">
            <v>Г</v>
          </cell>
          <cell r="G263">
            <v>68</v>
          </cell>
          <cell r="H263">
            <v>1.27704</v>
          </cell>
          <cell r="I263">
            <v>98</v>
          </cell>
          <cell r="J263" t="str">
            <v>ВНС 4255(ВПП)</v>
          </cell>
          <cell r="K263" t="e">
            <v>#VALUE!</v>
          </cell>
          <cell r="L263">
            <v>46292</v>
          </cell>
          <cell r="M263">
            <v>74</v>
          </cell>
          <cell r="N263">
            <v>2.0845799999999994</v>
          </cell>
          <cell r="O263">
            <v>97</v>
          </cell>
          <cell r="P263" t="e">
            <v>#VALUE!</v>
          </cell>
          <cell r="Q263">
            <v>46285</v>
          </cell>
          <cell r="R263"/>
          <cell r="S263"/>
          <cell r="T263"/>
          <cell r="U263"/>
          <cell r="V263">
            <v>46292</v>
          </cell>
          <cell r="W263">
            <v>30</v>
          </cell>
          <cell r="X263" t="e">
            <v>#VALUE!</v>
          </cell>
          <cell r="Y263" t="str">
            <v>винтовой</v>
          </cell>
          <cell r="Z263">
            <v>24</v>
          </cell>
          <cell r="AA263">
            <v>74</v>
          </cell>
          <cell r="AB263">
            <v>46292</v>
          </cell>
          <cell r="AC263" t="str">
            <v>15/5с</v>
          </cell>
          <cell r="AD263"/>
          <cell r="AE263"/>
          <cell r="AF263"/>
          <cell r="AG263">
            <v>1.6</v>
          </cell>
          <cell r="AH263">
            <v>1.7</v>
          </cell>
          <cell r="AI263"/>
          <cell r="AJ263"/>
          <cell r="AK263"/>
          <cell r="AL263"/>
          <cell r="AM263"/>
          <cell r="AN263"/>
          <cell r="AO263" t="str">
            <v>Netzsch</v>
          </cell>
          <cell r="AP263">
            <v>0</v>
          </cell>
          <cell r="AQ263" t="e">
            <v>#VALUE!</v>
          </cell>
          <cell r="AR263">
            <v>116</v>
          </cell>
          <cell r="AS263">
            <v>74.239999999999995</v>
          </cell>
          <cell r="AT263">
            <v>0.99676724137931039</v>
          </cell>
          <cell r="AU263"/>
          <cell r="AV263"/>
          <cell r="AW263">
            <v>46268</v>
          </cell>
          <cell r="AX263">
            <v>46267</v>
          </cell>
          <cell r="AY263" t="str">
            <v>ТР-64</v>
          </cell>
          <cell r="AZ263">
            <v>328.59000000000003</v>
          </cell>
          <cell r="BA263">
            <v>64.590000000000032</v>
          </cell>
          <cell r="BB263" t="str">
            <v>СКЖ-120</v>
          </cell>
          <cell r="BC263"/>
          <cell r="BD263"/>
          <cell r="BE263">
            <v>46273</v>
          </cell>
          <cell r="BF263">
            <v>264</v>
          </cell>
          <cell r="BG263">
            <v>1.8</v>
          </cell>
          <cell r="BH263">
            <v>6.307199999999999</v>
          </cell>
          <cell r="BI263" t="e">
            <v>#VALUE!</v>
          </cell>
          <cell r="BJ263">
            <v>46118</v>
          </cell>
          <cell r="BK263">
            <v>236</v>
          </cell>
          <cell r="BL263">
            <v>0</v>
          </cell>
          <cell r="BM263">
            <v>7.1363999999999992</v>
          </cell>
          <cell r="BN263" t="str">
            <v>2015,M,И,2017.Я,М,И,А,О,Н,Д,2018,Я,Ф,M,A,A,2022,Я,М,И,А,C,О,199,Н,Д,2023,Я,Ф,М,А,М,И,А,C,О,Н,2024,Я,Ф,М,А,М,И,С,Н,2025,Я,Ф,М,А,И,A,О,Н,Д,2026,Я,Ф,М,А,236,М,И,А,С,</v>
          </cell>
          <cell r="BO263"/>
          <cell r="BP263"/>
          <cell r="BQ263">
            <v>37</v>
          </cell>
          <cell r="BR263">
            <v>312</v>
          </cell>
          <cell r="BS263"/>
          <cell r="BT263"/>
          <cell r="BU263"/>
          <cell r="BV263"/>
          <cell r="BW263"/>
          <cell r="BX263"/>
          <cell r="BY263"/>
          <cell r="BZ263">
            <v>46181</v>
          </cell>
          <cell r="CA263">
            <v>0</v>
          </cell>
          <cell r="CB263"/>
          <cell r="CC263" t="str">
            <v>查сверка данных</v>
          </cell>
          <cell r="CD263" t="str">
            <v>查сверка данных</v>
          </cell>
          <cell r="CE263">
            <v>32.477850401540202</v>
          </cell>
          <cell r="CF263">
            <v>16.1950607210538</v>
          </cell>
          <cell r="CG263">
            <v>39.671024796671475</v>
          </cell>
          <cell r="CH263" t="str">
            <v>查сверка данных</v>
          </cell>
          <cell r="CI263">
            <v>40.555990554399528</v>
          </cell>
          <cell r="CJ263">
            <v>37.860351149115644</v>
          </cell>
          <cell r="CK263"/>
          <cell r="CL263"/>
          <cell r="CM263"/>
          <cell r="CN263"/>
          <cell r="CO263"/>
          <cell r="CP263"/>
          <cell r="CQ263"/>
          <cell r="CR263" t="str">
            <v>КРУН-6кВ №2 ППГ</v>
          </cell>
          <cell r="CS263">
            <v>14</v>
          </cell>
          <cell r="CT263">
            <v>2</v>
          </cell>
          <cell r="CU263" t="str">
            <v>NIPI_Centre_PTV-3_Part</v>
          </cell>
          <cell r="CV263">
            <v>46266</v>
          </cell>
          <cell r="CW263">
            <v>350</v>
          </cell>
          <cell r="CX263"/>
          <cell r="CY263"/>
          <cell r="CZ263"/>
          <cell r="DA263"/>
          <cell r="DB263"/>
          <cell r="DC263"/>
          <cell r="DD263"/>
          <cell r="DE263"/>
          <cell r="DF263"/>
          <cell r="DG263" t="str">
            <v>малый</v>
          </cell>
          <cell r="DH263"/>
          <cell r="DI263"/>
          <cell r="DJ263"/>
          <cell r="DK263"/>
          <cell r="DL263">
            <v>6</v>
          </cell>
          <cell r="DM263">
            <v>0.80753999999999948</v>
          </cell>
          <cell r="DN263">
            <v>-1</v>
          </cell>
          <cell r="DO263">
            <v>2.0845799999999994</v>
          </cell>
          <cell r="DP263"/>
          <cell r="DQ263"/>
          <cell r="DR263"/>
          <cell r="DS263"/>
          <cell r="DT263"/>
          <cell r="DU263"/>
          <cell r="DV263"/>
          <cell r="DW263">
            <v>42180</v>
          </cell>
          <cell r="DX263">
            <v>1178</v>
          </cell>
          <cell r="DY263"/>
          <cell r="DZ263" t="str">
            <v>4254, 4255,</v>
          </cell>
          <cell r="EA263">
            <v>2</v>
          </cell>
          <cell r="EB263"/>
          <cell r="EC263">
            <v>7.1363999999999992</v>
          </cell>
          <cell r="ED263">
            <v>28.3</v>
          </cell>
          <cell r="EE263">
            <v>0.82920000000000016</v>
          </cell>
          <cell r="EF263">
            <v>-21.163600000000002</v>
          </cell>
          <cell r="EG263">
            <v>54.510975559284496</v>
          </cell>
          <cell r="EH263">
            <v>449</v>
          </cell>
          <cell r="EI263">
            <v>0.9304</v>
          </cell>
          <cell r="EK263"/>
          <cell r="EL263"/>
          <cell r="EM263"/>
          <cell r="EN263"/>
          <cell r="EO263"/>
          <cell r="EP263"/>
          <cell r="EQ263"/>
          <cell r="ER263"/>
          <cell r="ES263"/>
          <cell r="ET263"/>
          <cell r="EU263"/>
          <cell r="EV263"/>
          <cell r="EW263"/>
          <cell r="EX263"/>
          <cell r="EZ263"/>
          <cell r="FB263"/>
          <cell r="FC263"/>
          <cell r="FD263"/>
          <cell r="FE263"/>
          <cell r="FF263" t="str">
            <v>ВПП 2026</v>
          </cell>
          <cell r="FG263">
            <v>57</v>
          </cell>
          <cell r="FH263">
            <v>2.6761499999999998</v>
          </cell>
          <cell r="FI263">
            <v>95</v>
          </cell>
          <cell r="FJ263">
            <v>17</v>
          </cell>
          <cell r="FK263">
            <v>-0.59157000000000037</v>
          </cell>
          <cell r="FL263">
            <v>2</v>
          </cell>
          <cell r="FN263"/>
          <cell r="FP263" t="str">
            <v>Влияние ВПП</v>
          </cell>
          <cell r="FQ263" t="str">
            <v>ВПП 2026</v>
          </cell>
          <cell r="FR263">
            <v>15</v>
          </cell>
          <cell r="FS263"/>
          <cell r="FT263"/>
          <cell r="FV263">
            <v>32527</v>
          </cell>
        </row>
        <row r="264">
          <cell r="D264">
            <v>1179</v>
          </cell>
          <cell r="E264" t="str">
            <v>вн</v>
          </cell>
          <cell r="F264" t="str">
            <v>Г</v>
          </cell>
          <cell r="G264">
            <v>20</v>
          </cell>
          <cell r="H264">
            <v>1.8779999999999999</v>
          </cell>
          <cell r="I264">
            <v>90</v>
          </cell>
          <cell r="J264" t="str">
            <v>ВНС 4255(ВПП)</v>
          </cell>
          <cell r="K264" t="e">
            <v>#VALUE!</v>
          </cell>
          <cell r="L264">
            <v>46292</v>
          </cell>
          <cell r="M264">
            <v>22</v>
          </cell>
          <cell r="N264">
            <v>2.0657999999999999</v>
          </cell>
          <cell r="O264">
            <v>90</v>
          </cell>
          <cell r="P264" t="e">
            <v>#VALUE!</v>
          </cell>
          <cell r="Q264">
            <v>46287</v>
          </cell>
          <cell r="R264"/>
          <cell r="S264"/>
          <cell r="T264"/>
          <cell r="U264"/>
          <cell r="V264">
            <v>46292</v>
          </cell>
          <cell r="W264">
            <v>25</v>
          </cell>
          <cell r="X264" t="e">
            <v>#VALUE!</v>
          </cell>
          <cell r="Y264" t="str">
            <v>ВН с низ.эфф.нас</v>
          </cell>
          <cell r="Z264">
            <v>24</v>
          </cell>
          <cell r="AA264">
            <v>22</v>
          </cell>
          <cell r="AB264">
            <v>46292</v>
          </cell>
          <cell r="AC264" t="str">
            <v>15атм/40с</v>
          </cell>
          <cell r="AD264"/>
          <cell r="AE264"/>
          <cell r="AF264"/>
          <cell r="AG264">
            <v>1.6</v>
          </cell>
          <cell r="AH264">
            <v>1.5</v>
          </cell>
          <cell r="AI264"/>
          <cell r="AJ264"/>
          <cell r="AK264"/>
          <cell r="AL264"/>
          <cell r="AM264"/>
          <cell r="AN264"/>
          <cell r="AO264" t="str">
            <v>BD-1</v>
          </cell>
          <cell r="AP264">
            <v>0</v>
          </cell>
          <cell r="AQ264" t="e">
            <v>#VALUE!</v>
          </cell>
          <cell r="AR264">
            <v>220</v>
          </cell>
          <cell r="AS264">
            <v>35.200000000000003</v>
          </cell>
          <cell r="AT264">
            <v>0.625</v>
          </cell>
          <cell r="AU264"/>
          <cell r="AV264"/>
          <cell r="AW264">
            <v>46256</v>
          </cell>
          <cell r="AX264">
            <v>45982</v>
          </cell>
          <cell r="AY264" t="str">
            <v>ТР-16</v>
          </cell>
          <cell r="AZ264">
            <v>295.15999999999997</v>
          </cell>
          <cell r="BA264">
            <v>11.159999999999968</v>
          </cell>
          <cell r="BB264" t="str">
            <v>СКЖ-60</v>
          </cell>
          <cell r="BC264"/>
          <cell r="BD264"/>
          <cell r="BE264">
            <v>46264</v>
          </cell>
          <cell r="BF264">
            <v>284</v>
          </cell>
          <cell r="BG264">
            <v>1.7</v>
          </cell>
          <cell r="BH264">
            <v>4.1883499999999998</v>
          </cell>
          <cell r="BI264" t="e">
            <v>#VALUE!</v>
          </cell>
          <cell r="BJ264">
            <v>45976</v>
          </cell>
          <cell r="BK264">
            <v>280</v>
          </cell>
          <cell r="BL264">
            <v>3.5</v>
          </cell>
          <cell r="BM264">
            <v>6.36395</v>
          </cell>
          <cell r="BN264" t="str">
            <v>2025,Н,280,Д,2026,Я,Ф,М,А,М,И,А,С,</v>
          </cell>
          <cell r="BO264">
            <v>46196</v>
          </cell>
          <cell r="BP264" t="str">
            <v>Сораптың жұмыс істеу тиімділігі төмен.</v>
          </cell>
          <cell r="BQ264">
            <v>16</v>
          </cell>
          <cell r="BR264">
            <v>310.5</v>
          </cell>
          <cell r="BS264"/>
          <cell r="BT264"/>
          <cell r="BU264"/>
          <cell r="BV264"/>
          <cell r="BW264"/>
          <cell r="BX264"/>
          <cell r="BY264"/>
          <cell r="BZ264">
            <v>46181</v>
          </cell>
          <cell r="CA264">
            <v>0</v>
          </cell>
          <cell r="CB264"/>
          <cell r="CC264" t="str">
            <v>理рацион-ый</v>
          </cell>
          <cell r="CD264" t="str">
            <v>理рацион-ый</v>
          </cell>
          <cell r="CE264">
            <v>41.781003124999998</v>
          </cell>
          <cell r="CF264">
            <v>1.2283124999999941</v>
          </cell>
          <cell r="CG264">
            <v>35.061714161198367</v>
          </cell>
          <cell r="CH264" t="str">
            <v>理рацион-ый</v>
          </cell>
          <cell r="CI264">
            <v>19.47015</v>
          </cell>
          <cell r="CJ264">
            <v>-8.3886874999999748</v>
          </cell>
          <cell r="CK264"/>
          <cell r="CL264"/>
          <cell r="CM264"/>
          <cell r="CN264"/>
          <cell r="CO264"/>
          <cell r="CP264"/>
          <cell r="CQ264"/>
          <cell r="CR264" t="str">
            <v>КРУН-6кВ №2 ППГ</v>
          </cell>
          <cell r="CS264">
            <v>14</v>
          </cell>
          <cell r="CT264">
            <v>2</v>
          </cell>
          <cell r="CU264" t="str">
            <v>NIPI_Centre_PTV-3_Part</v>
          </cell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 t="str">
            <v>большой</v>
          </cell>
          <cell r="DH264"/>
          <cell r="DI264"/>
          <cell r="DJ264"/>
          <cell r="DK264"/>
          <cell r="DL264">
            <v>2</v>
          </cell>
          <cell r="DM264">
            <v>0.18779999999999997</v>
          </cell>
          <cell r="DN264">
            <v>0</v>
          </cell>
          <cell r="DO264">
            <v>2.0657999999999999</v>
          </cell>
          <cell r="DP264" t="str">
            <v xml:space="preserve">кандидат на ПРС, </v>
          </cell>
          <cell r="DQ264"/>
          <cell r="DR264"/>
          <cell r="DS264"/>
          <cell r="DT264"/>
          <cell r="DU264"/>
          <cell r="DV264"/>
          <cell r="DW264">
            <v>42180</v>
          </cell>
          <cell r="DX264">
            <v>1179</v>
          </cell>
          <cell r="DY264"/>
          <cell r="DZ264" t="str">
            <v>4255, 4256,</v>
          </cell>
          <cell r="EA264">
            <v>2</v>
          </cell>
          <cell r="EB264"/>
          <cell r="EC264">
            <v>10.0019301758762</v>
          </cell>
          <cell r="ED264">
            <v>18</v>
          </cell>
          <cell r="EE264">
            <v>5.8135801758762007</v>
          </cell>
          <cell r="EF264">
            <v>-7.9980698241237995</v>
          </cell>
          <cell r="EG264">
            <v>54.510975562787223</v>
          </cell>
          <cell r="EH264">
            <v>449</v>
          </cell>
          <cell r="EI264">
            <v>0.9304</v>
          </cell>
          <cell r="EK264"/>
          <cell r="EL264"/>
          <cell r="EM264"/>
          <cell r="EQ264"/>
          <cell r="ER264"/>
          <cell r="ES264"/>
          <cell r="ET264"/>
          <cell r="EU264"/>
          <cell r="EZ264"/>
          <cell r="FB264"/>
          <cell r="FC264"/>
          <cell r="FD264"/>
          <cell r="FE264"/>
          <cell r="FF264" t="str">
            <v>ВПП 2026</v>
          </cell>
          <cell r="FG264">
            <v>61</v>
          </cell>
          <cell r="FH264">
            <v>3.4367399999999995</v>
          </cell>
          <cell r="FI264">
            <v>94</v>
          </cell>
          <cell r="FJ264">
            <v>-39</v>
          </cell>
          <cell r="FK264">
            <v>-1.3709399999999996</v>
          </cell>
          <cell r="FL264">
            <v>-4</v>
          </cell>
          <cell r="FN264"/>
          <cell r="FP264" t="str">
            <v>Влияние ВПП</v>
          </cell>
          <cell r="FQ264" t="str">
            <v>ВПП 2026</v>
          </cell>
          <cell r="FR264">
            <v>25</v>
          </cell>
          <cell r="FS264"/>
          <cell r="FT264"/>
          <cell r="FV264">
            <v>32540</v>
          </cell>
        </row>
        <row r="265">
          <cell r="D265">
            <v>1180</v>
          </cell>
          <cell r="E265" t="str">
            <v>вн</v>
          </cell>
          <cell r="F265" t="str">
            <v>Г</v>
          </cell>
          <cell r="G265">
            <v>56</v>
          </cell>
          <cell r="H265">
            <v>1.5775199999999998</v>
          </cell>
          <cell r="I265">
            <v>97</v>
          </cell>
          <cell r="J265" t="str">
            <v>ВНС 4255(ВПП)</v>
          </cell>
          <cell r="K265" t="e">
            <v>#VALUE!</v>
          </cell>
          <cell r="L265">
            <v>46292</v>
          </cell>
          <cell r="M265">
            <v>56</v>
          </cell>
          <cell r="N265">
            <v>1.5775199999999998</v>
          </cell>
          <cell r="O265">
            <v>97</v>
          </cell>
          <cell r="P265" t="e">
            <v>#VALUE!</v>
          </cell>
          <cell r="Q265">
            <v>46284</v>
          </cell>
          <cell r="R265"/>
          <cell r="S265"/>
          <cell r="T265"/>
          <cell r="U265"/>
          <cell r="V265">
            <v>46292</v>
          </cell>
          <cell r="W265">
            <v>27</v>
          </cell>
          <cell r="X265" t="e">
            <v>#VALUE!</v>
          </cell>
          <cell r="Y265" t="str">
            <v>винтовой</v>
          </cell>
          <cell r="Z265">
            <v>24</v>
          </cell>
          <cell r="AA265">
            <v>56</v>
          </cell>
          <cell r="AB265">
            <v>46292</v>
          </cell>
          <cell r="AC265" t="str">
            <v>15/5с</v>
          </cell>
          <cell r="AD265"/>
          <cell r="AE265"/>
          <cell r="AF265"/>
          <cell r="AG265">
            <v>1.5</v>
          </cell>
          <cell r="AH265">
            <v>0</v>
          </cell>
          <cell r="AI265"/>
          <cell r="AJ265"/>
          <cell r="AK265"/>
          <cell r="AL265"/>
          <cell r="AM265">
            <v>46282</v>
          </cell>
          <cell r="AN265" t="str">
            <v>огв</v>
          </cell>
          <cell r="AO265" t="str">
            <v>Костад 15hp</v>
          </cell>
          <cell r="AP265">
            <v>0</v>
          </cell>
          <cell r="AQ265" t="e">
            <v>#VALUE!</v>
          </cell>
          <cell r="AR265">
            <v>190</v>
          </cell>
          <cell r="AS265">
            <v>79.8</v>
          </cell>
          <cell r="AT265">
            <v>0.70175438596491235</v>
          </cell>
          <cell r="AU265"/>
          <cell r="AV265"/>
          <cell r="AW265">
            <v>46286</v>
          </cell>
          <cell r="AX265">
            <v>46284</v>
          </cell>
          <cell r="AY265" t="str">
            <v>ТР-42</v>
          </cell>
          <cell r="AZ265">
            <v>288.45000000000005</v>
          </cell>
          <cell r="BA265">
            <v>31.450000000000045</v>
          </cell>
          <cell r="BB265" t="str">
            <v>СКЖ-60</v>
          </cell>
          <cell r="BC265"/>
          <cell r="BD265"/>
          <cell r="BE265">
            <v>46287</v>
          </cell>
          <cell r="BF265">
            <v>257</v>
          </cell>
          <cell r="BG265">
            <v>0</v>
          </cell>
          <cell r="BH265">
            <v>4.7419500000000001</v>
          </cell>
          <cell r="BI265" t="e">
            <v>#VALUE!</v>
          </cell>
          <cell r="BJ265"/>
          <cell r="BK265"/>
          <cell r="BL265"/>
          <cell r="BM265"/>
          <cell r="BN265"/>
          <cell r="BO265"/>
          <cell r="BP265"/>
          <cell r="BQ265">
            <v>41</v>
          </cell>
          <cell r="BR265">
            <v>307.5</v>
          </cell>
          <cell r="BS265"/>
          <cell r="BT265"/>
          <cell r="BU265"/>
          <cell r="BV265"/>
          <cell r="BW265"/>
          <cell r="BX265"/>
          <cell r="BY265"/>
          <cell r="BZ265">
            <v>46181</v>
          </cell>
          <cell r="CA265">
            <v>0</v>
          </cell>
          <cell r="CB265"/>
          <cell r="CC265" t="str">
            <v>查сверка данных</v>
          </cell>
          <cell r="CD265" t="str">
            <v>查сверка данных</v>
          </cell>
          <cell r="CE265">
            <v>41.889762911665116</v>
          </cell>
          <cell r="CF265">
            <v>5.704375807940913</v>
          </cell>
          <cell r="CG265">
            <v>36.205553339508945</v>
          </cell>
          <cell r="CH265" t="str">
            <v>理рацион-ый</v>
          </cell>
          <cell r="CI265">
            <v>23.015572976300405</v>
          </cell>
          <cell r="CJ265">
            <v>-3.6682489996921817</v>
          </cell>
          <cell r="CK265"/>
          <cell r="CL265"/>
          <cell r="CM265"/>
          <cell r="CN265"/>
          <cell r="CO265"/>
          <cell r="CP265"/>
          <cell r="CQ265"/>
          <cell r="CR265" t="str">
            <v>КРУН-6кВ №2 ППГ</v>
          </cell>
          <cell r="CS265">
            <v>14</v>
          </cell>
          <cell r="CT265">
            <v>2</v>
          </cell>
          <cell r="CU265" t="str">
            <v>NIPI_Centre_PTV-3_Part</v>
          </cell>
          <cell r="CV265">
            <v>43315</v>
          </cell>
          <cell r="CW265">
            <v>340</v>
          </cell>
          <cell r="CX265"/>
          <cell r="CY265"/>
          <cell r="CZ265"/>
          <cell r="DA265"/>
          <cell r="DB265"/>
          <cell r="DC265"/>
          <cell r="DD265"/>
          <cell r="DE265"/>
          <cell r="DF265"/>
          <cell r="DG265" t="str">
            <v>большой</v>
          </cell>
          <cell r="DH265"/>
          <cell r="DI265"/>
          <cell r="DJ265"/>
          <cell r="DK265"/>
          <cell r="DL265">
            <v>0</v>
          </cell>
          <cell r="DM265">
            <v>0</v>
          </cell>
          <cell r="DN265">
            <v>0</v>
          </cell>
          <cell r="DO265">
            <v>1.5775199999999998</v>
          </cell>
          <cell r="DP265"/>
          <cell r="DQ265"/>
          <cell r="DR265"/>
          <cell r="DS265"/>
          <cell r="DT265"/>
          <cell r="DU265"/>
          <cell r="DV265"/>
          <cell r="DW265">
            <v>42180</v>
          </cell>
          <cell r="DX265">
            <v>1180</v>
          </cell>
          <cell r="DY265"/>
          <cell r="DZ265" t="str">
            <v>4256, 4257,</v>
          </cell>
          <cell r="EA265">
            <v>3</v>
          </cell>
          <cell r="EB265"/>
          <cell r="EC265">
            <v>25</v>
          </cell>
          <cell r="ED265">
            <v>28.3</v>
          </cell>
          <cell r="EE265">
            <v>20.258050000000001</v>
          </cell>
          <cell r="EF265">
            <v>-3.3000000000000007</v>
          </cell>
          <cell r="EG265">
            <v>54.510975567703966</v>
          </cell>
          <cell r="EH265">
            <v>449</v>
          </cell>
          <cell r="EI265">
            <v>0.9304</v>
          </cell>
          <cell r="EK265"/>
          <cell r="EL265"/>
          <cell r="EM265"/>
          <cell r="EN265"/>
          <cell r="EO265"/>
          <cell r="EP265"/>
          <cell r="EQ265"/>
          <cell r="ER265"/>
          <cell r="ES265"/>
          <cell r="ET265"/>
          <cell r="EU265"/>
          <cell r="EV265"/>
          <cell r="EW265"/>
          <cell r="EX265"/>
          <cell r="EZ265"/>
          <cell r="FB265"/>
          <cell r="FC265"/>
          <cell r="FD265"/>
          <cell r="FE265"/>
          <cell r="FF265" t="str">
            <v>ВПП 2026</v>
          </cell>
          <cell r="FG265">
            <v>48</v>
          </cell>
          <cell r="FH265">
            <v>1.4</v>
          </cell>
          <cell r="FI265">
            <v>97</v>
          </cell>
          <cell r="FJ265">
            <v>8</v>
          </cell>
          <cell r="FK265">
            <v>0.1775199999999999</v>
          </cell>
          <cell r="FL265">
            <v>0</v>
          </cell>
          <cell r="FN265"/>
          <cell r="FP265" t="str">
            <v>Влияние ВПП</v>
          </cell>
          <cell r="FQ265" t="str">
            <v>ВПП 2026</v>
          </cell>
          <cell r="FR265">
            <v>15</v>
          </cell>
          <cell r="FS265"/>
          <cell r="FT265"/>
          <cell r="FV265">
            <v>32568</v>
          </cell>
        </row>
        <row r="266">
          <cell r="D266">
            <v>1181</v>
          </cell>
          <cell r="E266" t="str">
            <v>ск</v>
          </cell>
          <cell r="F266" t="str">
            <v>Г</v>
          </cell>
          <cell r="G266">
            <v>8</v>
          </cell>
          <cell r="H266">
            <v>0.45071999999999995</v>
          </cell>
          <cell r="I266">
            <v>94</v>
          </cell>
          <cell r="J266" t="str">
            <v>ЧРФ</v>
          </cell>
          <cell r="K266" t="e">
            <v>#VALUE!</v>
          </cell>
          <cell r="L266"/>
          <cell r="M266"/>
          <cell r="N266">
            <v>0</v>
          </cell>
          <cell r="O266">
            <v>0</v>
          </cell>
          <cell r="P266" t="e">
            <v>#VALUE!</v>
          </cell>
          <cell r="Q266"/>
          <cell r="R266"/>
          <cell r="S266"/>
          <cell r="T266"/>
          <cell r="U266"/>
          <cell r="V266"/>
          <cell r="W266">
            <v>22</v>
          </cell>
          <cell r="X266" t="e">
            <v>#VALUE!</v>
          </cell>
          <cell r="Y266" t="str">
            <v>ОПРС</v>
          </cell>
          <cell r="Z266">
            <v>0</v>
          </cell>
          <cell r="AA266">
            <v>0</v>
          </cell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>
            <v>46286</v>
          </cell>
          <cell r="AN266" t="str">
            <v>огв</v>
          </cell>
          <cell r="AO266" t="str">
            <v>ск-6к(C228D)</v>
          </cell>
          <cell r="AP266">
            <v>3</v>
          </cell>
          <cell r="AQ266" t="e">
            <v>#VALUE!</v>
          </cell>
          <cell r="AR266">
            <v>2.5</v>
          </cell>
          <cell r="AS266">
            <v>16.413407999999997</v>
          </cell>
          <cell r="AT266">
            <v>0</v>
          </cell>
          <cell r="AU266">
            <v>140</v>
          </cell>
          <cell r="AV266">
            <v>1000</v>
          </cell>
          <cell r="AW266">
            <v>46287</v>
          </cell>
          <cell r="AX266">
            <v>46187</v>
          </cell>
          <cell r="AY266" t="str">
            <v>(кл.70)WM-44</v>
          </cell>
          <cell r="AZ266">
            <v>282.58000000000004</v>
          </cell>
          <cell r="BA266">
            <v>24.580000000000041</v>
          </cell>
          <cell r="BB266" t="str">
            <v>СКЖ-60</v>
          </cell>
          <cell r="BC266"/>
          <cell r="BD266"/>
          <cell r="BE266">
            <v>46264</v>
          </cell>
          <cell r="BF266">
            <v>258</v>
          </cell>
          <cell r="BG266">
            <v>1.3</v>
          </cell>
          <cell r="BH266">
            <v>5.5724499999999999</v>
          </cell>
          <cell r="BI266" t="e">
            <v>#VALUE!</v>
          </cell>
          <cell r="BJ266">
            <v>46130</v>
          </cell>
          <cell r="BK266">
            <v>274</v>
          </cell>
          <cell r="BL266">
            <v>5</v>
          </cell>
          <cell r="BM266">
            <v>7.7700499999999995</v>
          </cell>
          <cell r="BN266" t="e">
            <v>#VALUE!</v>
          </cell>
          <cell r="BO266">
            <v>46288</v>
          </cell>
          <cell r="BP266" t="str">
            <v>Клапандар ақауы. Сорап тықылға қойылды, сорапты ыссы сумен жуу керек.  Нәтиже болмаса сорапты тексеру. Кері тоспа ұстап тұр.</v>
          </cell>
          <cell r="BQ266">
            <v>37</v>
          </cell>
          <cell r="BR266">
            <v>303.5</v>
          </cell>
          <cell r="BS266"/>
          <cell r="BT266"/>
          <cell r="BU266"/>
          <cell r="BV266"/>
          <cell r="BW266"/>
          <cell r="BX266"/>
          <cell r="BY266"/>
          <cell r="BZ266">
            <v>46181</v>
          </cell>
          <cell r="CA266">
            <v>0</v>
          </cell>
          <cell r="CB266"/>
          <cell r="CC266" t="str">
            <v/>
          </cell>
          <cell r="CD266" t="str">
            <v/>
          </cell>
          <cell r="CE266">
            <v>1.5852999999999999</v>
          </cell>
          <cell r="CF266">
            <v>-62.067</v>
          </cell>
          <cell r="CG266" t="e">
            <v>#NUM!</v>
          </cell>
          <cell r="CH266" t="str">
            <v/>
          </cell>
          <cell r="CI266">
            <v>6.2493999999999996</v>
          </cell>
          <cell r="CJ266">
            <v>46.691000000000003</v>
          </cell>
          <cell r="CK266"/>
          <cell r="CL266"/>
          <cell r="CM266">
            <v>43604</v>
          </cell>
          <cell r="CN266" t="str">
            <v>х/к</v>
          </cell>
          <cell r="CO266"/>
          <cell r="CP266"/>
          <cell r="CQ266"/>
          <cell r="CR266" t="str">
            <v>КРУН-6кВ №2 ППГ</v>
          </cell>
          <cell r="CS266">
            <v>7</v>
          </cell>
          <cell r="CT266">
            <v>1</v>
          </cell>
          <cell r="CU266" t="str">
            <v>NIPI_Centre_PTV-3_Part</v>
          </cell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 t="str">
            <v>большой</v>
          </cell>
          <cell r="DH266" t="str">
            <v>есть</v>
          </cell>
          <cell r="DI266"/>
          <cell r="DJ266"/>
          <cell r="DK266"/>
          <cell r="DL266">
            <v>-8</v>
          </cell>
          <cell r="DM266">
            <v>-0.45071999999999995</v>
          </cell>
          <cell r="DN266">
            <v>-94</v>
          </cell>
          <cell r="DO266">
            <v>0</v>
          </cell>
          <cell r="DP266"/>
          <cell r="DQ266"/>
          <cell r="DR266"/>
          <cell r="DS266"/>
          <cell r="DT266"/>
          <cell r="DU266"/>
          <cell r="DV266"/>
          <cell r="DW266">
            <v>42182</v>
          </cell>
          <cell r="DX266">
            <v>1181</v>
          </cell>
          <cell r="DY266"/>
          <cell r="DZ266" t="str">
            <v>4257, 4258,</v>
          </cell>
          <cell r="EA266">
            <v>3</v>
          </cell>
          <cell r="EB266"/>
          <cell r="EC266">
            <v>12.967914430139999</v>
          </cell>
          <cell r="ED266">
            <v>18</v>
          </cell>
          <cell r="EE266">
            <v>7.3954644301399988</v>
          </cell>
          <cell r="EF266">
            <v>-5.0320855698600013</v>
          </cell>
          <cell r="EG266">
            <v>54.510975557717963</v>
          </cell>
          <cell r="EH266">
            <v>449</v>
          </cell>
          <cell r="EI266">
            <v>0.9304</v>
          </cell>
          <cell r="EK266"/>
          <cell r="EL266"/>
          <cell r="EM266"/>
          <cell r="EN266"/>
          <cell r="EO266"/>
          <cell r="EP266"/>
          <cell r="EQ266"/>
          <cell r="ER266"/>
          <cell r="ES266"/>
          <cell r="ET266"/>
          <cell r="EU266"/>
          <cell r="EV266"/>
          <cell r="EW266"/>
          <cell r="EX266"/>
          <cell r="EZ266"/>
          <cell r="FB266"/>
          <cell r="FC266">
            <v>4</v>
          </cell>
          <cell r="FD266"/>
          <cell r="FE266"/>
          <cell r="FF266" t="str">
            <v>ВПП 2023</v>
          </cell>
          <cell r="FG266">
            <v>30</v>
          </cell>
          <cell r="FH266">
            <v>0.8</v>
          </cell>
          <cell r="FI266">
            <v>97</v>
          </cell>
          <cell r="FJ266">
            <v>-30</v>
          </cell>
          <cell r="FK266">
            <v>-0.8</v>
          </cell>
          <cell r="FL266">
            <v>-97</v>
          </cell>
          <cell r="FN266"/>
          <cell r="FP266" t="str">
            <v>Влияние ВПП</v>
          </cell>
          <cell r="FQ266" t="str">
            <v>ВПП 2021</v>
          </cell>
          <cell r="FR266">
            <v>22</v>
          </cell>
          <cell r="FS266"/>
          <cell r="FT266"/>
          <cell r="FV266">
            <v>32964</v>
          </cell>
        </row>
        <row r="267">
          <cell r="D267">
            <v>1182</v>
          </cell>
          <cell r="E267" t="str">
            <v>вн</v>
          </cell>
          <cell r="F267" t="str">
            <v>Г</v>
          </cell>
          <cell r="G267">
            <v>15</v>
          </cell>
          <cell r="H267">
            <v>1.5493499999999998</v>
          </cell>
          <cell r="I267">
            <v>89</v>
          </cell>
          <cell r="J267">
            <v>0</v>
          </cell>
          <cell r="K267" t="e">
            <v>#VALUE!</v>
          </cell>
          <cell r="L267">
            <v>46292</v>
          </cell>
          <cell r="M267">
            <v>19</v>
          </cell>
          <cell r="N267">
            <v>1.6056899999999998</v>
          </cell>
          <cell r="O267">
            <v>91</v>
          </cell>
          <cell r="P267" t="e">
            <v>#VALUE!</v>
          </cell>
          <cell r="Q267">
            <v>46285</v>
          </cell>
          <cell r="R267"/>
          <cell r="S267"/>
          <cell r="T267"/>
          <cell r="U267"/>
          <cell r="V267">
            <v>46292</v>
          </cell>
          <cell r="W267">
            <v>23</v>
          </cell>
          <cell r="X267" t="e">
            <v>#VALUE!</v>
          </cell>
          <cell r="Y267" t="str">
            <v>винтовой</v>
          </cell>
          <cell r="Z267">
            <v>24</v>
          </cell>
          <cell r="AA267">
            <v>19</v>
          </cell>
          <cell r="AB267">
            <v>46292</v>
          </cell>
          <cell r="AC267" t="str">
            <v>15атм/1м</v>
          </cell>
          <cell r="AD267"/>
          <cell r="AE267"/>
          <cell r="AF267"/>
          <cell r="AG267">
            <v>1.1000000000000001</v>
          </cell>
          <cell r="AH267">
            <v>1.2</v>
          </cell>
          <cell r="AI267"/>
          <cell r="AJ267"/>
          <cell r="AK267"/>
          <cell r="AL267"/>
          <cell r="AM267"/>
          <cell r="AN267"/>
          <cell r="AO267" t="str">
            <v>ZL4-22</v>
          </cell>
          <cell r="AP267">
            <v>0</v>
          </cell>
          <cell r="AQ267" t="e">
            <v>#VALUE!</v>
          </cell>
          <cell r="AR267">
            <v>130</v>
          </cell>
          <cell r="AS267">
            <v>36.400000000000006</v>
          </cell>
          <cell r="AT267">
            <v>0.5219780219780219</v>
          </cell>
          <cell r="AU267"/>
          <cell r="AV267"/>
          <cell r="AW267">
            <v>46239</v>
          </cell>
          <cell r="AX267">
            <v>45912</v>
          </cell>
          <cell r="AY267" t="str">
            <v>TP-28</v>
          </cell>
          <cell r="AZ267">
            <v>268.17</v>
          </cell>
          <cell r="BA267">
            <v>4.1700000000000159</v>
          </cell>
          <cell r="BB267" t="str">
            <v>СКЖ-60</v>
          </cell>
          <cell r="BC267"/>
          <cell r="BD267"/>
          <cell r="BE267">
            <v>46270</v>
          </cell>
          <cell r="BF267">
            <v>264</v>
          </cell>
          <cell r="BG267">
            <v>1.5</v>
          </cell>
          <cell r="BH267">
            <v>4.9273499999999997</v>
          </cell>
          <cell r="BI267" t="e">
            <v>#VALUE!</v>
          </cell>
          <cell r="BJ267"/>
          <cell r="BK267"/>
          <cell r="BL267"/>
          <cell r="BM267"/>
          <cell r="BN267"/>
          <cell r="BO267"/>
          <cell r="BP267"/>
          <cell r="BQ267">
            <v>32</v>
          </cell>
          <cell r="BR267">
            <v>300.5</v>
          </cell>
          <cell r="BS267"/>
          <cell r="BT267"/>
          <cell r="BU267"/>
          <cell r="BV267"/>
          <cell r="BW267"/>
          <cell r="BX267"/>
          <cell r="BY267"/>
          <cell r="BZ267">
            <v>46181</v>
          </cell>
          <cell r="CA267">
            <v>0</v>
          </cell>
          <cell r="CB267"/>
          <cell r="CC267" t="str">
            <v>理рацион-ый</v>
          </cell>
          <cell r="CD267" t="str">
            <v>理рацион-ый</v>
          </cell>
          <cell r="CE267">
            <v>39.975048369762106</v>
          </cell>
          <cell r="CF267">
            <v>-5.9132927182707462</v>
          </cell>
          <cell r="CG267">
            <v>33.28296826967199</v>
          </cell>
          <cell r="CH267" t="str">
            <v>理рацион-ый</v>
          </cell>
          <cell r="CI267">
            <v>15.372206062069795</v>
          </cell>
          <cell r="CJ267">
            <v>-10.775568047337266</v>
          </cell>
          <cell r="CK267"/>
          <cell r="CL267"/>
          <cell r="CM267"/>
          <cell r="CN267"/>
          <cell r="CO267"/>
          <cell r="CP267"/>
          <cell r="CQ267"/>
          <cell r="CR267" t="str">
            <v>КРУН-6кВ №2 ППГ</v>
          </cell>
          <cell r="CS267">
            <v>7</v>
          </cell>
          <cell r="CT267">
            <v>1</v>
          </cell>
          <cell r="CU267" t="str">
            <v>NIPI_Centre_PTV-3_Part</v>
          </cell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 t="str">
            <v>большой</v>
          </cell>
          <cell r="DH267"/>
          <cell r="DI267"/>
          <cell r="DJ267"/>
          <cell r="DK267"/>
          <cell r="DL267">
            <v>4</v>
          </cell>
          <cell r="DM267">
            <v>5.6340000000000057E-2</v>
          </cell>
          <cell r="DN267">
            <v>2</v>
          </cell>
          <cell r="DO267">
            <v>1.6056900000000001</v>
          </cell>
          <cell r="DP267"/>
          <cell r="DQ267"/>
          <cell r="DR267"/>
          <cell r="DS267"/>
          <cell r="DT267"/>
          <cell r="DU267"/>
          <cell r="DV267"/>
          <cell r="DW267">
            <v>42182</v>
          </cell>
          <cell r="DX267">
            <v>1182</v>
          </cell>
          <cell r="DY267"/>
          <cell r="DZ267" t="str">
            <v>4258, 4259,</v>
          </cell>
          <cell r="EA267">
            <v>1</v>
          </cell>
          <cell r="EB267"/>
          <cell r="EC267">
            <v>19</v>
          </cell>
          <cell r="ED267">
            <v>28.3</v>
          </cell>
          <cell r="EE267">
            <v>14.072649999999999</v>
          </cell>
          <cell r="EF267">
            <v>-9.3000000000000007</v>
          </cell>
          <cell r="EG267">
            <v>54.51097555525164</v>
          </cell>
          <cell r="EH267">
            <v>449</v>
          </cell>
          <cell r="EI267">
            <v>0.9304</v>
          </cell>
          <cell r="EK267">
            <v>69</v>
          </cell>
          <cell r="EL267">
            <v>5.8311899999999994</v>
          </cell>
          <cell r="EM267">
            <v>91</v>
          </cell>
          <cell r="EN267">
            <v>-50</v>
          </cell>
          <cell r="EO267">
            <v>-4.2254999999999994</v>
          </cell>
          <cell r="EP267">
            <v>0</v>
          </cell>
          <cell r="EQ267">
            <v>43952</v>
          </cell>
          <cell r="ER267" t="str">
            <v>ум.больше 50м3 на 2 раза</v>
          </cell>
          <cell r="ES267">
            <v>34.5</v>
          </cell>
          <cell r="ET267">
            <v>2.9155949999999997</v>
          </cell>
          <cell r="EU267">
            <v>91</v>
          </cell>
          <cell r="EV267">
            <v>15.5</v>
          </cell>
          <cell r="EW267">
            <v>1.3099049999999999</v>
          </cell>
          <cell r="EX267">
            <v>0</v>
          </cell>
          <cell r="FB267"/>
          <cell r="FC267"/>
          <cell r="FD267"/>
          <cell r="FE267"/>
          <cell r="FF267" t="str">
            <v>ВПП 2024</v>
          </cell>
          <cell r="FG267">
            <v>42</v>
          </cell>
          <cell r="FH267">
            <v>3.1550399999999996</v>
          </cell>
          <cell r="FI267">
            <v>92</v>
          </cell>
          <cell r="FJ267">
            <v>-23</v>
          </cell>
          <cell r="FK267">
            <v>-1.5493499999999998</v>
          </cell>
          <cell r="FL267">
            <v>-1</v>
          </cell>
          <cell r="FN267"/>
          <cell r="FP267" t="str">
            <v>Влияние ВПП</v>
          </cell>
          <cell r="FQ267" t="str">
            <v>ВПП 2022</v>
          </cell>
          <cell r="FR267">
            <v>25</v>
          </cell>
          <cell r="FS267"/>
          <cell r="FT267"/>
          <cell r="FV267">
            <v>32994</v>
          </cell>
        </row>
        <row r="268">
          <cell r="D268">
            <v>1183</v>
          </cell>
          <cell r="E268" t="str">
            <v>вн</v>
          </cell>
          <cell r="F268" t="str">
            <v>Г</v>
          </cell>
          <cell r="G268">
            <v>91</v>
          </cell>
          <cell r="H268">
            <v>2.5634699999999997</v>
          </cell>
          <cell r="I268">
            <v>97</v>
          </cell>
          <cell r="J268">
            <v>0</v>
          </cell>
          <cell r="K268" t="e">
            <v>#VALUE!</v>
          </cell>
          <cell r="L268">
            <v>46292</v>
          </cell>
          <cell r="M268">
            <v>95</v>
          </cell>
          <cell r="N268">
            <v>3.5682</v>
          </cell>
          <cell r="O268">
            <v>96</v>
          </cell>
          <cell r="P268" t="e">
            <v>#VALUE!</v>
          </cell>
          <cell r="Q268">
            <v>46285</v>
          </cell>
          <cell r="R268"/>
          <cell r="S268"/>
          <cell r="T268"/>
          <cell r="U268"/>
          <cell r="V268">
            <v>46292</v>
          </cell>
          <cell r="W268">
            <v>30</v>
          </cell>
          <cell r="X268" t="e">
            <v>#VALUE!</v>
          </cell>
          <cell r="Y268" t="str">
            <v>винтовой</v>
          </cell>
          <cell r="Z268">
            <v>24</v>
          </cell>
          <cell r="AA268">
            <v>95</v>
          </cell>
          <cell r="AB268">
            <v>46292</v>
          </cell>
          <cell r="AC268" t="str">
            <v>15/5с</v>
          </cell>
          <cell r="AD268"/>
          <cell r="AE268"/>
          <cell r="AF268"/>
          <cell r="AG268">
            <v>1.3</v>
          </cell>
          <cell r="AH268">
            <v>1.3</v>
          </cell>
          <cell r="AI268"/>
          <cell r="AJ268"/>
          <cell r="AK268"/>
          <cell r="AL268"/>
          <cell r="AM268"/>
          <cell r="AN268"/>
          <cell r="AO268" t="str">
            <v>NDH-22</v>
          </cell>
          <cell r="AP268">
            <v>0</v>
          </cell>
          <cell r="AQ268" t="e">
            <v>#VALUE!</v>
          </cell>
          <cell r="AR268">
            <v>160</v>
          </cell>
          <cell r="AS268">
            <v>132.79999999999998</v>
          </cell>
          <cell r="AT268">
            <v>0.71536144578313265</v>
          </cell>
          <cell r="AU268"/>
          <cell r="AV268"/>
          <cell r="AW268">
            <v>46275</v>
          </cell>
          <cell r="AX268">
            <v>46259</v>
          </cell>
          <cell r="AY268" t="str">
            <v>Netzsch-83</v>
          </cell>
          <cell r="AZ268">
            <v>291.20999999999998</v>
          </cell>
          <cell r="BA268">
            <v>20.20999999999998</v>
          </cell>
          <cell r="BB268" t="str">
            <v>СКЖ-60</v>
          </cell>
          <cell r="BC268"/>
          <cell r="BD268"/>
          <cell r="BE268">
            <v>46262</v>
          </cell>
          <cell r="BF268">
            <v>271</v>
          </cell>
          <cell r="BG268">
            <v>1.6</v>
          </cell>
          <cell r="BH268">
            <v>4.7456499999999995</v>
          </cell>
          <cell r="BI268" t="e">
            <v>#VALUE!</v>
          </cell>
          <cell r="BJ268">
            <v>45528</v>
          </cell>
          <cell r="BK268">
            <v>218</v>
          </cell>
          <cell r="BL268">
            <v>0.6</v>
          </cell>
          <cell r="BM268">
            <v>8.7223500000000005</v>
          </cell>
          <cell r="BN268" t="str">
            <v>2015,M,И,2017.Я,М,И,А,О,Н,Д,2018,Я,Ф,M,A,М,И,И,А,С,О,80,A,2022,Я,М,И,А,C,О,Н,Д,2023,Я,Ф,266,М,А,М,И,А,C,О,Н,2024,Я,Ф,М,А,М,239,И,И,А,218,С,Н,2025,Я,Ф,М,А,И,A,О,Н,Д,2026,Я,Ф,М,А,М,И,А,С,</v>
          </cell>
          <cell r="BO268"/>
          <cell r="BP268"/>
          <cell r="BQ268">
            <v>23</v>
          </cell>
          <cell r="BR268">
            <v>304.5</v>
          </cell>
          <cell r="BS268">
            <v>46258</v>
          </cell>
          <cell r="BT268"/>
          <cell r="BU268">
            <v>323</v>
          </cell>
          <cell r="BV268"/>
          <cell r="BW268"/>
          <cell r="BX268"/>
          <cell r="BY268"/>
          <cell r="BZ268">
            <v>46181</v>
          </cell>
          <cell r="CA268">
            <v>0</v>
          </cell>
          <cell r="CB268"/>
          <cell r="CC268" t="str">
            <v>查сверка данных</v>
          </cell>
          <cell r="CD268" t="str">
            <v>查сверка данных</v>
          </cell>
          <cell r="CE268">
            <v>41.798842706216419</v>
          </cell>
          <cell r="CF268">
            <v>6.4226313416315932</v>
          </cell>
          <cell r="CG268">
            <v>36.395197463762301</v>
          </cell>
          <cell r="CH268" t="str">
            <v>理рацион-ый</v>
          </cell>
          <cell r="CI268">
            <v>23.687977986645386</v>
          </cell>
          <cell r="CJ268">
            <v>-2.5692416442879704</v>
          </cell>
          <cell r="CK268"/>
          <cell r="CL268"/>
          <cell r="CM268">
            <v>46036</v>
          </cell>
          <cell r="CN268" t="str">
            <v>х/к</v>
          </cell>
          <cell r="CO268"/>
          <cell r="CP268"/>
          <cell r="CQ268"/>
          <cell r="CR268" t="str">
            <v>КРУН-6кВ №2 ППГ</v>
          </cell>
          <cell r="CS268">
            <v>7</v>
          </cell>
          <cell r="CT268">
            <v>1</v>
          </cell>
          <cell r="CU268" t="str">
            <v>NIPI_Centre_PTV-3_Part</v>
          </cell>
          <cell r="CV268">
            <v>45846</v>
          </cell>
          <cell r="CW268">
            <v>310</v>
          </cell>
          <cell r="CX268"/>
          <cell r="CY268"/>
          <cell r="CZ268"/>
          <cell r="DA268"/>
          <cell r="DB268"/>
          <cell r="DC268"/>
          <cell r="DD268"/>
          <cell r="DE268"/>
          <cell r="DF268"/>
          <cell r="DG268" t="str">
            <v>большой</v>
          </cell>
          <cell r="DH268" t="str">
            <v>нет</v>
          </cell>
          <cell r="DI268"/>
          <cell r="DJ268"/>
          <cell r="DK268"/>
          <cell r="DL268">
            <v>4</v>
          </cell>
          <cell r="DM268">
            <v>1.0047300000000003</v>
          </cell>
          <cell r="DN268">
            <v>-1</v>
          </cell>
          <cell r="DO268">
            <v>3.5682</v>
          </cell>
          <cell r="DP268"/>
          <cell r="DQ268"/>
          <cell r="DR268"/>
          <cell r="DS268"/>
          <cell r="DT268"/>
          <cell r="DU268"/>
          <cell r="DV268"/>
          <cell r="DW268">
            <v>42183</v>
          </cell>
          <cell r="DX268">
            <v>1183</v>
          </cell>
          <cell r="DY268"/>
          <cell r="DZ268" t="str">
            <v>4259, 4260,</v>
          </cell>
          <cell r="EA268">
            <v>1</v>
          </cell>
          <cell r="EB268"/>
          <cell r="EC268">
            <v>13.573579555370397</v>
          </cell>
          <cell r="ED268">
            <v>18</v>
          </cell>
          <cell r="EE268">
            <v>8.8279295553703978</v>
          </cell>
          <cell r="EF268">
            <v>-4.4264204446296027</v>
          </cell>
          <cell r="EG268">
            <v>54.510975580399432</v>
          </cell>
          <cell r="EH268">
            <v>449</v>
          </cell>
          <cell r="EI268">
            <v>0.9304</v>
          </cell>
          <cell r="EK268"/>
          <cell r="EL268"/>
          <cell r="EM268"/>
          <cell r="EN268"/>
          <cell r="EO268"/>
          <cell r="EP268"/>
          <cell r="EQ268"/>
          <cell r="ER268"/>
          <cell r="ES268"/>
          <cell r="ET268"/>
          <cell r="EU268"/>
          <cell r="EV268"/>
          <cell r="EW268"/>
          <cell r="EX268"/>
          <cell r="FB268"/>
          <cell r="FC268"/>
          <cell r="FD268"/>
          <cell r="FE268"/>
          <cell r="FF268" t="str">
            <v>ВПП 2025</v>
          </cell>
          <cell r="FG268">
            <v>31</v>
          </cell>
          <cell r="FH268">
            <v>1.1643599999999998</v>
          </cell>
          <cell r="FI268">
            <v>96</v>
          </cell>
          <cell r="FJ268">
            <v>64</v>
          </cell>
          <cell r="FK268">
            <v>2.4038400000000002</v>
          </cell>
          <cell r="FL268">
            <v>0</v>
          </cell>
          <cell r="FN268"/>
          <cell r="FP268" t="str">
            <v>Влияние ВПП</v>
          </cell>
          <cell r="FQ268" t="str">
            <v>ВПП 2022</v>
          </cell>
          <cell r="FR268">
            <v>20</v>
          </cell>
          <cell r="FS268"/>
          <cell r="FT268"/>
          <cell r="FV268">
            <v>32905</v>
          </cell>
        </row>
        <row r="269">
          <cell r="D269">
            <v>1184</v>
          </cell>
          <cell r="E269" t="str">
            <v>вн</v>
          </cell>
          <cell r="F269" t="str">
            <v>Г</v>
          </cell>
          <cell r="G269">
            <v>32</v>
          </cell>
          <cell r="H269">
            <v>1.5024</v>
          </cell>
          <cell r="I269">
            <v>95</v>
          </cell>
          <cell r="J269">
            <v>0</v>
          </cell>
          <cell r="K269" t="e">
            <v>#VALUE!</v>
          </cell>
          <cell r="L269">
            <v>46292</v>
          </cell>
          <cell r="M269">
            <v>25</v>
          </cell>
          <cell r="N269">
            <v>2.1127499999999997</v>
          </cell>
          <cell r="O269">
            <v>91</v>
          </cell>
          <cell r="P269" t="e">
            <v>#VALUE!</v>
          </cell>
          <cell r="Q269">
            <v>46288</v>
          </cell>
          <cell r="R269"/>
          <cell r="S269"/>
          <cell r="T269"/>
          <cell r="U269"/>
          <cell r="V269">
            <v>46292</v>
          </cell>
          <cell r="W269">
            <v>28</v>
          </cell>
          <cell r="X269" t="e">
            <v>#VALUE!</v>
          </cell>
          <cell r="Y269" t="str">
            <v>винтовой</v>
          </cell>
          <cell r="Z269">
            <v>24</v>
          </cell>
          <cell r="AA269">
            <v>25</v>
          </cell>
          <cell r="AB269">
            <v>46292</v>
          </cell>
          <cell r="AC269" t="str">
            <v>15/1,5мин</v>
          </cell>
          <cell r="AD269"/>
          <cell r="AE269"/>
          <cell r="AF269"/>
          <cell r="AG269">
            <v>1.7</v>
          </cell>
          <cell r="AH269">
            <v>1.2</v>
          </cell>
          <cell r="AI269"/>
          <cell r="AJ269"/>
          <cell r="AK269"/>
          <cell r="AL269"/>
          <cell r="AM269"/>
          <cell r="AN269"/>
          <cell r="AO269" t="str">
            <v>Костад</v>
          </cell>
          <cell r="AP269">
            <v>0</v>
          </cell>
          <cell r="AQ269" t="e">
            <v>#VALUE!</v>
          </cell>
          <cell r="AR269">
            <v>190</v>
          </cell>
          <cell r="AS269">
            <v>62.7</v>
          </cell>
          <cell r="AT269">
            <v>0.39872408293460926</v>
          </cell>
          <cell r="AU269"/>
          <cell r="AV269"/>
          <cell r="AW269">
            <v>46239</v>
          </cell>
          <cell r="AX269">
            <v>46109</v>
          </cell>
          <cell r="AY269" t="str">
            <v>Netzsch-33</v>
          </cell>
          <cell r="AZ269">
            <v>266.23999999999995</v>
          </cell>
          <cell r="BA269">
            <v>5.2399999999999523</v>
          </cell>
          <cell r="BB269" t="str">
            <v>СКЖ-60</v>
          </cell>
          <cell r="BC269"/>
          <cell r="BD269"/>
          <cell r="BE269">
            <v>46256</v>
          </cell>
          <cell r="BF269">
            <v>261</v>
          </cell>
          <cell r="BG269">
            <v>1.3</v>
          </cell>
          <cell r="BH269">
            <v>4.5864999999999991</v>
          </cell>
          <cell r="BI269" t="e">
            <v>#VALUE!</v>
          </cell>
          <cell r="BJ269">
            <v>45422</v>
          </cell>
          <cell r="BK269">
            <v>241</v>
          </cell>
          <cell r="BL269">
            <v>0.1</v>
          </cell>
          <cell r="BM269">
            <v>5.2644999999999991</v>
          </cell>
          <cell r="BN269" t="str">
            <v>2015,M,2016,Я,Ф,М,184,И,Н,161,2017.Я,М,И,А,О,Н,Д,2019,M,прс,200,A,2022,Я,М,И,А,C,О,Н,Д,2023,Я,Ф,М,А,М,И,И,А,C,О,Н,2024,Я,Ф,М,А,М,241,И,С,Н,2025,Я,Ф,М,А,И,A,О,Н,Д,2026,Я,Ф,М,А,М,И,А,С,</v>
          </cell>
          <cell r="BO269"/>
          <cell r="BP269"/>
          <cell r="BQ269">
            <v>25</v>
          </cell>
          <cell r="BR269">
            <v>296</v>
          </cell>
          <cell r="BS269">
            <v>42211</v>
          </cell>
          <cell r="BT269">
            <v>8.4</v>
          </cell>
          <cell r="BU269">
            <v>336</v>
          </cell>
          <cell r="BV269">
            <v>296</v>
          </cell>
          <cell r="BW269">
            <v>35</v>
          </cell>
          <cell r="BX269"/>
          <cell r="BY269"/>
          <cell r="BZ269">
            <v>46181</v>
          </cell>
          <cell r="CA269">
            <v>0</v>
          </cell>
          <cell r="CB269"/>
          <cell r="CC269" t="str">
            <v>差недост.подача</v>
          </cell>
          <cell r="CD269" t="str">
            <v>差недост.подача</v>
          </cell>
          <cell r="CE269">
            <v>35.314788285015858</v>
          </cell>
          <cell r="CF269">
            <v>-16.164567210762876</v>
          </cell>
          <cell r="CG269">
            <v>30.623079475139594</v>
          </cell>
          <cell r="CH269" t="str">
            <v>理рацион-ый</v>
          </cell>
          <cell r="CI269">
            <v>11.464581530744361</v>
          </cell>
          <cell r="CJ269">
            <v>-7.684618435678864</v>
          </cell>
          <cell r="CK269"/>
          <cell r="CL269"/>
          <cell r="CM269"/>
          <cell r="CN269"/>
          <cell r="CO269"/>
          <cell r="CP269"/>
          <cell r="CQ269"/>
          <cell r="CR269" t="str">
            <v>КРУН-6кВ №2 ППГ</v>
          </cell>
          <cell r="CS269">
            <v>7</v>
          </cell>
          <cell r="CT269">
            <v>1</v>
          </cell>
          <cell r="CU269" t="str">
            <v>NIPI_Centre_PTV-3_Part</v>
          </cell>
          <cell r="CV269">
            <v>42211</v>
          </cell>
          <cell r="CW269">
            <v>336</v>
          </cell>
          <cell r="CX269"/>
          <cell r="CY269"/>
          <cell r="CZ269"/>
          <cell r="DA269"/>
          <cell r="DB269"/>
          <cell r="DC269"/>
          <cell r="DD269"/>
          <cell r="DE269"/>
          <cell r="DF269"/>
          <cell r="DG269" t="str">
            <v>большой</v>
          </cell>
          <cell r="DH269"/>
          <cell r="DI269"/>
          <cell r="DJ269"/>
          <cell r="DK269"/>
          <cell r="DL269">
            <v>-7</v>
          </cell>
          <cell r="DM269">
            <v>0.61034999999999973</v>
          </cell>
          <cell r="DN269">
            <v>-4</v>
          </cell>
          <cell r="DO269">
            <v>2.1127499999999997</v>
          </cell>
          <cell r="DP269"/>
          <cell r="DQ269"/>
          <cell r="DR269"/>
          <cell r="DS269"/>
          <cell r="DT269"/>
          <cell r="DU269"/>
          <cell r="DV269"/>
          <cell r="DW269">
            <v>42183</v>
          </cell>
          <cell r="DX269">
            <v>1184</v>
          </cell>
          <cell r="DY269"/>
          <cell r="DZ269" t="str">
            <v>4260, 4261,</v>
          </cell>
          <cell r="EA269">
            <v>1</v>
          </cell>
          <cell r="EB269"/>
          <cell r="EC269">
            <v>5.2644999999999991</v>
          </cell>
          <cell r="ED269">
            <v>28.3</v>
          </cell>
          <cell r="EE269">
            <v>0.67799999999999994</v>
          </cell>
          <cell r="EF269">
            <v>-23.035500000000003</v>
          </cell>
          <cell r="EG269">
            <v>54.510975582357531</v>
          </cell>
          <cell r="EH269">
            <v>449</v>
          </cell>
          <cell r="EI269">
            <v>0.9304</v>
          </cell>
          <cell r="EK269"/>
          <cell r="EL269"/>
          <cell r="EM269"/>
          <cell r="EN269"/>
          <cell r="EO269"/>
          <cell r="EP269"/>
          <cell r="EQ269"/>
          <cell r="ER269"/>
          <cell r="ES269"/>
          <cell r="ET269"/>
          <cell r="EU269"/>
          <cell r="EV269"/>
          <cell r="EW269"/>
          <cell r="EX269"/>
          <cell r="FB269"/>
          <cell r="FC269"/>
          <cell r="FD269"/>
          <cell r="FE269"/>
          <cell r="FF269" t="str">
            <v>ВПП 2025</v>
          </cell>
          <cell r="FG269">
            <v>47</v>
          </cell>
          <cell r="FH269">
            <v>1.76532</v>
          </cell>
          <cell r="FI269">
            <v>96</v>
          </cell>
          <cell r="FJ269">
            <v>-22</v>
          </cell>
          <cell r="FK269">
            <v>0.34742999999999968</v>
          </cell>
          <cell r="FL269">
            <v>-5</v>
          </cell>
          <cell r="FN269"/>
          <cell r="FP269" t="str">
            <v>Влияние ВПП</v>
          </cell>
          <cell r="FQ269" t="str">
            <v>ВПП 2022</v>
          </cell>
          <cell r="FR269">
            <v>25</v>
          </cell>
          <cell r="FS269"/>
          <cell r="FT269"/>
          <cell r="FV269">
            <v>32994</v>
          </cell>
        </row>
        <row r="270">
          <cell r="D270">
            <v>1216</v>
          </cell>
          <cell r="E270" t="str">
            <v>вн</v>
          </cell>
          <cell r="F270" t="str">
            <v>А1 В</v>
          </cell>
          <cell r="G270"/>
          <cell r="H270"/>
          <cell r="I270"/>
          <cell r="J270">
            <v>0</v>
          </cell>
          <cell r="K270" t="e">
            <v>#VALUE!</v>
          </cell>
          <cell r="L270"/>
          <cell r="M270"/>
          <cell r="N270">
            <v>0</v>
          </cell>
          <cell r="O270">
            <v>0</v>
          </cell>
          <cell r="P270" t="e">
            <v>#VALUE!</v>
          </cell>
          <cell r="Q270"/>
          <cell r="R270"/>
          <cell r="S270"/>
          <cell r="T270"/>
          <cell r="U270"/>
          <cell r="V270"/>
          <cell r="W270">
            <v>0</v>
          </cell>
          <cell r="X270" t="e">
            <v>#VALUE!</v>
          </cell>
          <cell r="Y270" t="str">
            <v>Бездействие</v>
          </cell>
          <cell r="Z270">
            <v>0</v>
          </cell>
          <cell r="AA270">
            <v>0</v>
          </cell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>
            <v>0</v>
          </cell>
          <cell r="AQ270" t="e">
            <v>#VALUE!</v>
          </cell>
          <cell r="AR270"/>
          <cell r="AS270"/>
          <cell r="AT270"/>
          <cell r="AU270"/>
          <cell r="AV270"/>
          <cell r="AW270"/>
          <cell r="AX270">
            <v>44165</v>
          </cell>
          <cell r="AY270">
            <v>0</v>
          </cell>
          <cell r="AZ270">
            <v>87.5</v>
          </cell>
          <cell r="BA270"/>
          <cell r="BB270" t="str">
            <v>нет</v>
          </cell>
          <cell r="BC270"/>
          <cell r="BD270" t="str">
            <v xml:space="preserve"> </v>
          </cell>
          <cell r="BE270">
            <v>43283</v>
          </cell>
          <cell r="BF270">
            <v>0</v>
          </cell>
          <cell r="BG270">
            <v>9.6999999999999993</v>
          </cell>
          <cell r="BH270">
            <v>35.804199999999994</v>
          </cell>
          <cell r="BI270" t="e">
            <v>#VALUE!</v>
          </cell>
          <cell r="BJ270">
            <v>46184</v>
          </cell>
          <cell r="BK270">
            <v>164</v>
          </cell>
          <cell r="BL270">
            <v>0</v>
          </cell>
          <cell r="BM270">
            <v>10.704599999999999</v>
          </cell>
          <cell r="BN270" t="e">
            <v>#VALUE!</v>
          </cell>
          <cell r="BO270"/>
          <cell r="BP270"/>
          <cell r="BQ270">
            <v>261</v>
          </cell>
          <cell r="BR270">
            <v>278</v>
          </cell>
          <cell r="BS270"/>
          <cell r="BT270"/>
          <cell r="BU270"/>
          <cell r="BV270"/>
          <cell r="BW270"/>
          <cell r="BX270">
            <v>45504</v>
          </cell>
          <cell r="BY270"/>
          <cell r="BZ270">
            <v>46181</v>
          </cell>
          <cell r="CA270">
            <v>0</v>
          </cell>
          <cell r="CB270"/>
          <cell r="CC270" t="str">
            <v/>
          </cell>
          <cell r="CD270" t="str">
            <v/>
          </cell>
          <cell r="CE270">
            <v>1.5852999999999999</v>
          </cell>
          <cell r="CF270">
            <v>-62.067</v>
          </cell>
          <cell r="CG270" t="e">
            <v>#NUM!</v>
          </cell>
          <cell r="CH270" t="str">
            <v/>
          </cell>
          <cell r="CI270">
            <v>6.2493999999999996</v>
          </cell>
          <cell r="CJ270">
            <v>46.691000000000003</v>
          </cell>
          <cell r="CK270"/>
          <cell r="CL270"/>
          <cell r="CM270"/>
          <cell r="CN270"/>
          <cell r="CO270"/>
          <cell r="CP270"/>
          <cell r="CQ270"/>
          <cell r="CR270" t="str">
            <v>КРУН-6кВ №2 ППГ</v>
          </cell>
          <cell r="CS270">
            <v>14</v>
          </cell>
          <cell r="CT270">
            <v>2</v>
          </cell>
          <cell r="CU270" t="str">
            <v>NIPI_Centre_PTV-3_Part</v>
          </cell>
          <cell r="CV270">
            <v>43025</v>
          </cell>
          <cell r="CW270">
            <v>300</v>
          </cell>
          <cell r="CX270"/>
          <cell r="CY270"/>
          <cell r="CZ270"/>
          <cell r="DA270"/>
          <cell r="DB270"/>
          <cell r="DC270"/>
          <cell r="DD270"/>
          <cell r="DE270"/>
          <cell r="DF270"/>
          <cell r="DG270" t="str">
            <v>большой</v>
          </cell>
          <cell r="DH270"/>
          <cell r="DI270"/>
          <cell r="DJ270"/>
          <cell r="DK270"/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/>
          <cell r="DQ270"/>
          <cell r="DR270"/>
          <cell r="DS270"/>
          <cell r="DT270"/>
          <cell r="DU270"/>
          <cell r="DV270"/>
          <cell r="DW270">
            <v>42179</v>
          </cell>
          <cell r="DX270">
            <v>1216</v>
          </cell>
          <cell r="DY270"/>
          <cell r="DZ270">
            <v>4302</v>
          </cell>
          <cell r="EA270"/>
          <cell r="EB270"/>
          <cell r="EC270">
            <v>31.467736791680007</v>
          </cell>
          <cell r="ED270">
            <v>11.7</v>
          </cell>
          <cell r="EE270">
            <v>-4.3364632083199872</v>
          </cell>
          <cell r="EF270">
            <v>19.767736791680008</v>
          </cell>
          <cell r="EG270">
            <v>54.510975580399432</v>
          </cell>
          <cell r="EH270">
            <v>378</v>
          </cell>
          <cell r="EI270">
            <v>0.92820000000000003</v>
          </cell>
          <cell r="EJ270"/>
          <cell r="EK270"/>
          <cell r="EL270"/>
          <cell r="EM270"/>
          <cell r="EN270"/>
          <cell r="EO270"/>
          <cell r="EP270"/>
          <cell r="EQ270"/>
          <cell r="ER270"/>
          <cell r="ES270"/>
          <cell r="ET270"/>
          <cell r="EU270"/>
          <cell r="EV270"/>
          <cell r="EW270"/>
          <cell r="EX270"/>
          <cell r="EY270"/>
          <cell r="EZ270"/>
          <cell r="FA270"/>
          <cell r="FB270"/>
          <cell r="FC270"/>
          <cell r="FD270"/>
          <cell r="FE270"/>
          <cell r="FF270"/>
          <cell r="FG270"/>
          <cell r="FH270"/>
          <cell r="FI270"/>
          <cell r="FJ270"/>
          <cell r="FK270"/>
          <cell r="FL270"/>
          <cell r="FN270"/>
          <cell r="FP270" t="str">
            <v xml:space="preserve"> Влияние ВНС с перекомпенсацией</v>
          </cell>
          <cell r="FR270">
            <v>25</v>
          </cell>
          <cell r="FS270"/>
          <cell r="FV270">
            <v>32693</v>
          </cell>
        </row>
        <row r="271">
          <cell r="D271">
            <v>1217</v>
          </cell>
          <cell r="E271" t="str">
            <v>вн</v>
          </cell>
          <cell r="F271" t="str">
            <v>В</v>
          </cell>
          <cell r="G271">
            <v>15</v>
          </cell>
          <cell r="H271">
            <v>3.5212499999999998</v>
          </cell>
          <cell r="I271">
            <v>75</v>
          </cell>
          <cell r="J271" t="str">
            <v>ЧРФ</v>
          </cell>
          <cell r="K271" t="e">
            <v>#VALUE!</v>
          </cell>
          <cell r="L271">
            <v>46292</v>
          </cell>
          <cell r="M271">
            <v>9</v>
          </cell>
          <cell r="N271">
            <v>3.8874600000000004</v>
          </cell>
          <cell r="O271">
            <v>54</v>
          </cell>
          <cell r="P271" t="e">
            <v>#VALUE!</v>
          </cell>
          <cell r="Q271">
            <v>46285</v>
          </cell>
          <cell r="R271"/>
          <cell r="S271"/>
          <cell r="T271"/>
          <cell r="U271"/>
          <cell r="V271">
            <v>46292</v>
          </cell>
          <cell r="W271">
            <v>25</v>
          </cell>
          <cell r="X271" t="e">
            <v>#VALUE!</v>
          </cell>
          <cell r="Y271" t="str">
            <v>винтовой</v>
          </cell>
          <cell r="Z271">
            <v>24</v>
          </cell>
          <cell r="AA271">
            <v>9</v>
          </cell>
          <cell r="AB271">
            <v>46292</v>
          </cell>
          <cell r="AC271" t="str">
            <v>15атм/6м</v>
          </cell>
          <cell r="AD271"/>
          <cell r="AE271"/>
          <cell r="AF271"/>
          <cell r="AG271">
            <v>1.4</v>
          </cell>
          <cell r="AH271">
            <v>1.4</v>
          </cell>
          <cell r="AI271"/>
          <cell r="AJ271"/>
          <cell r="AK271"/>
          <cell r="AL271"/>
          <cell r="AM271">
            <v>46287</v>
          </cell>
          <cell r="AN271" t="str">
            <v>огв</v>
          </cell>
          <cell r="AO271" t="str">
            <v>NDH-22</v>
          </cell>
          <cell r="AP271">
            <v>0</v>
          </cell>
          <cell r="AQ271" t="e">
            <v>#VALUE!</v>
          </cell>
          <cell r="AR271">
            <v>300</v>
          </cell>
          <cell r="AS271">
            <v>84.000000000000014</v>
          </cell>
          <cell r="AT271">
            <v>0.10714285714285712</v>
          </cell>
          <cell r="AU271"/>
          <cell r="AV271"/>
          <cell r="AW271">
            <v>46286</v>
          </cell>
          <cell r="AX271">
            <v>46215</v>
          </cell>
          <cell r="AY271" t="str">
            <v>TP-28</v>
          </cell>
          <cell r="AZ271">
            <v>271.64999999999998</v>
          </cell>
          <cell r="BA271">
            <v>28.649999999999977</v>
          </cell>
          <cell r="BB271" t="str">
            <v>СКЖ-60</v>
          </cell>
          <cell r="BC271"/>
          <cell r="BD271"/>
          <cell r="BE271">
            <v>46285</v>
          </cell>
          <cell r="BF271">
            <v>243</v>
          </cell>
          <cell r="BG271">
            <v>1.6</v>
          </cell>
          <cell r="BH271">
            <v>5.8818400000000022</v>
          </cell>
          <cell r="BI271" t="e">
            <v>#VALUE!</v>
          </cell>
          <cell r="BJ271">
            <v>45840</v>
          </cell>
          <cell r="BK271">
            <v>220</v>
          </cell>
          <cell r="BL271">
            <v>2.2999999999999998</v>
          </cell>
          <cell r="BM271">
            <v>8.7415400000000005</v>
          </cell>
          <cell r="BN271" t="str">
            <v>2024,А,199,С,Н,2025,Я,Ф,М,А,М,И,229,И,220,A,О,Н,Д,2026,Я,Ф,М,А,М,И,А,С,</v>
          </cell>
          <cell r="BO271">
            <v>46244</v>
          </cell>
          <cell r="BP271" t="str">
            <v>Тұтылған.</v>
          </cell>
          <cell r="BQ271">
            <v>41</v>
          </cell>
          <cell r="BR271">
            <v>288.60000000000002</v>
          </cell>
          <cell r="BS271"/>
          <cell r="BT271"/>
          <cell r="BU271"/>
          <cell r="BV271"/>
          <cell r="BW271"/>
          <cell r="BX271"/>
          <cell r="BY271"/>
          <cell r="BZ271">
            <v>46181</v>
          </cell>
          <cell r="CA271">
            <v>0</v>
          </cell>
          <cell r="CB271"/>
          <cell r="CC271" t="str">
            <v>差недост.подача</v>
          </cell>
          <cell r="CD271" t="str">
            <v>差недост.подача</v>
          </cell>
          <cell r="CE271">
            <v>13.448918622448979</v>
          </cell>
          <cell r="CF271">
            <v>-47.820045918367349</v>
          </cell>
          <cell r="CG271">
            <v>17.646276812617447</v>
          </cell>
          <cell r="CH271" t="str">
            <v>差недост.подача</v>
          </cell>
          <cell r="CI271">
            <v>6.5361204081632645</v>
          </cell>
          <cell r="CJ271">
            <v>25.418321428571439</v>
          </cell>
          <cell r="CK271"/>
          <cell r="CL271"/>
          <cell r="CM271">
            <v>45465</v>
          </cell>
          <cell r="CN271" t="str">
            <v>х/к</v>
          </cell>
          <cell r="CO271"/>
          <cell r="CP271"/>
          <cell r="CQ271"/>
          <cell r="CR271" t="str">
            <v>КРУН-6кВ №2 ППГ</v>
          </cell>
          <cell r="CS271">
            <v>14</v>
          </cell>
          <cell r="CT271">
            <v>2</v>
          </cell>
          <cell r="CU271" t="str">
            <v>NIPI_Centre_PTV-3_Part</v>
          </cell>
          <cell r="CV271">
            <v>46214</v>
          </cell>
          <cell r="CW271">
            <v>300</v>
          </cell>
          <cell r="CX271"/>
          <cell r="CY271"/>
          <cell r="CZ271"/>
          <cell r="DA271"/>
          <cell r="DB271"/>
          <cell r="DC271"/>
          <cell r="DD271"/>
          <cell r="DE271"/>
          <cell r="DF271"/>
          <cell r="DG271" t="str">
            <v>большой</v>
          </cell>
          <cell r="DH271" t="str">
            <v>есть</v>
          </cell>
          <cell r="DI271"/>
          <cell r="DJ271"/>
          <cell r="DK271"/>
          <cell r="DL271">
            <v>-6</v>
          </cell>
          <cell r="DM271">
            <v>0.36621000000000059</v>
          </cell>
          <cell r="DN271">
            <v>-21</v>
          </cell>
          <cell r="DO271">
            <v>3.8874600000000008</v>
          </cell>
          <cell r="DP271"/>
          <cell r="DQ271"/>
          <cell r="DR271"/>
          <cell r="DS271"/>
          <cell r="DT271"/>
          <cell r="DU271"/>
          <cell r="DV271"/>
          <cell r="DW271">
            <v>42185</v>
          </cell>
          <cell r="DX271">
            <v>1217</v>
          </cell>
          <cell r="DY271"/>
          <cell r="DZ271">
            <v>4302</v>
          </cell>
          <cell r="EA271">
            <v>3</v>
          </cell>
          <cell r="EB271"/>
          <cell r="EC271">
            <v>22.747366569632</v>
          </cell>
          <cell r="ED271">
            <v>11.7</v>
          </cell>
          <cell r="EE271">
            <v>16.865526569631996</v>
          </cell>
          <cell r="EF271">
            <v>11.047366569632</v>
          </cell>
          <cell r="EG271">
            <v>54.510975557712953</v>
          </cell>
          <cell r="EH271">
            <v>378</v>
          </cell>
          <cell r="EI271">
            <v>0.92820000000000003</v>
          </cell>
          <cell r="EK271">
            <v>28</v>
          </cell>
          <cell r="EL271">
            <v>0.78875999999999991</v>
          </cell>
          <cell r="EM271">
            <v>97</v>
          </cell>
          <cell r="EN271">
            <v>-19</v>
          </cell>
          <cell r="EO271">
            <v>3.0987000000000005</v>
          </cell>
          <cell r="EP271">
            <v>-43</v>
          </cell>
          <cell r="EQ271">
            <v>43953</v>
          </cell>
          <cell r="ER271" t="str">
            <v>ум до 20м3</v>
          </cell>
          <cell r="ES271">
            <v>20</v>
          </cell>
          <cell r="ET271">
            <v>0.5633999999999999</v>
          </cell>
          <cell r="EU271">
            <v>97</v>
          </cell>
          <cell r="EV271">
            <v>11</v>
          </cell>
          <cell r="EW271">
            <v>-3.3240600000000002</v>
          </cell>
          <cell r="EX271">
            <v>43</v>
          </cell>
          <cell r="EY271"/>
          <cell r="EZ271"/>
          <cell r="FB271"/>
          <cell r="FC271"/>
          <cell r="FD271"/>
          <cell r="FE271"/>
          <cell r="FF271"/>
          <cell r="FG271"/>
          <cell r="FH271"/>
          <cell r="FI271"/>
          <cell r="FJ271"/>
          <cell r="FK271"/>
          <cell r="FL271"/>
          <cell r="FN271"/>
          <cell r="FP271" t="str">
            <v xml:space="preserve"> Влияние ВНС с перекомпенсацией</v>
          </cell>
          <cell r="FR271">
            <v>25</v>
          </cell>
          <cell r="FS271"/>
          <cell r="FT271"/>
          <cell r="FV271">
            <v>32696</v>
          </cell>
        </row>
        <row r="272">
          <cell r="D272">
            <v>1218</v>
          </cell>
          <cell r="E272" t="str">
            <v>вн</v>
          </cell>
          <cell r="F272" t="str">
            <v>А1 В</v>
          </cell>
          <cell r="G272"/>
          <cell r="H272"/>
          <cell r="I272"/>
          <cell r="J272">
            <v>0</v>
          </cell>
          <cell r="K272" t="e">
            <v>#VALUE!</v>
          </cell>
          <cell r="L272"/>
          <cell r="M272"/>
          <cell r="N272">
            <v>0</v>
          </cell>
          <cell r="O272">
            <v>0</v>
          </cell>
          <cell r="P272" t="e">
            <v>#VALUE!</v>
          </cell>
          <cell r="Q272"/>
          <cell r="R272"/>
          <cell r="S272"/>
          <cell r="T272"/>
          <cell r="U272"/>
          <cell r="V272"/>
          <cell r="W272">
            <v>0</v>
          </cell>
          <cell r="X272" t="e">
            <v>#VALUE!</v>
          </cell>
          <cell r="Y272" t="str">
            <v>контрольный фонд(ОПРС)</v>
          </cell>
          <cell r="Z272">
            <v>0</v>
          </cell>
          <cell r="AA272">
            <v>0</v>
          </cell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 t="str">
            <v>BD-1</v>
          </cell>
          <cell r="AP272">
            <v>0</v>
          </cell>
          <cell r="AQ272" t="e">
            <v>#VALUE!</v>
          </cell>
          <cell r="AR272"/>
          <cell r="AS272"/>
          <cell r="AT272"/>
          <cell r="AU272"/>
          <cell r="AV272"/>
          <cell r="AW272"/>
          <cell r="AX272">
            <v>44348</v>
          </cell>
          <cell r="AY272">
            <v>0</v>
          </cell>
          <cell r="AZ272">
            <v>98.7</v>
          </cell>
          <cell r="BA272">
            <v>98.7</v>
          </cell>
          <cell r="BB272"/>
          <cell r="BC272"/>
          <cell r="BD272"/>
          <cell r="BE272">
            <v>43192</v>
          </cell>
          <cell r="BF272">
            <v>0</v>
          </cell>
          <cell r="BG272">
            <v>1.7</v>
          </cell>
          <cell r="BH272">
            <v>27.287749999999999</v>
          </cell>
          <cell r="BI272" t="e">
            <v>#VALUE!</v>
          </cell>
          <cell r="BJ272">
            <v>46184</v>
          </cell>
          <cell r="BK272">
            <v>0</v>
          </cell>
          <cell r="BL272">
            <v>9</v>
          </cell>
          <cell r="BM272">
            <v>34.58775</v>
          </cell>
          <cell r="BN272" t="e">
            <v>#VALUE!</v>
          </cell>
          <cell r="BO272"/>
          <cell r="BP272"/>
          <cell r="BQ272">
            <v>258</v>
          </cell>
          <cell r="BR272">
            <v>272.5</v>
          </cell>
          <cell r="BS272"/>
          <cell r="BT272"/>
          <cell r="BU272"/>
          <cell r="BV272"/>
          <cell r="BW272"/>
          <cell r="BX272"/>
          <cell r="BY272"/>
          <cell r="BZ272">
            <v>46181</v>
          </cell>
          <cell r="CA272">
            <v>0</v>
          </cell>
          <cell r="CB272"/>
          <cell r="CC272" t="str">
            <v/>
          </cell>
          <cell r="CD272" t="str">
            <v/>
          </cell>
          <cell r="CE272">
            <v>1.5852999999999999</v>
          </cell>
          <cell r="CF272">
            <v>-62.067</v>
          </cell>
          <cell r="CG272" t="e">
            <v>#NUM!</v>
          </cell>
          <cell r="CH272" t="str">
            <v/>
          </cell>
          <cell r="CI272">
            <v>6.2493999999999996</v>
          </cell>
          <cell r="CJ272">
            <v>46.691000000000003</v>
          </cell>
          <cell r="CK272"/>
          <cell r="CL272"/>
          <cell r="CM272"/>
          <cell r="CN272"/>
          <cell r="CO272"/>
          <cell r="CP272"/>
          <cell r="CQ272"/>
          <cell r="CR272" t="str">
            <v>КРУН-6кВ №2 ППГ</v>
          </cell>
          <cell r="CS272">
            <v>14</v>
          </cell>
          <cell r="CT272">
            <v>2</v>
          </cell>
          <cell r="CU272" t="str">
            <v>NIPI_Centre_PTV-3_Part</v>
          </cell>
          <cell r="CV272">
            <v>44347</v>
          </cell>
          <cell r="CW272">
            <v>250</v>
          </cell>
          <cell r="CX272"/>
          <cell r="CY272"/>
          <cell r="CZ272"/>
          <cell r="DA272"/>
          <cell r="DB272"/>
          <cell r="DC272"/>
          <cell r="DD272"/>
          <cell r="DE272"/>
          <cell r="DF272"/>
          <cell r="DG272" t="str">
            <v>большой</v>
          </cell>
          <cell r="DH272"/>
          <cell r="DI272"/>
          <cell r="DJ272"/>
          <cell r="DK272"/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/>
          <cell r="DQ272"/>
          <cell r="DR272"/>
          <cell r="DS272"/>
          <cell r="DT272"/>
          <cell r="DU272"/>
          <cell r="DV272"/>
          <cell r="DW272">
            <v>42185</v>
          </cell>
          <cell r="DX272">
            <v>1218</v>
          </cell>
          <cell r="DY272"/>
          <cell r="DZ272" t="str">
            <v>4303, 4304</v>
          </cell>
          <cell r="EA272"/>
          <cell r="EB272"/>
          <cell r="EC272">
            <v>32.533514548620005</v>
          </cell>
          <cell r="ED272">
            <v>11.7</v>
          </cell>
          <cell r="EE272">
            <v>5.2457645486200057</v>
          </cell>
          <cell r="EF272">
            <v>20.833514548620006</v>
          </cell>
          <cell r="EG272">
            <v>54.510975580399432</v>
          </cell>
          <cell r="EH272">
            <v>378</v>
          </cell>
          <cell r="EI272">
            <v>0.92820000000000003</v>
          </cell>
          <cell r="EJ272"/>
          <cell r="EK272"/>
          <cell r="EL272"/>
          <cell r="EM272"/>
          <cell r="EN272"/>
          <cell r="EO272"/>
          <cell r="EP272"/>
          <cell r="EQ272"/>
          <cell r="ER272"/>
          <cell r="ES272"/>
          <cell r="ET272"/>
          <cell r="EU272"/>
          <cell r="EV272"/>
          <cell r="EW272"/>
          <cell r="EX272"/>
          <cell r="EY272"/>
          <cell r="EZ272"/>
          <cell r="FA272"/>
          <cell r="FB272"/>
          <cell r="FC272"/>
          <cell r="FD272"/>
          <cell r="FE272"/>
          <cell r="FF272"/>
          <cell r="FG272"/>
          <cell r="FH272"/>
          <cell r="FI272"/>
          <cell r="FJ272"/>
          <cell r="FK272"/>
          <cell r="FL272"/>
          <cell r="FN272"/>
          <cell r="FP272" t="str">
            <v xml:space="preserve"> Влияние ВНС с перекомпенсацией</v>
          </cell>
          <cell r="FR272">
            <v>30</v>
          </cell>
          <cell r="FS272"/>
          <cell r="FV272">
            <v>33014</v>
          </cell>
        </row>
        <row r="273">
          <cell r="D273">
            <v>1219</v>
          </cell>
          <cell r="E273" t="str">
            <v>вн</v>
          </cell>
          <cell r="F273" t="str">
            <v>А1 Б В</v>
          </cell>
          <cell r="G273">
            <v>2</v>
          </cell>
          <cell r="H273">
            <v>0.86387999999999998</v>
          </cell>
          <cell r="I273">
            <v>54</v>
          </cell>
          <cell r="J273">
            <v>0</v>
          </cell>
          <cell r="K273" t="e">
            <v>#VALUE!</v>
          </cell>
          <cell r="L273">
            <v>46292</v>
          </cell>
          <cell r="M273">
            <v>2</v>
          </cell>
          <cell r="N273">
            <v>1.1643599999999998</v>
          </cell>
          <cell r="O273">
            <v>38</v>
          </cell>
          <cell r="P273" t="e">
            <v>#VALUE!</v>
          </cell>
          <cell r="Q273">
            <v>46285</v>
          </cell>
          <cell r="R273"/>
          <cell r="S273"/>
          <cell r="T273">
            <v>46213</v>
          </cell>
          <cell r="U273">
            <v>0.1</v>
          </cell>
          <cell r="V273">
            <v>46292</v>
          </cell>
          <cell r="W273">
            <v>21</v>
          </cell>
          <cell r="X273" t="e">
            <v>#VALUE!</v>
          </cell>
          <cell r="Y273" t="str">
            <v>винтовой</v>
          </cell>
          <cell r="Z273">
            <v>24</v>
          </cell>
          <cell r="AA273">
            <v>2</v>
          </cell>
          <cell r="AB273">
            <v>46292</v>
          </cell>
          <cell r="AC273" t="str">
            <v>5атм/5м</v>
          </cell>
          <cell r="AD273"/>
          <cell r="AE273"/>
          <cell r="AF273"/>
          <cell r="AG273">
            <v>1.5</v>
          </cell>
          <cell r="AH273">
            <v>1.6</v>
          </cell>
          <cell r="AI273"/>
          <cell r="AJ273"/>
          <cell r="AK273"/>
          <cell r="AL273"/>
          <cell r="AM273">
            <v>46162</v>
          </cell>
          <cell r="AN273" t="str">
            <v>огв</v>
          </cell>
          <cell r="AO273" t="str">
            <v>Костад 15hp</v>
          </cell>
          <cell r="AP273">
            <v>0</v>
          </cell>
          <cell r="AQ273" t="e">
            <v>#VALUE!</v>
          </cell>
          <cell r="AR273">
            <v>230</v>
          </cell>
          <cell r="AS273">
            <v>23</v>
          </cell>
          <cell r="AT273">
            <v>8.6956521739130432E-2</v>
          </cell>
          <cell r="AU273"/>
          <cell r="AV273"/>
          <cell r="AW273">
            <v>46280</v>
          </cell>
          <cell r="AX273">
            <v>46019</v>
          </cell>
          <cell r="AY273" t="str">
            <v>Netzsch-10</v>
          </cell>
          <cell r="AZ273">
            <v>264.27000000000004</v>
          </cell>
          <cell r="BA273">
            <v>26.270000000000039</v>
          </cell>
          <cell r="BB273" t="str">
            <v>СКЖ-60</v>
          </cell>
          <cell r="BC273"/>
          <cell r="BD273"/>
          <cell r="BE273">
            <v>46256</v>
          </cell>
          <cell r="BF273">
            <v>238</v>
          </cell>
          <cell r="BG273">
            <v>1.7</v>
          </cell>
          <cell r="BH273">
            <v>5.0334500000000002</v>
          </cell>
          <cell r="BI273" t="e">
            <v>#VALUE!</v>
          </cell>
          <cell r="BJ273">
            <v>46143</v>
          </cell>
          <cell r="BK273">
            <v>236</v>
          </cell>
          <cell r="BL273">
            <v>7.3</v>
          </cell>
          <cell r="BM273">
            <v>10.821249999999999</v>
          </cell>
          <cell r="BN273" t="str">
            <v>2015,M,И,2017.Я,М,И,А,О,231,Н,Д,2018,Я,2018,Я,Ф,M,A,2019,Я,Ф,М,0,2020,Я,Ф,М,А,М,И,0,A,2022,Я,М,И,А,C,О,Н,Д,2023,Я,Ф,М,А,М,И,А,C,О,Н,2024,Я,Ф,М,А,М,И,237,С,Н,2025,Я,Ф,М,А,И,A,О,Н,Д,234,прс,2026,Я,Ф,М,А,М,236,И,А,С,</v>
          </cell>
          <cell r="BO273"/>
          <cell r="BP273"/>
          <cell r="BQ273">
            <v>19</v>
          </cell>
          <cell r="BR273">
            <v>273.5</v>
          </cell>
          <cell r="BS273"/>
          <cell r="BT273"/>
          <cell r="BU273"/>
          <cell r="BV273"/>
          <cell r="BW273"/>
          <cell r="BX273"/>
          <cell r="BY273"/>
          <cell r="BZ273">
            <v>46181</v>
          </cell>
          <cell r="CA273">
            <v>0</v>
          </cell>
          <cell r="CB273"/>
          <cell r="CC273" t="str">
            <v>差недост.подача</v>
          </cell>
          <cell r="CD273" t="str">
            <v>差недост.подача</v>
          </cell>
          <cell r="CE273">
            <v>11.371069376181474</v>
          </cell>
          <cell r="CF273">
            <v>-50.396807183364842</v>
          </cell>
          <cell r="CG273">
            <v>15.584823025729111</v>
          </cell>
          <cell r="CH273" t="str">
            <v>差недост.подача</v>
          </cell>
          <cell r="CI273">
            <v>6.4194703213610582</v>
          </cell>
          <cell r="CJ273">
            <v>29.051945179584123</v>
          </cell>
          <cell r="CK273"/>
          <cell r="CL273"/>
          <cell r="CM273"/>
          <cell r="CN273"/>
          <cell r="CO273"/>
          <cell r="CP273"/>
          <cell r="CQ273"/>
          <cell r="CR273" t="str">
            <v>КРУН-6кВ №2 ППГ</v>
          </cell>
          <cell r="CS273">
            <v>14</v>
          </cell>
          <cell r="CT273">
            <v>2</v>
          </cell>
          <cell r="CU273" t="str">
            <v>NIPI_Centre_PTV-3_Part</v>
          </cell>
          <cell r="CV273">
            <v>46019</v>
          </cell>
          <cell r="CW273">
            <v>290</v>
          </cell>
          <cell r="CX273"/>
          <cell r="CY273"/>
          <cell r="CZ273"/>
          <cell r="DA273"/>
          <cell r="DB273"/>
          <cell r="DC273"/>
          <cell r="DD273"/>
          <cell r="DE273"/>
          <cell r="DF273"/>
          <cell r="DG273" t="str">
            <v>малый</v>
          </cell>
          <cell r="DH273"/>
          <cell r="DI273"/>
          <cell r="DJ273"/>
          <cell r="DK273"/>
          <cell r="DL273">
            <v>0</v>
          </cell>
          <cell r="DM273">
            <v>0.30047999999999986</v>
          </cell>
          <cell r="DN273">
            <v>-16</v>
          </cell>
          <cell r="DO273">
            <v>1.1643599999999998</v>
          </cell>
          <cell r="DP273"/>
          <cell r="DQ273"/>
          <cell r="DR273"/>
          <cell r="DS273"/>
          <cell r="DT273"/>
          <cell r="DU273"/>
          <cell r="DV273"/>
          <cell r="DW273"/>
          <cell r="DX273"/>
          <cell r="DY273"/>
          <cell r="DZ273" t="str">
            <v>4304, 4305</v>
          </cell>
          <cell r="EA273">
            <v>1</v>
          </cell>
          <cell r="EB273"/>
          <cell r="EC273">
            <v>15.81347807483248</v>
          </cell>
          <cell r="ED273">
            <v>11.7</v>
          </cell>
          <cell r="EE273">
            <v>10.780028074832479</v>
          </cell>
          <cell r="EF273">
            <v>4.1134780748324804</v>
          </cell>
          <cell r="EG273">
            <v>54.510975567829732</v>
          </cell>
          <cell r="EH273">
            <v>378</v>
          </cell>
          <cell r="EI273">
            <v>0.92820000000000003</v>
          </cell>
          <cell r="EJ273"/>
          <cell r="EK273"/>
          <cell r="EL273"/>
          <cell r="EM273"/>
          <cell r="EN273"/>
          <cell r="EO273"/>
          <cell r="EP273"/>
          <cell r="EQ273"/>
          <cell r="ER273"/>
          <cell r="ES273"/>
          <cell r="ET273"/>
          <cell r="EU273"/>
          <cell r="EV273"/>
          <cell r="EW273"/>
          <cell r="EX273"/>
          <cell r="EY273"/>
          <cell r="EZ273"/>
          <cell r="FA273"/>
          <cell r="FB273"/>
          <cell r="FC273"/>
          <cell r="FD273"/>
          <cell r="FE273"/>
          <cell r="FF273"/>
          <cell r="FG273"/>
          <cell r="FH273"/>
          <cell r="FI273"/>
          <cell r="FJ273"/>
          <cell r="FK273"/>
          <cell r="FL273"/>
          <cell r="FN273">
            <v>1</v>
          </cell>
          <cell r="FP273" t="str">
            <v xml:space="preserve"> Влияние ВНС с перекомпенсацией</v>
          </cell>
          <cell r="FR273">
            <v>15</v>
          </cell>
          <cell r="FS273"/>
          <cell r="FT273"/>
          <cell r="FV273">
            <v>32693</v>
          </cell>
        </row>
        <row r="274">
          <cell r="D274">
            <v>1220</v>
          </cell>
          <cell r="E274" t="str">
            <v>вн</v>
          </cell>
          <cell r="F274" t="str">
            <v>А1 Б В</v>
          </cell>
          <cell r="G274">
            <v>2</v>
          </cell>
          <cell r="H274">
            <v>0.88265999999999989</v>
          </cell>
          <cell r="I274">
            <v>53</v>
          </cell>
          <cell r="J274" t="str">
            <v>ЧРФ</v>
          </cell>
          <cell r="K274" t="e">
            <v>#VALUE!</v>
          </cell>
          <cell r="L274">
            <v>46292</v>
          </cell>
          <cell r="M274">
            <v>1</v>
          </cell>
          <cell r="N274">
            <v>0.78875999999999991</v>
          </cell>
          <cell r="O274">
            <v>16</v>
          </cell>
          <cell r="P274" t="e">
            <v>#VALUE!</v>
          </cell>
          <cell r="Q274">
            <v>46285</v>
          </cell>
          <cell r="R274"/>
          <cell r="S274"/>
          <cell r="T274">
            <v>46279</v>
          </cell>
          <cell r="U274">
            <v>0.1</v>
          </cell>
          <cell r="V274">
            <v>46292</v>
          </cell>
          <cell r="W274">
            <v>22</v>
          </cell>
          <cell r="X274" t="e">
            <v>#VALUE!</v>
          </cell>
          <cell r="Y274" t="str">
            <v>винтовой</v>
          </cell>
          <cell r="Z274">
            <v>24</v>
          </cell>
          <cell r="AA274">
            <v>1</v>
          </cell>
          <cell r="AB274">
            <v>46292</v>
          </cell>
          <cell r="AC274" t="str">
            <v>15/30с</v>
          </cell>
          <cell r="AD274"/>
          <cell r="AE274"/>
          <cell r="AF274"/>
          <cell r="AG274">
            <v>1.2</v>
          </cell>
          <cell r="AH274">
            <v>1.2</v>
          </cell>
          <cell r="AI274"/>
          <cell r="AJ274"/>
          <cell r="AK274"/>
          <cell r="AL274" t="str">
            <v>плунж.</v>
          </cell>
          <cell r="AM274"/>
          <cell r="AN274"/>
          <cell r="AO274" t="str">
            <v>ZL3-15</v>
          </cell>
          <cell r="AP274">
            <v>0</v>
          </cell>
          <cell r="AQ274" t="e">
            <v>#VALUE!</v>
          </cell>
          <cell r="AR274">
            <v>100</v>
          </cell>
          <cell r="AS274">
            <v>16</v>
          </cell>
          <cell r="AT274">
            <v>6.25E-2</v>
          </cell>
          <cell r="AU274"/>
          <cell r="AV274"/>
          <cell r="AW274"/>
          <cell r="AX274">
            <v>46206</v>
          </cell>
          <cell r="AY274" t="str">
            <v>Netzsch-16</v>
          </cell>
          <cell r="AZ274">
            <v>251.92</v>
          </cell>
          <cell r="BA274">
            <v>2.9199999999999875</v>
          </cell>
          <cell r="BB274" t="str">
            <v>СКЖ-60</v>
          </cell>
          <cell r="BC274"/>
          <cell r="BD274"/>
          <cell r="BE274">
            <v>46285</v>
          </cell>
          <cell r="BF274">
            <v>249</v>
          </cell>
          <cell r="BG274">
            <v>1.4</v>
          </cell>
          <cell r="BH274">
            <v>3.3718999999999997</v>
          </cell>
          <cell r="BI274" t="e">
            <v>#VALUE!</v>
          </cell>
          <cell r="BJ274">
            <v>46193</v>
          </cell>
          <cell r="BK274">
            <v>240</v>
          </cell>
          <cell r="BL274">
            <v>4.7</v>
          </cell>
          <cell r="BM274">
            <v>7.5169999999999995</v>
          </cell>
          <cell r="BN274" t="e">
            <v>#VALUE!</v>
          </cell>
          <cell r="BO274"/>
          <cell r="BP274"/>
          <cell r="BQ274">
            <v>6</v>
          </cell>
          <cell r="BR274">
            <v>270</v>
          </cell>
          <cell r="BS274"/>
          <cell r="BT274"/>
          <cell r="BU274"/>
          <cell r="BV274"/>
          <cell r="BW274"/>
          <cell r="BX274"/>
          <cell r="BY274"/>
          <cell r="BZ274">
            <v>46181</v>
          </cell>
          <cell r="CA274">
            <v>0</v>
          </cell>
          <cell r="CB274"/>
          <cell r="CC274" t="str">
            <v>差недост.подача</v>
          </cell>
          <cell r="CD274" t="str">
            <v>差недост.подача</v>
          </cell>
          <cell r="CE274">
            <v>8.7558195312499993</v>
          </cell>
          <cell r="CF274">
            <v>-53.585484375</v>
          </cell>
          <cell r="CG274">
            <v>12.323686367882164</v>
          </cell>
          <cell r="CH274" t="str">
            <v>差недост.подача</v>
          </cell>
          <cell r="CI274">
            <v>6.3170999999999999</v>
          </cell>
          <cell r="CJ274">
            <v>33.687015625000001</v>
          </cell>
          <cell r="CK274"/>
          <cell r="CL274"/>
          <cell r="CM274"/>
          <cell r="CN274"/>
          <cell r="CO274"/>
          <cell r="CP274"/>
          <cell r="CQ274"/>
          <cell r="CR274" t="str">
            <v>КРУН-6кВ №2 ППГ</v>
          </cell>
          <cell r="CS274">
            <v>7</v>
          </cell>
          <cell r="CT274">
            <v>1</v>
          </cell>
          <cell r="CU274" t="str">
            <v>NIPI_Centre_PTV-3_Part</v>
          </cell>
          <cell r="CV274">
            <v>45930</v>
          </cell>
          <cell r="CW274">
            <v>290</v>
          </cell>
          <cell r="CX274"/>
          <cell r="CY274"/>
          <cell r="CZ274"/>
          <cell r="DA274"/>
          <cell r="DB274"/>
          <cell r="DC274"/>
          <cell r="DD274"/>
          <cell r="DE274"/>
          <cell r="DF274"/>
          <cell r="DG274" t="str">
            <v>большой</v>
          </cell>
          <cell r="DH274"/>
          <cell r="DI274"/>
          <cell r="DJ274"/>
          <cell r="DK274"/>
          <cell r="DL274">
            <v>-1</v>
          </cell>
          <cell r="DM274">
            <v>-9.3899999999999983E-2</v>
          </cell>
          <cell r="DN274">
            <v>-37</v>
          </cell>
          <cell r="DO274">
            <v>0.78875999999999991</v>
          </cell>
          <cell r="DP274"/>
          <cell r="DQ274"/>
          <cell r="DR274"/>
          <cell r="DS274"/>
          <cell r="DT274"/>
          <cell r="DU274"/>
          <cell r="DV274"/>
          <cell r="DW274">
            <v>42184</v>
          </cell>
          <cell r="DX274">
            <v>1220</v>
          </cell>
          <cell r="DY274"/>
          <cell r="DZ274" t="str">
            <v>4305, 4306</v>
          </cell>
          <cell r="EA274">
            <v>3</v>
          </cell>
          <cell r="EB274"/>
          <cell r="EC274">
            <v>23.14259736384</v>
          </cell>
          <cell r="ED274">
            <v>11.7</v>
          </cell>
          <cell r="EE274">
            <v>19.77069736384</v>
          </cell>
          <cell r="EF274">
            <v>11.442597363840001</v>
          </cell>
          <cell r="EG274">
            <v>54.510975568499461</v>
          </cell>
          <cell r="EH274">
            <v>378</v>
          </cell>
          <cell r="EI274">
            <v>0.92820000000000003</v>
          </cell>
          <cell r="EJ274"/>
          <cell r="EK274" t="e">
            <v>#REF!</v>
          </cell>
          <cell r="EL274" t="e">
            <v>#REF!</v>
          </cell>
          <cell r="EM274" t="e">
            <v>#REF!</v>
          </cell>
          <cell r="EN274" t="e">
            <v>#REF!</v>
          </cell>
          <cell r="EO274" t="e">
            <v>#REF!</v>
          </cell>
          <cell r="EP274" t="e">
            <v>#REF!</v>
          </cell>
          <cell r="EQ274">
            <v>43953</v>
          </cell>
          <cell r="ER274"/>
          <cell r="ES274"/>
          <cell r="ET274"/>
          <cell r="EU274"/>
          <cell r="EV274"/>
          <cell r="EW274"/>
          <cell r="EX274"/>
          <cell r="EY274"/>
          <cell r="EZ274"/>
          <cell r="FA274"/>
          <cell r="FB274"/>
          <cell r="FC274"/>
          <cell r="FD274"/>
          <cell r="FE274"/>
          <cell r="FF274"/>
          <cell r="FG274"/>
          <cell r="FH274"/>
          <cell r="FI274"/>
          <cell r="FJ274"/>
          <cell r="FK274"/>
          <cell r="FL274"/>
          <cell r="FN274"/>
          <cell r="FP274" t="str">
            <v xml:space="preserve"> Влияние ВНС с перекомпенсацией</v>
          </cell>
          <cell r="FR274">
            <v>7.5</v>
          </cell>
          <cell r="FS274"/>
          <cell r="FT274"/>
          <cell r="FV274">
            <v>33147</v>
          </cell>
        </row>
        <row r="275">
          <cell r="D275">
            <v>1221</v>
          </cell>
          <cell r="E275" t="str">
            <v>вн</v>
          </cell>
          <cell r="F275" t="str">
            <v>А1</v>
          </cell>
          <cell r="G275">
            <v>1</v>
          </cell>
          <cell r="H275">
            <v>0.16901999999999998</v>
          </cell>
          <cell r="I275">
            <v>82</v>
          </cell>
          <cell r="J275">
            <v>0</v>
          </cell>
          <cell r="K275" t="e">
            <v>#VALUE!</v>
          </cell>
          <cell r="L275">
            <v>46292</v>
          </cell>
          <cell r="M275">
            <v>1</v>
          </cell>
          <cell r="N275">
            <v>0.28169999999999995</v>
          </cell>
          <cell r="O275">
            <v>70</v>
          </cell>
          <cell r="P275" t="e">
            <v>#VALUE!</v>
          </cell>
          <cell r="Q275">
            <v>46285</v>
          </cell>
          <cell r="R275"/>
          <cell r="S275"/>
          <cell r="T275"/>
          <cell r="U275"/>
          <cell r="V275">
            <v>46292</v>
          </cell>
          <cell r="W275">
            <v>21</v>
          </cell>
          <cell r="X275" t="e">
            <v>#VALUE!</v>
          </cell>
          <cell r="Y275" t="str">
            <v>винтовой</v>
          </cell>
          <cell r="Z275">
            <v>24</v>
          </cell>
          <cell r="AA275">
            <v>1</v>
          </cell>
          <cell r="AB275">
            <v>46292</v>
          </cell>
          <cell r="AC275" t="str">
            <v>сл опр</v>
          </cell>
          <cell r="AD275"/>
          <cell r="AE275"/>
          <cell r="AF275"/>
          <cell r="AG275">
            <v>1.2</v>
          </cell>
          <cell r="AH275">
            <v>1.2</v>
          </cell>
          <cell r="AI275"/>
          <cell r="AJ275"/>
          <cell r="AK275"/>
          <cell r="AL275"/>
          <cell r="AM275">
            <v>46053</v>
          </cell>
          <cell r="AN275" t="str">
            <v>огв</v>
          </cell>
          <cell r="AO275" t="str">
            <v>NDH-15</v>
          </cell>
          <cell r="AP275">
            <v>0</v>
          </cell>
          <cell r="AQ275" t="str">
            <v>б.д.-8-5,5-4,5-пэ-5,5-н.э.д.-5,5-8,5-пэ-8,5-пэ-5,5-пэ-6-пэ-5,5-из.бд-7-п/э-4,5-прс-ув.дл/х=1,2/2,5-ум.чк=4,5/3-сн.ск-прс-80-120-130-кву-п.э-</v>
          </cell>
          <cell r="AR275">
            <v>120</v>
          </cell>
          <cell r="AS275">
            <v>8.4</v>
          </cell>
          <cell r="AT275">
            <v>0.11904761904761904</v>
          </cell>
          <cell r="AU275"/>
          <cell r="AV275"/>
          <cell r="AW275">
            <v>45946</v>
          </cell>
          <cell r="AX275">
            <v>45932</v>
          </cell>
          <cell r="AY275" t="str">
            <v>Netzsch-07</v>
          </cell>
          <cell r="AZ275">
            <v>250.95</v>
          </cell>
          <cell r="BA275">
            <v>10.949999999999989</v>
          </cell>
          <cell r="BB275"/>
          <cell r="BC275"/>
          <cell r="BD275"/>
          <cell r="BE275">
            <v>46279</v>
          </cell>
          <cell r="BF275">
            <v>240</v>
          </cell>
          <cell r="BG275">
            <v>2.2999999999999998</v>
          </cell>
          <cell r="BH275">
            <v>3.788314999999999</v>
          </cell>
          <cell r="BI275" t="e">
            <v>#VALUE!</v>
          </cell>
          <cell r="BJ275">
            <v>46089</v>
          </cell>
          <cell r="BK275">
            <v>237</v>
          </cell>
          <cell r="BL275">
            <v>7.85</v>
          </cell>
          <cell r="BM275">
            <v>9.6200149999999987</v>
          </cell>
          <cell r="BN275" t="e">
            <v>#VALUE!</v>
          </cell>
          <cell r="BO275"/>
          <cell r="BP275"/>
          <cell r="BQ275">
            <v>12</v>
          </cell>
          <cell r="BR275">
            <v>255.85</v>
          </cell>
          <cell r="BS275"/>
          <cell r="BT275"/>
          <cell r="BU275"/>
          <cell r="BV275"/>
          <cell r="BW275"/>
          <cell r="BX275"/>
          <cell r="BY275"/>
          <cell r="BZ275">
            <v>46181</v>
          </cell>
          <cell r="CA275">
            <v>0</v>
          </cell>
          <cell r="CB275"/>
          <cell r="CC275" t="str">
            <v>差недост.подача</v>
          </cell>
          <cell r="CD275" t="str">
            <v>差недост.подача</v>
          </cell>
          <cell r="CE275">
            <v>14.640076077097506</v>
          </cell>
          <cell r="CF275">
            <v>-46.323802721088441</v>
          </cell>
          <cell r="CG275">
            <v>18.686711904738484</v>
          </cell>
          <cell r="CH275" t="str">
            <v>差недост.подача</v>
          </cell>
          <cell r="CI275">
            <v>6.6185451247165528</v>
          </cell>
          <cell r="CJ275">
            <v>23.35687301587302</v>
          </cell>
          <cell r="CK275"/>
          <cell r="CL275"/>
          <cell r="CM275"/>
          <cell r="CN275"/>
          <cell r="CO275"/>
          <cell r="CP275"/>
          <cell r="CQ275"/>
          <cell r="CR275" t="str">
            <v>КРУН-6кВ №2 ППГ</v>
          </cell>
          <cell r="CS275">
            <v>7</v>
          </cell>
          <cell r="CT275">
            <v>1</v>
          </cell>
          <cell r="CU275" t="str">
            <v>NIPI_Centre_PTV-3_Part</v>
          </cell>
          <cell r="CV275">
            <v>44170</v>
          </cell>
          <cell r="CW275">
            <v>295</v>
          </cell>
          <cell r="CX275"/>
          <cell r="CY275"/>
          <cell r="CZ275"/>
          <cell r="DA275"/>
          <cell r="DB275"/>
          <cell r="DC275"/>
          <cell r="DD275"/>
          <cell r="DE275"/>
          <cell r="DF275"/>
          <cell r="DG275" t="str">
            <v>большой</v>
          </cell>
          <cell r="DH275" t="str">
            <v>есть</v>
          </cell>
          <cell r="DI275"/>
          <cell r="DJ275"/>
          <cell r="DK275"/>
          <cell r="DL275">
            <v>0</v>
          </cell>
          <cell r="DM275">
            <v>0.11267999999999997</v>
          </cell>
          <cell r="DN275">
            <v>-12</v>
          </cell>
          <cell r="DO275">
            <v>0.28169999999999995</v>
          </cell>
          <cell r="DP275"/>
          <cell r="DQ275"/>
          <cell r="DR275"/>
          <cell r="DS275"/>
          <cell r="DT275"/>
          <cell r="DU275"/>
          <cell r="DV275"/>
          <cell r="DW275">
            <v>42183</v>
          </cell>
          <cell r="DX275">
            <v>1221</v>
          </cell>
          <cell r="DY275"/>
          <cell r="DZ275" t="str">
            <v>4306, 4307</v>
          </cell>
          <cell r="EA275">
            <v>1</v>
          </cell>
          <cell r="EB275"/>
          <cell r="EC275">
            <v>20.522660165280008</v>
          </cell>
          <cell r="ED275">
            <v>11.7</v>
          </cell>
          <cell r="EE275">
            <v>16.734345165280011</v>
          </cell>
          <cell r="EF275">
            <v>8.8226601652800092</v>
          </cell>
          <cell r="EG275">
            <v>54.510975561071966</v>
          </cell>
          <cell r="EH275">
            <v>378</v>
          </cell>
          <cell r="EI275">
            <v>0.92820000000000003</v>
          </cell>
          <cell r="EJ275"/>
          <cell r="EK275"/>
          <cell r="EL275"/>
          <cell r="EM275"/>
          <cell r="EN275"/>
          <cell r="EO275"/>
          <cell r="EP275"/>
          <cell r="EQ275"/>
          <cell r="ER275"/>
          <cell r="ES275"/>
          <cell r="ET275"/>
          <cell r="EU275"/>
          <cell r="EV275"/>
          <cell r="EW275"/>
          <cell r="EX275"/>
          <cell r="EY275"/>
          <cell r="EZ275"/>
          <cell r="FA275"/>
          <cell r="FB275"/>
          <cell r="FC275"/>
          <cell r="FD275"/>
          <cell r="FE275"/>
          <cell r="FF275"/>
          <cell r="FG275"/>
          <cell r="FH275"/>
          <cell r="FI275"/>
          <cell r="FJ275"/>
          <cell r="FK275"/>
          <cell r="FL275"/>
          <cell r="FN275"/>
          <cell r="FP275" t="str">
            <v xml:space="preserve"> Влияние ВНС с перекомпенсацией</v>
          </cell>
          <cell r="FR275">
            <v>22</v>
          </cell>
          <cell r="FS275"/>
          <cell r="FV275">
            <v>33224</v>
          </cell>
        </row>
        <row r="276">
          <cell r="D276">
            <v>1222</v>
          </cell>
          <cell r="E276" t="str">
            <v>ск</v>
          </cell>
          <cell r="F276" t="str">
            <v>А1</v>
          </cell>
          <cell r="G276">
            <v>16</v>
          </cell>
          <cell r="H276">
            <v>1.0516799999999999</v>
          </cell>
          <cell r="I276">
            <v>93</v>
          </cell>
          <cell r="J276" t="str">
            <v>Ревизия ГНО</v>
          </cell>
          <cell r="K276" t="e">
            <v>#VALUE!</v>
          </cell>
          <cell r="L276">
            <v>46292</v>
          </cell>
          <cell r="M276">
            <v>14</v>
          </cell>
          <cell r="N276">
            <v>1.7089799999999999</v>
          </cell>
          <cell r="O276">
            <v>87</v>
          </cell>
          <cell r="P276" t="e">
            <v>#VALUE!</v>
          </cell>
          <cell r="Q276">
            <v>46288</v>
          </cell>
          <cell r="R276"/>
          <cell r="S276"/>
          <cell r="T276"/>
          <cell r="U276"/>
          <cell r="V276">
            <v>46292</v>
          </cell>
          <cell r="W276">
            <v>24</v>
          </cell>
          <cell r="X276" t="e">
            <v>#VALUE!</v>
          </cell>
          <cell r="Y276" t="str">
            <v>СК работает</v>
          </cell>
          <cell r="Z276">
            <v>24</v>
          </cell>
          <cell r="AA276">
            <v>14</v>
          </cell>
          <cell r="AB276">
            <v>46292</v>
          </cell>
          <cell r="AC276" t="str">
            <v>15атм/10с</v>
          </cell>
          <cell r="AD276"/>
          <cell r="AE276"/>
          <cell r="AF276"/>
          <cell r="AG276">
            <v>1.5</v>
          </cell>
          <cell r="AH276">
            <v>1.3</v>
          </cell>
          <cell r="AI276"/>
          <cell r="AJ276"/>
          <cell r="AK276"/>
          <cell r="AL276"/>
          <cell r="AM276">
            <v>46251</v>
          </cell>
          <cell r="AN276" t="str">
            <v>огв</v>
          </cell>
          <cell r="AO276" t="str">
            <v>ск-6к(C228D)</v>
          </cell>
          <cell r="AP276">
            <v>3</v>
          </cell>
          <cell r="AQ276" t="e">
            <v>#VALUE!</v>
          </cell>
          <cell r="AR276">
            <v>3.5</v>
          </cell>
          <cell r="AS276">
            <v>22.978771200000001</v>
          </cell>
          <cell r="AT276">
            <v>0.60925799200263586</v>
          </cell>
          <cell r="AU276">
            <v>140</v>
          </cell>
          <cell r="AV276">
            <v>1000</v>
          </cell>
          <cell r="AW276"/>
          <cell r="AX276">
            <v>46280</v>
          </cell>
          <cell r="AY276" t="str">
            <v>(кл.70)WM-44</v>
          </cell>
          <cell r="AZ276">
            <v>239.64999999999998</v>
          </cell>
          <cell r="BA276">
            <v>44.649999999999977</v>
          </cell>
          <cell r="BB276" t="str">
            <v>СКЖ-60</v>
          </cell>
          <cell r="BC276"/>
          <cell r="BD276"/>
          <cell r="BE276">
            <v>46281</v>
          </cell>
          <cell r="BF276">
            <v>195</v>
          </cell>
          <cell r="BG276">
            <v>0.1</v>
          </cell>
          <cell r="BH276">
            <v>5.4522999999999993</v>
          </cell>
          <cell r="BI276" t="e">
            <v>#VALUE!</v>
          </cell>
          <cell r="BJ276">
            <v>46279</v>
          </cell>
          <cell r="BK276">
            <v>233</v>
          </cell>
          <cell r="BL276">
            <v>5.6</v>
          </cell>
          <cell r="BM276">
            <v>7.3840999999999992</v>
          </cell>
          <cell r="BN276" t="str">
            <v>2015,M,И,2017.Я,М,И,А,О,Н,150,Д,2018,Я,Ф,M,A,A,2022,Я,М,И,А,C,О,Н,Д,2023,Я,Ф,М,А,М,И,А,C,О,Н,2024,Я,Ф,М,А,М,И,С,Н,Д,225,2025,Я,Ф,М,А,И,A,О,Н,Д,2026,Я,Ф,М,А,М,И,А,С,233,</v>
          </cell>
          <cell r="BO276"/>
          <cell r="BP276"/>
          <cell r="BQ276">
            <v>53</v>
          </cell>
          <cell r="BR276">
            <v>252</v>
          </cell>
          <cell r="BS276"/>
          <cell r="BT276"/>
          <cell r="BU276"/>
          <cell r="BV276"/>
          <cell r="BW276"/>
          <cell r="BX276"/>
          <cell r="BY276"/>
          <cell r="BZ276">
            <v>46181</v>
          </cell>
          <cell r="CA276">
            <v>0</v>
          </cell>
          <cell r="CB276"/>
          <cell r="CC276" t="str">
            <v>理рацион-ый</v>
          </cell>
          <cell r="CD276" t="str">
            <v>理рацион-ый</v>
          </cell>
          <cell r="CE276">
            <v>41.628192951165133</v>
          </cell>
          <cell r="CF276">
            <v>0.22116087039002252</v>
          </cell>
          <cell r="CG276">
            <v>34.809804495690997</v>
          </cell>
          <cell r="CH276" t="str">
            <v>理рацион-ый</v>
          </cell>
          <cell r="CI276">
            <v>18.794951267996289</v>
          </cell>
          <cell r="CJ276">
            <v>-9.0463648088184812</v>
          </cell>
          <cell r="CK276"/>
          <cell r="CL276"/>
          <cell r="CM276"/>
          <cell r="CN276"/>
          <cell r="CO276"/>
          <cell r="CP276"/>
          <cell r="CQ276"/>
          <cell r="CR276" t="str">
            <v>КРУН-6кВ №2 ППГ</v>
          </cell>
          <cell r="CS276">
            <v>7</v>
          </cell>
          <cell r="CT276">
            <v>1</v>
          </cell>
          <cell r="CU276" t="str">
            <v>NIPI_Centre_PTV-3_Part</v>
          </cell>
          <cell r="CV276">
            <v>45366</v>
          </cell>
          <cell r="CW276">
            <v>290</v>
          </cell>
          <cell r="CX276"/>
          <cell r="CY276"/>
          <cell r="CZ276"/>
          <cell r="DA276"/>
          <cell r="DB276"/>
          <cell r="DC276"/>
          <cell r="DD276"/>
          <cell r="DE276"/>
          <cell r="DF276"/>
          <cell r="DG276" t="str">
            <v>большой</v>
          </cell>
          <cell r="DH276" t="str">
            <v>нет</v>
          </cell>
          <cell r="DI276"/>
          <cell r="DJ276"/>
          <cell r="DK276"/>
          <cell r="DL276">
            <v>-2</v>
          </cell>
          <cell r="DM276">
            <v>0.6573</v>
          </cell>
          <cell r="DN276">
            <v>-6</v>
          </cell>
          <cell r="DO276">
            <v>1.7089799999999999</v>
          </cell>
          <cell r="DP276"/>
          <cell r="DQ276"/>
          <cell r="DR276"/>
          <cell r="DS276"/>
          <cell r="DT276"/>
          <cell r="DU276"/>
          <cell r="DV276"/>
          <cell r="DW276">
            <v>42183</v>
          </cell>
          <cell r="DX276">
            <v>1222</v>
          </cell>
          <cell r="DY276"/>
          <cell r="DZ276" t="str">
            <v>4307, 4308</v>
          </cell>
          <cell r="EA276">
            <v>2</v>
          </cell>
          <cell r="EB276"/>
          <cell r="EC276">
            <v>14.170126173628972</v>
          </cell>
          <cell r="ED276">
            <v>11.7</v>
          </cell>
          <cell r="EE276">
            <v>8.7178261736289731</v>
          </cell>
          <cell r="EF276">
            <v>2.470126173628973</v>
          </cell>
          <cell r="EG276">
            <v>54.51097556646004</v>
          </cell>
          <cell r="EH276">
            <v>378</v>
          </cell>
          <cell r="EI276">
            <v>0.92820000000000003</v>
          </cell>
          <cell r="EJ276"/>
          <cell r="EK276"/>
          <cell r="EL276"/>
          <cell r="EM276"/>
          <cell r="EN276"/>
          <cell r="EO276"/>
          <cell r="EP276"/>
          <cell r="EQ276"/>
          <cell r="ER276"/>
          <cell r="ES276"/>
          <cell r="ET276"/>
          <cell r="EU276"/>
          <cell r="EV276"/>
          <cell r="EW276"/>
          <cell r="EX276"/>
          <cell r="EY276"/>
          <cell r="EZ276"/>
          <cell r="FA276"/>
          <cell r="FB276"/>
          <cell r="FC276"/>
          <cell r="FD276"/>
          <cell r="FE276"/>
          <cell r="FF276" t="str">
            <v>ВПП 2020</v>
          </cell>
          <cell r="FG276">
            <v>26</v>
          </cell>
          <cell r="FH276">
            <v>1.7089800000000002</v>
          </cell>
          <cell r="FI276">
            <v>93</v>
          </cell>
          <cell r="FJ276">
            <v>-12</v>
          </cell>
          <cell r="FK276">
            <v>0</v>
          </cell>
          <cell r="FL276">
            <v>-6</v>
          </cell>
          <cell r="FN276"/>
          <cell r="FP276" t="str">
            <v>Влияние ВПП</v>
          </cell>
          <cell r="FR276">
            <v>22</v>
          </cell>
          <cell r="FS276"/>
          <cell r="FT276"/>
          <cell r="FV276">
            <v>33379</v>
          </cell>
        </row>
        <row r="277">
          <cell r="D277">
            <v>1223</v>
          </cell>
          <cell r="E277" t="str">
            <v>ск</v>
          </cell>
          <cell r="F277" t="str">
            <v>А1 Б</v>
          </cell>
          <cell r="G277">
            <v>38</v>
          </cell>
          <cell r="H277">
            <v>1.7841</v>
          </cell>
          <cell r="I277">
            <v>95</v>
          </cell>
          <cell r="J277">
            <v>0</v>
          </cell>
          <cell r="K277" t="e">
            <v>#VALUE!</v>
          </cell>
          <cell r="L277">
            <v>46292</v>
          </cell>
          <cell r="M277">
            <v>27</v>
          </cell>
          <cell r="N277">
            <v>1.2676499999999999</v>
          </cell>
          <cell r="O277">
            <v>95</v>
          </cell>
          <cell r="P277" t="e">
            <v>#VALUE!</v>
          </cell>
          <cell r="Q277">
            <v>46285</v>
          </cell>
          <cell r="R277"/>
          <cell r="S277"/>
          <cell r="T277"/>
          <cell r="U277"/>
          <cell r="V277">
            <v>46292</v>
          </cell>
          <cell r="W277">
            <v>27</v>
          </cell>
          <cell r="X277" t="e">
            <v>#VALUE!</v>
          </cell>
          <cell r="Y277" t="str">
            <v>СК работает</v>
          </cell>
          <cell r="Z277">
            <v>24</v>
          </cell>
          <cell r="AA277">
            <v>27</v>
          </cell>
          <cell r="AB277">
            <v>46292</v>
          </cell>
          <cell r="AC277" t="str">
            <v>15/1,5мин</v>
          </cell>
          <cell r="AD277"/>
          <cell r="AE277"/>
          <cell r="AF277"/>
          <cell r="AG277">
            <v>1.5</v>
          </cell>
          <cell r="AH277">
            <v>1.5</v>
          </cell>
          <cell r="AI277"/>
          <cell r="AJ277"/>
          <cell r="AK277"/>
          <cell r="AL277"/>
          <cell r="AM277">
            <v>46257</v>
          </cell>
          <cell r="AN277" t="str">
            <v>огв</v>
          </cell>
          <cell r="AO277" t="str">
            <v>пншт-6</v>
          </cell>
          <cell r="AP277">
            <v>2</v>
          </cell>
          <cell r="AQ277" t="e">
            <v>#VALUE!</v>
          </cell>
          <cell r="AR277">
            <v>7</v>
          </cell>
          <cell r="AS277">
            <v>51.4173744</v>
          </cell>
          <cell r="AT277">
            <v>0.5251143278914685</v>
          </cell>
          <cell r="AU277">
            <v>170</v>
          </cell>
          <cell r="AV277">
            <v>1500</v>
          </cell>
          <cell r="AW277">
            <v>46262</v>
          </cell>
          <cell r="AX277">
            <v>45542</v>
          </cell>
          <cell r="AY277" t="str">
            <v>(кл.70)ShL-57</v>
          </cell>
          <cell r="AZ277">
            <v>230.43999999999997</v>
          </cell>
          <cell r="BA277">
            <v>19.439999999999969</v>
          </cell>
          <cell r="BB277" t="str">
            <v>СКЖ-60</v>
          </cell>
          <cell r="BC277"/>
          <cell r="BD277"/>
          <cell r="BE277">
            <v>46256</v>
          </cell>
          <cell r="BF277">
            <v>211</v>
          </cell>
          <cell r="BG277">
            <v>1.6</v>
          </cell>
          <cell r="BH277">
            <v>5.9663500000000003</v>
          </cell>
          <cell r="BI277" t="e">
            <v>#VALUE!</v>
          </cell>
          <cell r="BJ277">
            <v>44836</v>
          </cell>
          <cell r="BK277">
            <v>226</v>
          </cell>
          <cell r="BL277">
            <v>6.3</v>
          </cell>
          <cell r="BM277">
            <v>9.2578499999999995</v>
          </cell>
          <cell r="BN277" t="str">
            <v>2018,Я,98,93,Ф,M,A,М,И,98,A,2022,Я,М,100,И,А,C,О,226,Н,Д,2023,Я,Ф,М,А,М,И,А,C,О,Н,2024,Я,Ф,М,А,М,И,С,Н,2025,Я,Ф,М,А,И,A,О,Н,Д,2026,Я,Ф,М,А,М,И,А,С,</v>
          </cell>
          <cell r="BO277">
            <v>46256</v>
          </cell>
          <cell r="BP277" t="str">
            <v xml:space="preserve">Клапандар ақауы. Сорапты тықылға қойылды, ыссы сумен жуу керек. Нәтиже болмаса сорапты тексеру. </v>
          </cell>
          <cell r="BQ277">
            <v>37</v>
          </cell>
          <cell r="BR277">
            <v>257.5</v>
          </cell>
          <cell r="BS277">
            <v>42326</v>
          </cell>
          <cell r="BT277">
            <v>13.7</v>
          </cell>
          <cell r="BU277">
            <v>285</v>
          </cell>
          <cell r="BV277">
            <v>257.5</v>
          </cell>
          <cell r="BW277">
            <v>27</v>
          </cell>
          <cell r="BX277"/>
          <cell r="BY277"/>
          <cell r="BZ277">
            <v>46181</v>
          </cell>
          <cell r="CA277">
            <v>0</v>
          </cell>
          <cell r="CB277"/>
          <cell r="CC277" t="str">
            <v>理рацион-ый</v>
          </cell>
          <cell r="CD277" t="str">
            <v>理рацион-ый</v>
          </cell>
          <cell r="CE277">
            <v>40.058104819452744</v>
          </cell>
          <cell r="CF277">
            <v>-5.676704280234496</v>
          </cell>
          <cell r="CG277">
            <v>33.342124682225027</v>
          </cell>
          <cell r="CH277" t="str">
            <v>理рацион-ый</v>
          </cell>
          <cell r="CI277">
            <v>15.485782535268566</v>
          </cell>
          <cell r="CJ277">
            <v>-10.76969992225213</v>
          </cell>
          <cell r="CK277"/>
          <cell r="CL277"/>
          <cell r="CM277"/>
          <cell r="CN277"/>
          <cell r="CO277"/>
          <cell r="CP277"/>
          <cell r="CQ277"/>
          <cell r="CR277" t="str">
            <v>КРУН-6кВ №2 ППГ</v>
          </cell>
          <cell r="CS277">
            <v>7</v>
          </cell>
          <cell r="CT277">
            <v>1</v>
          </cell>
          <cell r="CU277" t="str">
            <v>NIPI_Centre_PTV-3_Part</v>
          </cell>
          <cell r="CV277">
            <v>44472</v>
          </cell>
          <cell r="CW277">
            <v>285</v>
          </cell>
          <cell r="CX277"/>
          <cell r="CY277"/>
          <cell r="CZ277"/>
          <cell r="DA277"/>
          <cell r="DB277"/>
          <cell r="DC277"/>
          <cell r="DD277"/>
          <cell r="DE277"/>
          <cell r="DF277"/>
          <cell r="DG277" t="str">
            <v>малый</v>
          </cell>
          <cell r="DH277" t="str">
            <v>есть</v>
          </cell>
          <cell r="DI277"/>
          <cell r="DJ277"/>
          <cell r="DK277"/>
          <cell r="DL277">
            <v>-11</v>
          </cell>
          <cell r="DM277">
            <v>-0.51645000000000008</v>
          </cell>
          <cell r="DN277">
            <v>0</v>
          </cell>
          <cell r="DO277">
            <v>1.2676499999999999</v>
          </cell>
          <cell r="DP277"/>
          <cell r="DQ277"/>
          <cell r="DR277"/>
          <cell r="DS277"/>
          <cell r="DT277"/>
          <cell r="DU277"/>
          <cell r="DV277"/>
          <cell r="DW277">
            <v>42183</v>
          </cell>
          <cell r="DX277">
            <v>1223</v>
          </cell>
          <cell r="DY277"/>
          <cell r="DZ277" t="str">
            <v>4308, 4309</v>
          </cell>
          <cell r="EA277"/>
          <cell r="EB277"/>
          <cell r="EC277">
            <v>14.966408064682575</v>
          </cell>
          <cell r="ED277">
            <v>25.7</v>
          </cell>
          <cell r="EE277">
            <v>9.000058064682575</v>
          </cell>
          <cell r="EF277">
            <v>-10.733591935317424</v>
          </cell>
          <cell r="EG277">
            <v>54.510975571226822</v>
          </cell>
          <cell r="EH277">
            <v>378</v>
          </cell>
          <cell r="EI277">
            <v>0.92820000000000003</v>
          </cell>
          <cell r="EJ277"/>
          <cell r="EK277"/>
          <cell r="EL277"/>
          <cell r="EM277"/>
          <cell r="EN277"/>
          <cell r="EO277"/>
          <cell r="EP277"/>
          <cell r="EQ277"/>
          <cell r="ER277"/>
          <cell r="ES277"/>
          <cell r="ET277"/>
          <cell r="EU277"/>
          <cell r="EV277"/>
          <cell r="EW277"/>
          <cell r="EX277"/>
          <cell r="EY277"/>
          <cell r="EZ277"/>
          <cell r="FA277"/>
          <cell r="FB277"/>
          <cell r="FC277"/>
          <cell r="FD277"/>
          <cell r="FE277"/>
          <cell r="FF277" t="str">
            <v>ВПП 2020</v>
          </cell>
          <cell r="FG277">
            <v>28</v>
          </cell>
          <cell r="FH277">
            <v>0.52583999999999997</v>
          </cell>
          <cell r="FI277">
            <v>98</v>
          </cell>
          <cell r="FJ277">
            <v>-1</v>
          </cell>
          <cell r="FK277">
            <v>0.74180999999999997</v>
          </cell>
          <cell r="FL277">
            <v>-3</v>
          </cell>
          <cell r="FN277"/>
          <cell r="FP277" t="str">
            <v>Влияние ВПП</v>
          </cell>
          <cell r="FR277">
            <v>22</v>
          </cell>
          <cell r="FS277"/>
          <cell r="FT277"/>
          <cell r="FV277">
            <v>32882</v>
          </cell>
        </row>
        <row r="278">
          <cell r="D278">
            <v>1270</v>
          </cell>
          <cell r="E278" t="str">
            <v>вн</v>
          </cell>
          <cell r="F278" t="str">
            <v>Г</v>
          </cell>
          <cell r="G278">
            <v>11</v>
          </cell>
          <cell r="H278">
            <v>0.51644999999999996</v>
          </cell>
          <cell r="I278">
            <v>95</v>
          </cell>
          <cell r="J278" t="str">
            <v>Ревизия ГНО</v>
          </cell>
          <cell r="K278" t="e">
            <v>#VALUE!</v>
          </cell>
          <cell r="L278"/>
          <cell r="M278"/>
          <cell r="N278">
            <v>0</v>
          </cell>
          <cell r="O278">
            <v>0</v>
          </cell>
          <cell r="P278" t="e">
            <v>#VALUE!</v>
          </cell>
          <cell r="Q278"/>
          <cell r="R278"/>
          <cell r="S278"/>
          <cell r="T278"/>
          <cell r="U278"/>
          <cell r="V278"/>
          <cell r="W278">
            <v>23</v>
          </cell>
          <cell r="X278" t="e">
            <v>#VALUE!</v>
          </cell>
          <cell r="Y278" t="str">
            <v>Бездействие</v>
          </cell>
          <cell r="Z278">
            <v>0</v>
          </cell>
          <cell r="AA278">
            <v>0</v>
          </cell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 t="str">
            <v>NDH-15</v>
          </cell>
          <cell r="AP278">
            <v>0</v>
          </cell>
          <cell r="AQ278" t="e">
            <v>#VALUE!</v>
          </cell>
          <cell r="AR278"/>
          <cell r="AS278">
            <v>0</v>
          </cell>
          <cell r="AT278" t="e">
            <v>#DIV/0!</v>
          </cell>
          <cell r="AU278"/>
          <cell r="AV278"/>
          <cell r="AW278"/>
          <cell r="AX278">
            <v>46181</v>
          </cell>
          <cell r="AY278" t="str">
            <v>Netzsch-16</v>
          </cell>
          <cell r="AZ278">
            <v>285.89000000000004</v>
          </cell>
          <cell r="BA278" t="str">
            <v>пакер</v>
          </cell>
          <cell r="BB278" t="str">
            <v>СКЖ-60</v>
          </cell>
          <cell r="BC278"/>
          <cell r="BD278"/>
          <cell r="BE278"/>
          <cell r="BF278" t="str">
            <v>пакер</v>
          </cell>
          <cell r="BG278"/>
          <cell r="BH278">
            <v>0</v>
          </cell>
          <cell r="BI278" t="e">
            <v>#VALUE!</v>
          </cell>
          <cell r="BJ278">
            <v>46147</v>
          </cell>
          <cell r="BK278">
            <v>0</v>
          </cell>
          <cell r="BL278">
            <v>12</v>
          </cell>
          <cell r="BM278">
            <v>41.108999999999995</v>
          </cell>
          <cell r="BN278" t="e">
            <v>#VALUE!</v>
          </cell>
          <cell r="BO278">
            <v>46196</v>
          </cell>
          <cell r="BP278" t="str">
            <v>Сораптың жұмыс істеу тиімділігі төмен.</v>
          </cell>
          <cell r="BQ278" t="e">
            <v>#VALUE!</v>
          </cell>
          <cell r="BR278">
            <v>310</v>
          </cell>
          <cell r="BS278"/>
          <cell r="BT278"/>
          <cell r="BU278"/>
          <cell r="BV278"/>
          <cell r="BW278"/>
          <cell r="BX278">
            <v>45504</v>
          </cell>
          <cell r="BY278"/>
          <cell r="BZ278">
            <v>46181</v>
          </cell>
          <cell r="CA278">
            <v>0</v>
          </cell>
          <cell r="CB278"/>
          <cell r="CC278" t="str">
            <v/>
          </cell>
          <cell r="CD278" t="e">
            <v>#DIV/0!</v>
          </cell>
          <cell r="CE278" t="e">
            <v>#DIV/0!</v>
          </cell>
          <cell r="CF278" t="e">
            <v>#DIV/0!</v>
          </cell>
          <cell r="CG278" t="e">
            <v>#DIV/0!</v>
          </cell>
          <cell r="CH278" t="e">
            <v>#DIV/0!</v>
          </cell>
          <cell r="CI278" t="e">
            <v>#DIV/0!</v>
          </cell>
          <cell r="CJ278" t="e">
            <v>#DIV/0!</v>
          </cell>
          <cell r="CK278"/>
          <cell r="CL278"/>
          <cell r="CM278">
            <v>41234</v>
          </cell>
          <cell r="CN278" t="str">
            <v>х/к</v>
          </cell>
          <cell r="CO278"/>
          <cell r="CP278"/>
          <cell r="CQ278"/>
          <cell r="CR278" t="str">
            <v>КРУН-6кВ №2 ППГ</v>
          </cell>
          <cell r="CS278">
            <v>7</v>
          </cell>
          <cell r="CT278">
            <v>1</v>
          </cell>
          <cell r="CU278" t="str">
            <v>NIPI_Centre_PTV-3_Part</v>
          </cell>
          <cell r="CV278">
            <v>45935</v>
          </cell>
          <cell r="CW278">
            <v>324</v>
          </cell>
          <cell r="CX278"/>
          <cell r="CY278"/>
          <cell r="CZ278"/>
          <cell r="DA278"/>
          <cell r="DB278"/>
          <cell r="DC278"/>
          <cell r="DD278"/>
          <cell r="DE278"/>
          <cell r="DF278"/>
          <cell r="DG278" t="str">
            <v>большой</v>
          </cell>
          <cell r="DH278" t="str">
            <v>нет</v>
          </cell>
          <cell r="DI278"/>
          <cell r="DJ278"/>
          <cell r="DK278"/>
          <cell r="DL278">
            <v>-11</v>
          </cell>
          <cell r="DM278">
            <v>-0.51644999999999996</v>
          </cell>
          <cell r="DN278">
            <v>-95</v>
          </cell>
          <cell r="DO278">
            <v>0</v>
          </cell>
          <cell r="DP278"/>
          <cell r="DQ278"/>
          <cell r="DR278"/>
          <cell r="DS278"/>
          <cell r="DT278"/>
          <cell r="DU278"/>
          <cell r="DV278"/>
          <cell r="DW278">
            <v>42186</v>
          </cell>
          <cell r="DX278">
            <v>1270</v>
          </cell>
          <cell r="DY278"/>
          <cell r="DZ278" t="str">
            <v>4257, 4258,</v>
          </cell>
          <cell r="EA278">
            <v>1</v>
          </cell>
          <cell r="EB278"/>
          <cell r="EC278">
            <v>41.520076954740006</v>
          </cell>
          <cell r="ED278">
            <v>18</v>
          </cell>
          <cell r="EE278">
            <v>41.520076954740006</v>
          </cell>
          <cell r="EF278">
            <v>23.520076954740006</v>
          </cell>
          <cell r="EG278">
            <v>54.510975575030521</v>
          </cell>
          <cell r="EH278">
            <v>449</v>
          </cell>
          <cell r="EI278">
            <v>0.9304</v>
          </cell>
          <cell r="EJ278"/>
          <cell r="EK278"/>
          <cell r="EL278"/>
          <cell r="EM278"/>
          <cell r="EN278"/>
          <cell r="EO278"/>
          <cell r="EP278"/>
          <cell r="EQ278"/>
          <cell r="ER278"/>
          <cell r="ES278"/>
          <cell r="ET278"/>
          <cell r="EU278"/>
          <cell r="EV278"/>
          <cell r="EW278"/>
          <cell r="EX278"/>
          <cell r="EY278"/>
          <cell r="EZ278"/>
          <cell r="FA278"/>
          <cell r="FB278"/>
          <cell r="FC278"/>
          <cell r="FD278"/>
          <cell r="FE278"/>
          <cell r="FF278" t="str">
            <v>ВПП 2026</v>
          </cell>
          <cell r="FG278"/>
          <cell r="FH278"/>
          <cell r="FI278"/>
          <cell r="FJ278"/>
          <cell r="FK278"/>
          <cell r="FL278"/>
          <cell r="FN278"/>
          <cell r="FP278" t="str">
            <v>Влияние ВНС с недостаточной компенсацией</v>
          </cell>
          <cell r="FQ278" t="str">
            <v>ВПП 2026</v>
          </cell>
          <cell r="FR278">
            <v>30</v>
          </cell>
          <cell r="FS278"/>
          <cell r="FV278">
            <v>32540</v>
          </cell>
        </row>
        <row r="279">
          <cell r="D279">
            <v>1271</v>
          </cell>
          <cell r="E279" t="str">
            <v>вн</v>
          </cell>
          <cell r="F279" t="str">
            <v>Г</v>
          </cell>
          <cell r="G279">
            <v>40</v>
          </cell>
          <cell r="H279">
            <v>3.0047999999999999</v>
          </cell>
          <cell r="I279">
            <v>92</v>
          </cell>
          <cell r="J279" t="str">
            <v>ЧРФ</v>
          </cell>
          <cell r="K279" t="e">
            <v>#VALUE!</v>
          </cell>
          <cell r="L279">
            <v>46292</v>
          </cell>
          <cell r="M279">
            <v>41</v>
          </cell>
          <cell r="N279">
            <v>3.8499000000000003</v>
          </cell>
          <cell r="O279">
            <v>90</v>
          </cell>
          <cell r="P279" t="e">
            <v>#VALUE!</v>
          </cell>
          <cell r="Q279">
            <v>46285</v>
          </cell>
          <cell r="R279"/>
          <cell r="S279"/>
          <cell r="T279"/>
          <cell r="U279"/>
          <cell r="V279">
            <v>46292</v>
          </cell>
          <cell r="W279">
            <v>27</v>
          </cell>
          <cell r="X279" t="e">
            <v>#VALUE!</v>
          </cell>
          <cell r="Y279" t="str">
            <v>винтовой</v>
          </cell>
          <cell r="Z279">
            <v>24</v>
          </cell>
          <cell r="AA279">
            <v>41</v>
          </cell>
          <cell r="AB279">
            <v>46292</v>
          </cell>
          <cell r="AC279" t="str">
            <v>15атм/40с</v>
          </cell>
          <cell r="AD279"/>
          <cell r="AE279"/>
          <cell r="AF279"/>
          <cell r="AG279">
            <v>1.1000000000000001</v>
          </cell>
          <cell r="AH279">
            <v>1.1000000000000001</v>
          </cell>
          <cell r="AI279"/>
          <cell r="AJ279"/>
          <cell r="AK279">
            <v>44574</v>
          </cell>
          <cell r="AL279"/>
          <cell r="AM279"/>
          <cell r="AN279"/>
          <cell r="AO279" t="str">
            <v>BD-1</v>
          </cell>
          <cell r="AP279">
            <v>0</v>
          </cell>
          <cell r="AQ279" t="e">
            <v>#VALUE!</v>
          </cell>
          <cell r="AR279">
            <v>410</v>
          </cell>
          <cell r="AS279">
            <v>114.80000000000001</v>
          </cell>
          <cell r="AT279">
            <v>0.3571428571428571</v>
          </cell>
          <cell r="AU279"/>
          <cell r="AV279"/>
          <cell r="AW279">
            <v>46256</v>
          </cell>
          <cell r="AX279">
            <v>46173</v>
          </cell>
          <cell r="AY279" t="str">
            <v>TP-28</v>
          </cell>
          <cell r="AZ279">
            <v>286.2</v>
          </cell>
          <cell r="BA279">
            <v>40.199999999999989</v>
          </cell>
          <cell r="BB279" t="str">
            <v>СКЖ-120</v>
          </cell>
          <cell r="BC279"/>
          <cell r="BD279"/>
          <cell r="BE279">
            <v>46279</v>
          </cell>
          <cell r="BF279">
            <v>246</v>
          </cell>
          <cell r="BG279">
            <v>1.6</v>
          </cell>
          <cell r="BH279">
            <v>7.4030200000000015</v>
          </cell>
          <cell r="BI279" t="e">
            <v>#VALUE!</v>
          </cell>
          <cell r="BJ279">
            <v>43973</v>
          </cell>
          <cell r="BK279">
            <v>118</v>
          </cell>
          <cell r="BL279">
            <v>6.1</v>
          </cell>
          <cell r="BM279">
            <v>23.922219999999996</v>
          </cell>
          <cell r="BN279" t="str">
            <v>2015,M,И,2017.Я,М,И,А,О,Н,Д,2018,Я,Ф,M,A,2020,М,118,A,2022,Я,М,И,А,C,О,Н,Д,2023,Я,Ф,М,А,М,И,А,C,О,Н,2024,Я,Ф,М,А,М,И,С,Н,2025,Я,Ф,М,А,И,A,О,Н,Д,2026,Я,Ф,М,А,М,И,А,С,</v>
          </cell>
          <cell r="BO279"/>
          <cell r="BP279"/>
          <cell r="BQ279">
            <v>52</v>
          </cell>
          <cell r="BR279">
            <v>307.8</v>
          </cell>
          <cell r="BS279"/>
          <cell r="BT279"/>
          <cell r="BU279"/>
          <cell r="BV279"/>
          <cell r="BW279"/>
          <cell r="BX279"/>
          <cell r="BY279"/>
          <cell r="BZ279">
            <v>46181</v>
          </cell>
          <cell r="CA279">
            <v>0</v>
          </cell>
          <cell r="CB279"/>
          <cell r="CC279" t="str">
            <v>差недост.подача</v>
          </cell>
          <cell r="CD279" t="str">
            <v>差недост.подача</v>
          </cell>
          <cell r="CE279">
            <v>33.128284693877546</v>
          </cell>
          <cell r="CF279">
            <v>-20.042510204081644</v>
          </cell>
          <cell r="CG279">
            <v>29.535508255336062</v>
          </cell>
          <cell r="CH279" t="str">
            <v>理рацион-ый</v>
          </cell>
          <cell r="CI279">
            <v>10.390848979591835</v>
          </cell>
          <cell r="CJ279">
            <v>-5.1804285714285498</v>
          </cell>
          <cell r="CK279"/>
          <cell r="CL279"/>
          <cell r="CM279"/>
          <cell r="CN279"/>
          <cell r="CO279"/>
          <cell r="CP279"/>
          <cell r="CQ279"/>
          <cell r="CR279" t="str">
            <v>КРУН-6кВ №2 ППГ</v>
          </cell>
          <cell r="CS279">
            <v>7</v>
          </cell>
          <cell r="CT279">
            <v>1</v>
          </cell>
          <cell r="CU279" t="str">
            <v>NIPI_Centre_PTV-3_Part</v>
          </cell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 t="str">
            <v>большой</v>
          </cell>
          <cell r="DH279"/>
          <cell r="DI279"/>
          <cell r="DJ279"/>
          <cell r="DK279"/>
          <cell r="DL279">
            <v>1</v>
          </cell>
          <cell r="DM279">
            <v>0.84510000000000041</v>
          </cell>
          <cell r="DN279">
            <v>-2</v>
          </cell>
          <cell r="DO279">
            <v>3.8499000000000003</v>
          </cell>
          <cell r="DP279"/>
          <cell r="DQ279"/>
          <cell r="DR279"/>
          <cell r="DS279"/>
          <cell r="DT279"/>
          <cell r="DU279"/>
          <cell r="DV279"/>
          <cell r="DW279">
            <v>42186</v>
          </cell>
          <cell r="DX279">
            <v>1271</v>
          </cell>
          <cell r="DY279"/>
          <cell r="DZ279" t="str">
            <v>4258, 4259,</v>
          </cell>
          <cell r="EA279">
            <v>4</v>
          </cell>
          <cell r="EB279"/>
          <cell r="EC279">
            <v>23.922219999999996</v>
          </cell>
          <cell r="ED279">
            <v>28.3</v>
          </cell>
          <cell r="EE279">
            <v>16.519199999999994</v>
          </cell>
          <cell r="EF279">
            <v>-4.3777800000000049</v>
          </cell>
          <cell r="EG279">
            <v>54.510975560264022</v>
          </cell>
          <cell r="EH279">
            <v>449</v>
          </cell>
          <cell r="EI279">
            <v>0.9304</v>
          </cell>
          <cell r="EJ279"/>
          <cell r="EK279"/>
          <cell r="EL279"/>
          <cell r="EM279"/>
          <cell r="EN279"/>
          <cell r="EO279"/>
          <cell r="EP279"/>
          <cell r="EQ279"/>
          <cell r="ER279"/>
          <cell r="ES279"/>
          <cell r="ET279"/>
          <cell r="EU279"/>
          <cell r="EV279"/>
          <cell r="EW279"/>
          <cell r="EX279"/>
          <cell r="EY279"/>
          <cell r="EZ279"/>
          <cell r="FA279"/>
          <cell r="FB279"/>
          <cell r="FC279"/>
          <cell r="FD279"/>
          <cell r="FE279"/>
          <cell r="FF279" t="str">
            <v>ВПП 2026</v>
          </cell>
          <cell r="FG279">
            <v>63</v>
          </cell>
          <cell r="FH279">
            <v>2.9578500000000001</v>
          </cell>
          <cell r="FI279">
            <v>95</v>
          </cell>
          <cell r="FJ279">
            <v>-22</v>
          </cell>
          <cell r="FK279">
            <v>0.89205000000000023</v>
          </cell>
          <cell r="FL279">
            <v>-5</v>
          </cell>
          <cell r="FN279"/>
          <cell r="FP279" t="str">
            <v>Влияние ВПП</v>
          </cell>
          <cell r="FQ279" t="str">
            <v>ВПП 2026</v>
          </cell>
          <cell r="FR279">
            <v>30</v>
          </cell>
          <cell r="FS279"/>
          <cell r="FT279"/>
          <cell r="FV279">
            <v>32673</v>
          </cell>
        </row>
        <row r="280">
          <cell r="D280">
            <v>1272</v>
          </cell>
          <cell r="E280" t="str">
            <v>ск</v>
          </cell>
          <cell r="F280" t="str">
            <v>Г</v>
          </cell>
          <cell r="G280">
            <v>23</v>
          </cell>
          <cell r="H280">
            <v>1.72776</v>
          </cell>
          <cell r="I280">
            <v>92</v>
          </cell>
          <cell r="J280">
            <v>0</v>
          </cell>
          <cell r="K280" t="e">
            <v>#VALUE!</v>
          </cell>
          <cell r="L280">
            <v>46292</v>
          </cell>
          <cell r="M280">
            <v>21</v>
          </cell>
          <cell r="N280">
            <v>1.1831399999999999</v>
          </cell>
          <cell r="O280">
            <v>94</v>
          </cell>
          <cell r="P280" t="e">
            <v>#VALUE!</v>
          </cell>
          <cell r="Q280">
            <v>46285</v>
          </cell>
          <cell r="R280"/>
          <cell r="S280"/>
          <cell r="T280"/>
          <cell r="U280"/>
          <cell r="V280">
            <v>46292</v>
          </cell>
          <cell r="W280">
            <v>27</v>
          </cell>
          <cell r="X280" t="e">
            <v>#VALUE!</v>
          </cell>
          <cell r="Y280" t="str">
            <v>СК работает</v>
          </cell>
          <cell r="Z280">
            <v>24</v>
          </cell>
          <cell r="AA280">
            <v>21</v>
          </cell>
          <cell r="AB280">
            <v>46292</v>
          </cell>
          <cell r="AC280" t="str">
            <v>15атм/10с</v>
          </cell>
          <cell r="AD280"/>
          <cell r="AE280"/>
          <cell r="AF280"/>
          <cell r="AG280">
            <v>1.1000000000000001</v>
          </cell>
          <cell r="AH280">
            <v>1.1000000000000001</v>
          </cell>
          <cell r="AI280"/>
          <cell r="AJ280"/>
          <cell r="AK280">
            <v>44574</v>
          </cell>
          <cell r="AL280" t="str">
            <v>плунж.</v>
          </cell>
          <cell r="AM280"/>
          <cell r="AN280"/>
          <cell r="AO280" t="str">
            <v>пншт-6</v>
          </cell>
          <cell r="AP280">
            <v>3</v>
          </cell>
          <cell r="AQ280" t="e">
            <v>#VALUE!</v>
          </cell>
          <cell r="AR280">
            <v>5</v>
          </cell>
          <cell r="AS280">
            <v>55.090043999999992</v>
          </cell>
          <cell r="AT280">
            <v>0.3811941046915846</v>
          </cell>
          <cell r="AU280">
            <v>210</v>
          </cell>
          <cell r="AV280">
            <v>1000</v>
          </cell>
          <cell r="AW280">
            <v>44663</v>
          </cell>
          <cell r="AX280">
            <v>46175</v>
          </cell>
          <cell r="AY280" t="str">
            <v>(кл.70)WM-57</v>
          </cell>
          <cell r="AZ280">
            <v>266.46999999999997</v>
          </cell>
          <cell r="BA280">
            <v>9.4699999999999704</v>
          </cell>
          <cell r="BB280" t="str">
            <v>СКЖ-60</v>
          </cell>
          <cell r="BC280"/>
          <cell r="BD280"/>
          <cell r="BE280">
            <v>46287</v>
          </cell>
          <cell r="BF280">
            <v>257</v>
          </cell>
          <cell r="BG280">
            <v>1.3</v>
          </cell>
          <cell r="BH280">
            <v>5.5536700000000012</v>
          </cell>
          <cell r="BI280" t="e">
            <v>#VALUE!</v>
          </cell>
          <cell r="BJ280">
            <v>46173</v>
          </cell>
          <cell r="BK280">
            <v>262</v>
          </cell>
          <cell r="BL280">
            <v>4.7</v>
          </cell>
          <cell r="BM280">
            <v>8.4841700000000007</v>
          </cell>
          <cell r="BN280" t="str">
            <v>2024,Я,197,Ф,М,245,А,М,И,С,Н,2025,Я,Ф,М,А,И,A,О,Н,Д,2026,Я,Ф,М,А,М,262,И,А,С,</v>
          </cell>
          <cell r="BO280">
            <v>46239</v>
          </cell>
          <cell r="BP280" t="str">
            <v>Айдау клапанының ақауы. Сорапты тықылға қойып, ыссы сумен жуу керек. Кері тоспа ұстап тұр.</v>
          </cell>
          <cell r="BQ280">
            <v>34</v>
          </cell>
          <cell r="BR280">
            <v>302.3</v>
          </cell>
          <cell r="BS280"/>
          <cell r="BT280"/>
          <cell r="BU280"/>
          <cell r="BV280"/>
          <cell r="BW280"/>
          <cell r="BX280"/>
          <cell r="BY280"/>
          <cell r="BZ280">
            <v>46181</v>
          </cell>
          <cell r="CA280">
            <v>0</v>
          </cell>
          <cell r="CB280"/>
          <cell r="CC280" t="str">
            <v>理рацион-ый</v>
          </cell>
          <cell r="CD280" t="str">
            <v>差недост.подача</v>
          </cell>
          <cell r="CE280">
            <v>34.430781763546136</v>
          </cell>
          <cell r="CF280">
            <v>-17.773637741367686</v>
          </cell>
          <cell r="CG280">
            <v>30.179090097017436</v>
          </cell>
          <cell r="CH280" t="str">
            <v>理рацион-ый</v>
          </cell>
          <cell r="CI280">
            <v>10.996869774453447</v>
          </cell>
          <cell r="CJ280">
            <v>-6.7187894884757569</v>
          </cell>
          <cell r="CK280"/>
          <cell r="CL280"/>
          <cell r="CM280"/>
          <cell r="CN280"/>
          <cell r="CO280"/>
          <cell r="CP280"/>
          <cell r="CQ280"/>
          <cell r="CR280" t="str">
            <v>КРУН-6кВ №2 ППГ</v>
          </cell>
          <cell r="CS280">
            <v>7</v>
          </cell>
          <cell r="CT280">
            <v>1</v>
          </cell>
          <cell r="CU280" t="str">
            <v>NIPI_Centre_PTV-3_Part</v>
          </cell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 t="str">
            <v>большой</v>
          </cell>
          <cell r="DH280"/>
          <cell r="DI280"/>
          <cell r="DJ280"/>
          <cell r="DK280"/>
          <cell r="DL280">
            <v>-2</v>
          </cell>
          <cell r="DM280">
            <v>-0.5446200000000001</v>
          </cell>
          <cell r="DN280">
            <v>2</v>
          </cell>
          <cell r="DO280">
            <v>1.1831399999999999</v>
          </cell>
          <cell r="DP280"/>
          <cell r="DQ280"/>
          <cell r="DR280"/>
          <cell r="DS280"/>
          <cell r="DT280"/>
          <cell r="DU280"/>
          <cell r="DV280"/>
          <cell r="DW280">
            <v>42186</v>
          </cell>
          <cell r="DX280">
            <v>1272</v>
          </cell>
          <cell r="DY280"/>
          <cell r="DZ280" t="str">
            <v>4259, 4260,</v>
          </cell>
          <cell r="EA280">
            <v>1</v>
          </cell>
          <cell r="EB280"/>
          <cell r="EC280">
            <v>16.130493797293003</v>
          </cell>
          <cell r="ED280">
            <v>18</v>
          </cell>
          <cell r="EE280">
            <v>10.576823797293002</v>
          </cell>
          <cell r="EF280">
            <v>-1.8695062027069973</v>
          </cell>
          <cell r="EG280">
            <v>54.510975566923783</v>
          </cell>
          <cell r="EH280">
            <v>449</v>
          </cell>
          <cell r="EI280">
            <v>0.9304</v>
          </cell>
          <cell r="EJ280"/>
          <cell r="EK280"/>
          <cell r="EL280"/>
          <cell r="EM280"/>
          <cell r="EN280"/>
          <cell r="EO280"/>
          <cell r="EP280"/>
          <cell r="EQ280"/>
          <cell r="ER280"/>
          <cell r="ES280"/>
          <cell r="ET280"/>
          <cell r="EU280"/>
          <cell r="EV280"/>
          <cell r="EW280"/>
          <cell r="EX280"/>
          <cell r="EY280"/>
          <cell r="EZ280"/>
          <cell r="FA280"/>
          <cell r="FB280"/>
          <cell r="FC280"/>
          <cell r="FD280"/>
          <cell r="FE280"/>
          <cell r="FF280" t="str">
            <v>ВПП 2024</v>
          </cell>
          <cell r="FG280">
            <v>56</v>
          </cell>
          <cell r="FH280">
            <v>3.1550399999999996</v>
          </cell>
          <cell r="FI280">
            <v>94</v>
          </cell>
          <cell r="FJ280">
            <v>-35</v>
          </cell>
          <cell r="FK280">
            <v>-1.9718999999999998</v>
          </cell>
          <cell r="FL280">
            <v>0</v>
          </cell>
          <cell r="FN280"/>
          <cell r="FP280" t="str">
            <v>Влияние ВПП</v>
          </cell>
          <cell r="FQ280" t="str">
            <v>ВПП 2022</v>
          </cell>
          <cell r="FR280">
            <v>18.5</v>
          </cell>
          <cell r="FS280"/>
          <cell r="FT280"/>
          <cell r="FV280">
            <v>32719</v>
          </cell>
        </row>
        <row r="281">
          <cell r="D281">
            <v>1273</v>
          </cell>
          <cell r="E281" t="str">
            <v>вн</v>
          </cell>
          <cell r="F281" t="str">
            <v>Г</v>
          </cell>
          <cell r="G281">
            <v>9</v>
          </cell>
          <cell r="H281">
            <v>0.84509999999999996</v>
          </cell>
          <cell r="I281">
            <v>90</v>
          </cell>
          <cell r="J281">
            <v>0</v>
          </cell>
          <cell r="K281" t="e">
            <v>#VALUE!</v>
          </cell>
          <cell r="L281">
            <v>46292</v>
          </cell>
          <cell r="M281">
            <v>14</v>
          </cell>
          <cell r="N281">
            <v>0.6573</v>
          </cell>
          <cell r="O281">
            <v>95</v>
          </cell>
          <cell r="P281" t="e">
            <v>#VALUE!</v>
          </cell>
          <cell r="Q281">
            <v>46287</v>
          </cell>
          <cell r="R281"/>
          <cell r="S281"/>
          <cell r="T281"/>
          <cell r="U281"/>
          <cell r="V281">
            <v>46292</v>
          </cell>
          <cell r="W281">
            <v>27</v>
          </cell>
          <cell r="X281" t="e">
            <v>#VALUE!</v>
          </cell>
          <cell r="Y281" t="str">
            <v>винтовой</v>
          </cell>
          <cell r="Z281">
            <v>24</v>
          </cell>
          <cell r="AA281">
            <v>14</v>
          </cell>
          <cell r="AB281">
            <v>46292</v>
          </cell>
          <cell r="AC281" t="str">
            <v>5атм/2м30с,</v>
          </cell>
          <cell r="AD281"/>
          <cell r="AE281"/>
          <cell r="AF281"/>
          <cell r="AG281">
            <v>1.2</v>
          </cell>
          <cell r="AH281">
            <v>1.5</v>
          </cell>
          <cell r="AI281"/>
          <cell r="AJ281"/>
          <cell r="AK281"/>
          <cell r="AL281"/>
          <cell r="AM281">
            <v>46045</v>
          </cell>
          <cell r="AN281" t="str">
            <v>огв</v>
          </cell>
          <cell r="AO281" t="str">
            <v>ZL3-15</v>
          </cell>
          <cell r="AP281">
            <v>0</v>
          </cell>
          <cell r="AQ281" t="e">
            <v>#VALUE!</v>
          </cell>
          <cell r="AR281">
            <v>230</v>
          </cell>
          <cell r="AS281">
            <v>36.800000000000004</v>
          </cell>
          <cell r="AT281">
            <v>0.38043478260869562</v>
          </cell>
          <cell r="AU281"/>
          <cell r="AV281"/>
          <cell r="AW281">
            <v>46292</v>
          </cell>
          <cell r="AX281">
            <v>46050</v>
          </cell>
          <cell r="AY281" t="str">
            <v>Netzsch-16</v>
          </cell>
          <cell r="AZ281">
            <v>275.15000000000003</v>
          </cell>
          <cell r="BA281">
            <v>5.1500000000000341</v>
          </cell>
          <cell r="BB281" t="str">
            <v>СКЖ-60</v>
          </cell>
          <cell r="BC281"/>
          <cell r="BD281"/>
          <cell r="BE281">
            <v>46288</v>
          </cell>
          <cell r="BF281">
            <v>270</v>
          </cell>
          <cell r="BG281">
            <v>1.6</v>
          </cell>
          <cell r="BH281">
            <v>4.5578500000000002</v>
          </cell>
          <cell r="BI281" t="e">
            <v>#VALUE!</v>
          </cell>
          <cell r="BJ281">
            <v>46048</v>
          </cell>
          <cell r="BK281">
            <v>256</v>
          </cell>
          <cell r="BL281">
            <v>5.5</v>
          </cell>
          <cell r="BM281">
            <v>9.7724499999999992</v>
          </cell>
          <cell r="BN281" t="str">
            <v>2024,Я,Ф,М,206,А,М,И,С,О,Н,Д,258,254,2025,Я,Ф,М,А,И,206,A,О,Н,Д,пуск внс1365,2026,Я,256,Ф,М,А,М,И,А,С,</v>
          </cell>
          <cell r="BO281">
            <v>46082</v>
          </cell>
          <cell r="BP281" t="str">
            <v xml:space="preserve">Сұйықтық деңгейі төмен. </v>
          </cell>
          <cell r="BQ281">
            <v>21</v>
          </cell>
          <cell r="BR281">
            <v>301.5</v>
          </cell>
          <cell r="BS281"/>
          <cell r="BT281"/>
          <cell r="BU281"/>
          <cell r="BV281"/>
          <cell r="BW281"/>
          <cell r="BX281"/>
          <cell r="BY281"/>
          <cell r="BZ281">
            <v>46181</v>
          </cell>
          <cell r="CA281">
            <v>0</v>
          </cell>
          <cell r="CB281"/>
          <cell r="CC281" t="str">
            <v>差недост.подача</v>
          </cell>
          <cell r="CD281" t="str">
            <v>差недост.подача</v>
          </cell>
          <cell r="CE281">
            <v>34.391245770321355</v>
          </cell>
          <cell r="CF281">
            <v>-17.844185727788279</v>
          </cell>
          <cell r="CG281">
            <v>30.159399908848691</v>
          </cell>
          <cell r="CH281" t="str">
            <v>理рацион-ый</v>
          </cell>
          <cell r="CI281">
            <v>10.977106049149338</v>
          </cell>
          <cell r="CJ281">
            <v>-6.6739929111531069</v>
          </cell>
          <cell r="CK281"/>
          <cell r="CL281"/>
          <cell r="CM281">
            <v>46002</v>
          </cell>
          <cell r="CN281" t="str">
            <v>х/к</v>
          </cell>
          <cell r="CO281"/>
          <cell r="CP281" t="str">
            <v>1,024</v>
          </cell>
          <cell r="CQ281" t="str">
            <v>29332</v>
          </cell>
          <cell r="CR281" t="str">
            <v>КРУН-6кВ №2 ППГ</v>
          </cell>
          <cell r="CS281">
            <v>7</v>
          </cell>
          <cell r="CT281">
            <v>1</v>
          </cell>
          <cell r="CU281" t="str">
            <v>NIPI_Centre_PTV-3_Part</v>
          </cell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 t="str">
            <v>большой</v>
          </cell>
          <cell r="DH281"/>
          <cell r="DI281"/>
          <cell r="DJ281"/>
          <cell r="DK281"/>
          <cell r="DL281">
            <v>5</v>
          </cell>
          <cell r="DM281">
            <v>-0.18779999999999997</v>
          </cell>
          <cell r="DN281">
            <v>5</v>
          </cell>
          <cell r="DO281">
            <v>0.6573</v>
          </cell>
          <cell r="DP281" t="str">
            <v xml:space="preserve">Құбыр ішімен қабатқа 50 м3 су айдалды, Р- 0 атм. </v>
          </cell>
          <cell r="DQ281" t="str">
            <v>Р-0атм</v>
          </cell>
          <cell r="DR281">
            <v>45640</v>
          </cell>
          <cell r="DS281"/>
          <cell r="DT281"/>
          <cell r="DU281"/>
          <cell r="DV281"/>
          <cell r="DW281">
            <v>42169</v>
          </cell>
          <cell r="DX281">
            <v>1273</v>
          </cell>
          <cell r="DY281"/>
          <cell r="DZ281" t="str">
            <v>4260, 4261,</v>
          </cell>
          <cell r="EA281">
            <v>1</v>
          </cell>
          <cell r="EB281"/>
          <cell r="EC281">
            <v>15.498062298327524</v>
          </cell>
          <cell r="ED281">
            <v>18</v>
          </cell>
          <cell r="EE281">
            <v>10.940212298327523</v>
          </cell>
          <cell r="EF281">
            <v>-2.5019377016724764</v>
          </cell>
          <cell r="EG281">
            <v>54.51097555336861</v>
          </cell>
          <cell r="EH281">
            <v>449</v>
          </cell>
          <cell r="EI281">
            <v>0.9304</v>
          </cell>
          <cell r="EJ281"/>
          <cell r="EK281"/>
          <cell r="EL281"/>
          <cell r="EM281"/>
          <cell r="EN281"/>
          <cell r="EO281"/>
          <cell r="EP281"/>
          <cell r="EQ281"/>
          <cell r="ER281"/>
          <cell r="ES281"/>
          <cell r="ET281"/>
          <cell r="EU281"/>
          <cell r="EV281"/>
          <cell r="EW281"/>
          <cell r="EX281"/>
          <cell r="EY281"/>
          <cell r="EZ281"/>
          <cell r="FA281"/>
          <cell r="FB281"/>
          <cell r="FC281"/>
          <cell r="FD281"/>
          <cell r="FE281"/>
          <cell r="FF281" t="str">
            <v>ВПП 2024</v>
          </cell>
          <cell r="FG281">
            <v>42</v>
          </cell>
          <cell r="FH281">
            <v>1.9719</v>
          </cell>
          <cell r="FI281">
            <v>95</v>
          </cell>
          <cell r="FJ281">
            <v>-28</v>
          </cell>
          <cell r="FK281">
            <v>-1.3146</v>
          </cell>
          <cell r="FL281">
            <v>0</v>
          </cell>
          <cell r="FN281"/>
          <cell r="FP281" t="str">
            <v>Влияние ВПП</v>
          </cell>
          <cell r="FQ281" t="str">
            <v>ВПП 2022</v>
          </cell>
          <cell r="FR281">
            <v>22</v>
          </cell>
          <cell r="FS281"/>
          <cell r="FT281"/>
          <cell r="FV281">
            <v>32718</v>
          </cell>
        </row>
        <row r="282">
          <cell r="D282" t="str">
            <v>1273G</v>
          </cell>
          <cell r="E282" t="str">
            <v>вн/н</v>
          </cell>
          <cell r="F282" t="str">
            <v>Г</v>
          </cell>
          <cell r="G282">
            <v>15</v>
          </cell>
          <cell r="H282">
            <v>1.2676499999999997</v>
          </cell>
          <cell r="I282">
            <v>91</v>
          </cell>
          <cell r="J282" t="str">
            <v>ЧЗПВ, контроль параметров скважины</v>
          </cell>
          <cell r="K282" t="e">
            <v>#VALUE!</v>
          </cell>
          <cell r="L282">
            <v>46292</v>
          </cell>
          <cell r="M282">
            <v>29</v>
          </cell>
          <cell r="N282">
            <v>4.9015799999999992</v>
          </cell>
          <cell r="O282">
            <v>82</v>
          </cell>
          <cell r="P282" t="e">
            <v>#VALUE!</v>
          </cell>
          <cell r="Q282">
            <v>46285</v>
          </cell>
          <cell r="R282"/>
          <cell r="S282"/>
          <cell r="T282"/>
          <cell r="U282"/>
          <cell r="V282">
            <v>46292</v>
          </cell>
          <cell r="W282">
            <v>49</v>
          </cell>
          <cell r="X282" t="e">
            <v>#VALUE!</v>
          </cell>
          <cell r="Y282" t="str">
            <v>винтовой</v>
          </cell>
          <cell r="Z282">
            <v>24</v>
          </cell>
          <cell r="AA282">
            <v>29</v>
          </cell>
          <cell r="AB282">
            <v>46292</v>
          </cell>
          <cell r="AC282" t="str">
            <v>20атм/8с</v>
          </cell>
          <cell r="AD282"/>
          <cell r="AE282"/>
          <cell r="AF282"/>
          <cell r="AG282">
            <v>1.5</v>
          </cell>
          <cell r="AH282">
            <v>1.6</v>
          </cell>
          <cell r="AI282"/>
          <cell r="AJ282"/>
          <cell r="AK282"/>
          <cell r="AL282"/>
          <cell r="AM282">
            <v>46197</v>
          </cell>
          <cell r="AN282" t="str">
            <v>огв</v>
          </cell>
          <cell r="AO282" t="str">
            <v>ZL4-22</v>
          </cell>
          <cell r="AP282">
            <v>0</v>
          </cell>
          <cell r="AQ282" t="str">
            <v>2024,М,бур,осв,крс()-80-100-110-130-150-170-прс(смNetz16/N33)-80-100-120-140-160-прс-80-120-140-160-Туст64*С-140-верн.об-160-140-оказ160-факт-170-200-180-160-80-прс-100-140-факт-160-180-200-150-120-прс-100-140-прс-100-120-80-120-</v>
          </cell>
          <cell r="AR282">
            <v>140</v>
          </cell>
          <cell r="AS282">
            <v>46.2</v>
          </cell>
          <cell r="AT282">
            <v>0.62770562770562766</v>
          </cell>
          <cell r="AU282"/>
          <cell r="AV282"/>
          <cell r="AW282">
            <v>46210</v>
          </cell>
          <cell r="AX282">
            <v>46082</v>
          </cell>
          <cell r="AY282" t="str">
            <v>Netzsch-33</v>
          </cell>
          <cell r="AZ282">
            <v>292.75000000000006</v>
          </cell>
          <cell r="BA282">
            <v>18.750000000000057</v>
          </cell>
          <cell r="BB282" t="str">
            <v>СКЖ-60</v>
          </cell>
          <cell r="BC282"/>
          <cell r="BD282"/>
          <cell r="BE282">
            <v>46288</v>
          </cell>
          <cell r="BF282">
            <v>274</v>
          </cell>
          <cell r="BG282">
            <v>1.7</v>
          </cell>
          <cell r="BH282">
            <v>4.686020000000001</v>
          </cell>
          <cell r="BI282" t="e">
            <v>#VALUE!</v>
          </cell>
          <cell r="BJ282"/>
          <cell r="BK282"/>
          <cell r="BL282"/>
          <cell r="BM282"/>
          <cell r="BN282"/>
          <cell r="BO282">
            <v>46184</v>
          </cell>
          <cell r="BP282" t="str">
            <v>Сұйықтық деңгейі төмен. Депрессия жасалды. Кері тоспа ұстап тұр.</v>
          </cell>
          <cell r="BQ282">
            <v>24</v>
          </cell>
          <cell r="BR282">
            <v>305.8</v>
          </cell>
          <cell r="BS282">
            <v>46029</v>
          </cell>
          <cell r="BT282"/>
          <cell r="BU282">
            <v>339.6</v>
          </cell>
          <cell r="BV282">
            <v>305.8</v>
          </cell>
          <cell r="BW282">
            <v>57.9</v>
          </cell>
          <cell r="BX282"/>
          <cell r="BY282"/>
          <cell r="BZ282">
            <v>46181</v>
          </cell>
          <cell r="CA282">
            <v>0</v>
          </cell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>
            <v>45767</v>
          </cell>
          <cell r="CN282" t="str">
            <v>х/к</v>
          </cell>
          <cell r="CO282"/>
          <cell r="CP282" t="str">
            <v>1,017</v>
          </cell>
          <cell r="CQ282" t="str">
            <v>23147</v>
          </cell>
          <cell r="CR282" t="str">
            <v>КРУН-6кВ №2 ППГ</v>
          </cell>
          <cell r="CS282">
            <v>7</v>
          </cell>
          <cell r="CT282">
            <v>1</v>
          </cell>
          <cell r="CU282" t="str">
            <v>NIPI_Centre_PTV-3_Part</v>
          </cell>
          <cell r="CV282">
            <v>46029</v>
          </cell>
          <cell r="CW282">
            <v>339.6</v>
          </cell>
          <cell r="CX282">
            <v>46029</v>
          </cell>
          <cell r="CY282"/>
          <cell r="CZ282"/>
          <cell r="DA282"/>
          <cell r="DB282">
            <v>339.6</v>
          </cell>
          <cell r="DC282">
            <v>316.39999999999998</v>
          </cell>
          <cell r="DD282">
            <v>59.7</v>
          </cell>
          <cell r="DE282"/>
          <cell r="DF282"/>
          <cell r="DG282"/>
          <cell r="DH282"/>
          <cell r="DI282"/>
          <cell r="DJ282"/>
          <cell r="DK282"/>
          <cell r="DL282">
            <v>14</v>
          </cell>
          <cell r="DM282">
            <v>3.6339299999999994</v>
          </cell>
          <cell r="DN282">
            <v>-9</v>
          </cell>
          <cell r="DO282">
            <v>4.9015799999999992</v>
          </cell>
          <cell r="DP282"/>
          <cell r="DQ282"/>
          <cell r="DR282"/>
          <cell r="DS282"/>
          <cell r="DT282"/>
          <cell r="DU282"/>
          <cell r="DV282"/>
          <cell r="DW282"/>
          <cell r="DX282"/>
          <cell r="DY282"/>
          <cell r="DZ282"/>
          <cell r="EA282">
            <v>2</v>
          </cell>
          <cell r="EB282"/>
          <cell r="EC282">
            <v>20</v>
          </cell>
          <cell r="ED282">
            <v>28.3</v>
          </cell>
          <cell r="EE282"/>
          <cell r="EF282"/>
          <cell r="EG282">
            <v>54.51097557287143</v>
          </cell>
          <cell r="EH282"/>
          <cell r="EI282"/>
          <cell r="EJ282"/>
          <cell r="EK282"/>
          <cell r="EL282"/>
          <cell r="EM282"/>
          <cell r="EN282"/>
          <cell r="EO282"/>
          <cell r="EP282"/>
          <cell r="EQ282"/>
          <cell r="ER282"/>
          <cell r="ES282"/>
          <cell r="ET282"/>
          <cell r="EU282"/>
          <cell r="EV282"/>
          <cell r="EW282"/>
          <cell r="EX282"/>
          <cell r="EY282"/>
          <cell r="EZ282"/>
          <cell r="FA282"/>
          <cell r="FB282"/>
          <cell r="FC282"/>
          <cell r="FD282"/>
          <cell r="FE282"/>
          <cell r="FF282"/>
          <cell r="FG282"/>
          <cell r="FH282"/>
          <cell r="FI282"/>
          <cell r="FJ282"/>
          <cell r="FK282"/>
          <cell r="FL282"/>
          <cell r="FN282"/>
          <cell r="FP282"/>
          <cell r="FR282"/>
          <cell r="FS282"/>
          <cell r="FT282"/>
          <cell r="FV282">
            <v>45368</v>
          </cell>
        </row>
        <row r="283">
          <cell r="D283">
            <v>1311</v>
          </cell>
          <cell r="E283" t="str">
            <v>вн</v>
          </cell>
          <cell r="F283" t="str">
            <v>А1 Б В</v>
          </cell>
          <cell r="G283">
            <v>31</v>
          </cell>
          <cell r="H283">
            <v>0.58217999999999992</v>
          </cell>
          <cell r="I283">
            <v>98</v>
          </cell>
          <cell r="J283">
            <v>0</v>
          </cell>
          <cell r="K283" t="e">
            <v>#VALUE!</v>
          </cell>
          <cell r="L283">
            <v>46292</v>
          </cell>
          <cell r="M283">
            <v>23</v>
          </cell>
          <cell r="N283">
            <v>0.86387999999999998</v>
          </cell>
          <cell r="O283">
            <v>96</v>
          </cell>
          <cell r="P283" t="e">
            <v>#VALUE!</v>
          </cell>
          <cell r="Q283">
            <v>46285</v>
          </cell>
          <cell r="R283"/>
          <cell r="S283"/>
          <cell r="T283"/>
          <cell r="U283"/>
          <cell r="V283">
            <v>46292</v>
          </cell>
          <cell r="W283">
            <v>28</v>
          </cell>
          <cell r="X283" t="e">
            <v>#VALUE!</v>
          </cell>
          <cell r="Y283" t="str">
            <v>винтовой</v>
          </cell>
          <cell r="Z283">
            <v>24</v>
          </cell>
          <cell r="AA283">
            <v>23</v>
          </cell>
          <cell r="AB283">
            <v>46292</v>
          </cell>
          <cell r="AC283" t="str">
            <v>15/40с</v>
          </cell>
          <cell r="AD283"/>
          <cell r="AE283"/>
          <cell r="AF283"/>
          <cell r="AG283">
            <v>1</v>
          </cell>
          <cell r="AH283">
            <v>1</v>
          </cell>
          <cell r="AI283"/>
          <cell r="AJ283"/>
          <cell r="AK283"/>
          <cell r="AL283"/>
          <cell r="AM283"/>
          <cell r="AN283"/>
          <cell r="AO283" t="str">
            <v>NDH-22</v>
          </cell>
          <cell r="AP283">
            <v>0</v>
          </cell>
          <cell r="AQ283" t="e">
            <v>#VALUE!</v>
          </cell>
          <cell r="AR283">
            <v>160</v>
          </cell>
          <cell r="AS283">
            <v>25.6</v>
          </cell>
          <cell r="AT283">
            <v>0.8984375</v>
          </cell>
          <cell r="AU283"/>
          <cell r="AV283"/>
          <cell r="AW283">
            <v>46286</v>
          </cell>
          <cell r="AX283">
            <v>45947</v>
          </cell>
          <cell r="AY283" t="str">
            <v>Netzsch-16</v>
          </cell>
          <cell r="AZ283">
            <v>246.88</v>
          </cell>
          <cell r="BA283">
            <v>105.88</v>
          </cell>
          <cell r="BB283" t="str">
            <v>СКЖ-60</v>
          </cell>
          <cell r="BC283"/>
          <cell r="BD283"/>
          <cell r="BE283">
            <v>46270</v>
          </cell>
          <cell r="BF283">
            <v>141</v>
          </cell>
          <cell r="BG283">
            <v>0</v>
          </cell>
          <cell r="BH283">
            <v>12.488699999999998</v>
          </cell>
          <cell r="BI283" t="e">
            <v>#VALUE!</v>
          </cell>
          <cell r="BJ283">
            <v>46164</v>
          </cell>
          <cell r="BK283">
            <v>120</v>
          </cell>
          <cell r="BL283">
            <v>0.1</v>
          </cell>
          <cell r="BM283">
            <v>14.560599999999999</v>
          </cell>
          <cell r="BN283" t="str">
            <v>2017,О,128,Н,Д,2018,Я,Ф,M,A,2020,Я,Ф,М,А,М,И,49,36,A,2021,О,97,96,2022,Я,М,И,191,И,А,C,О,Н,Д,2023,Я,Рпл,114,Ф,М,А,М,0,И,А,C,О,Н,97,2024,Я,Ф,М,А,М,И,С,О,170,Н,2025,Я,Ф,М,А,И,A,О,Н,Д,2026,Я,Ф,М,А,М,120,И,А,С,</v>
          </cell>
          <cell r="BO283"/>
          <cell r="BP283"/>
          <cell r="BQ283">
            <v>116</v>
          </cell>
          <cell r="BR283">
            <v>274</v>
          </cell>
          <cell r="BS283"/>
          <cell r="BT283"/>
          <cell r="BU283"/>
          <cell r="BV283"/>
          <cell r="BW283"/>
          <cell r="BX283"/>
          <cell r="BY283"/>
          <cell r="BZ283">
            <v>46181</v>
          </cell>
          <cell r="CA283">
            <v>0</v>
          </cell>
          <cell r="CB283"/>
          <cell r="CC283" t="str">
            <v>查сверка данных</v>
          </cell>
          <cell r="CD283" t="str">
            <v>查сверка данных</v>
          </cell>
          <cell r="CE283">
            <v>37.348271496582022</v>
          </cell>
          <cell r="CF283">
            <v>13.882273681640619</v>
          </cell>
          <cell r="CG283">
            <v>38.645405911380877</v>
          </cell>
          <cell r="CH283" t="str">
            <v>查сверка данных</v>
          </cell>
          <cell r="CI283">
            <v>34.019608984374997</v>
          </cell>
          <cell r="CJ283">
            <v>19.894961181640639</v>
          </cell>
          <cell r="CK283"/>
          <cell r="CL283"/>
          <cell r="CM283">
            <v>45666</v>
          </cell>
          <cell r="CN283" t="str">
            <v>х/к</v>
          </cell>
          <cell r="CO283"/>
          <cell r="CP283"/>
          <cell r="CQ283"/>
          <cell r="CR283" t="str">
            <v>КРУН-6кВ №2 ППГ</v>
          </cell>
          <cell r="CS283">
            <v>7</v>
          </cell>
          <cell r="CT283">
            <v>1</v>
          </cell>
          <cell r="CU283" t="str">
            <v>NIPI_Centre_PTV-3_Part</v>
          </cell>
          <cell r="CV283">
            <v>45586</v>
          </cell>
          <cell r="CW283">
            <v>295</v>
          </cell>
          <cell r="CX283"/>
          <cell r="CY283"/>
          <cell r="CZ283"/>
          <cell r="DA283"/>
          <cell r="DB283"/>
          <cell r="DC283"/>
          <cell r="DD283"/>
          <cell r="DE283"/>
          <cell r="DF283"/>
          <cell r="DG283" t="str">
            <v>большой</v>
          </cell>
          <cell r="DH283"/>
          <cell r="DI283"/>
          <cell r="DJ283"/>
          <cell r="DK283"/>
          <cell r="DL283">
            <v>-8</v>
          </cell>
          <cell r="DM283">
            <v>0.28170000000000006</v>
          </cell>
          <cell r="DN283">
            <v>-2</v>
          </cell>
          <cell r="DO283">
            <v>0.86387999999999998</v>
          </cell>
          <cell r="DP283"/>
          <cell r="DQ283"/>
          <cell r="DR283"/>
          <cell r="DS283"/>
          <cell r="DT283"/>
          <cell r="DU283"/>
          <cell r="DV283"/>
          <cell r="DW283">
            <v>42186</v>
          </cell>
          <cell r="DX283">
            <v>1311</v>
          </cell>
          <cell r="DY283"/>
          <cell r="DZ283" t="str">
            <v>4305, 4306</v>
          </cell>
          <cell r="EA283">
            <v>1</v>
          </cell>
          <cell r="EB283"/>
          <cell r="EC283">
            <v>14.646940176141698</v>
          </cell>
          <cell r="ED283">
            <v>25.7</v>
          </cell>
          <cell r="EE283">
            <v>2.1582401761416996</v>
          </cell>
          <cell r="EF283">
            <v>-11.053059823858302</v>
          </cell>
          <cell r="EG283">
            <v>54.510975567307959</v>
          </cell>
          <cell r="EH283">
            <v>378</v>
          </cell>
          <cell r="EI283">
            <v>0.92820000000000003</v>
          </cell>
          <cell r="EJ283"/>
          <cell r="EK283"/>
          <cell r="EL283"/>
          <cell r="EM283"/>
          <cell r="EN283"/>
          <cell r="EO283"/>
          <cell r="EP283"/>
          <cell r="EQ283"/>
          <cell r="ER283"/>
          <cell r="ES283"/>
          <cell r="ET283"/>
          <cell r="EU283"/>
          <cell r="EV283"/>
          <cell r="EW283"/>
          <cell r="EX283"/>
          <cell r="EY283"/>
          <cell r="EZ283"/>
          <cell r="FB283"/>
          <cell r="FC283"/>
          <cell r="FD283"/>
          <cell r="FE283"/>
          <cell r="FF283"/>
          <cell r="FG283"/>
          <cell r="FH283"/>
          <cell r="FI283"/>
          <cell r="FJ283"/>
          <cell r="FK283"/>
          <cell r="FL283"/>
          <cell r="FN283">
            <v>1</v>
          </cell>
          <cell r="FP283" t="str">
            <v xml:space="preserve"> Влияние ВНС с перекомпенсацией</v>
          </cell>
          <cell r="FR283">
            <v>25</v>
          </cell>
          <cell r="FS283"/>
          <cell r="FT283"/>
          <cell r="FV283">
            <v>32683</v>
          </cell>
        </row>
        <row r="284">
          <cell r="D284">
            <v>1312</v>
          </cell>
          <cell r="E284" t="str">
            <v>вн</v>
          </cell>
          <cell r="F284" t="str">
            <v>А1 В</v>
          </cell>
          <cell r="G284">
            <v>35</v>
          </cell>
          <cell r="H284">
            <v>0.98594999999999999</v>
          </cell>
          <cell r="I284">
            <v>97</v>
          </cell>
          <cell r="J284" t="str">
            <v>Ревизия ГНО</v>
          </cell>
          <cell r="K284" t="e">
            <v>#VALUE!</v>
          </cell>
          <cell r="L284">
            <v>46292</v>
          </cell>
          <cell r="M284">
            <v>23</v>
          </cell>
          <cell r="N284">
            <v>0.43193999999999999</v>
          </cell>
          <cell r="O284">
            <v>98</v>
          </cell>
          <cell r="P284" t="e">
            <v>#VALUE!</v>
          </cell>
          <cell r="Q284">
            <v>46285</v>
          </cell>
          <cell r="R284"/>
          <cell r="S284"/>
          <cell r="T284"/>
          <cell r="U284"/>
          <cell r="V284">
            <v>46292</v>
          </cell>
          <cell r="W284">
            <v>26</v>
          </cell>
          <cell r="X284" t="e">
            <v>#VALUE!</v>
          </cell>
          <cell r="Y284" t="str">
            <v>винтовой</v>
          </cell>
          <cell r="Z284">
            <v>24</v>
          </cell>
          <cell r="AA284">
            <v>23</v>
          </cell>
          <cell r="AB284">
            <v>46292</v>
          </cell>
          <cell r="AC284" t="str">
            <v>15атм/1м</v>
          </cell>
          <cell r="AD284"/>
          <cell r="AE284"/>
          <cell r="AF284"/>
          <cell r="AG284">
            <v>1.1000000000000001</v>
          </cell>
          <cell r="AH284">
            <v>1.2</v>
          </cell>
          <cell r="AI284"/>
          <cell r="AJ284"/>
          <cell r="AK284"/>
          <cell r="AL284"/>
          <cell r="AM284"/>
          <cell r="AN284"/>
          <cell r="AO284" t="str">
            <v>NDH-22</v>
          </cell>
          <cell r="AP284">
            <v>0</v>
          </cell>
          <cell r="AQ284" t="e">
            <v>#VALUE!</v>
          </cell>
          <cell r="AR284">
            <v>180</v>
          </cell>
          <cell r="AS284">
            <v>59.400000000000006</v>
          </cell>
          <cell r="AT284">
            <v>0.38720538720538716</v>
          </cell>
          <cell r="AU284"/>
          <cell r="AV284"/>
          <cell r="AW284">
            <v>46282</v>
          </cell>
          <cell r="AX284">
            <v>46271</v>
          </cell>
          <cell r="AY284" t="str">
            <v>Netzsch-33</v>
          </cell>
          <cell r="AZ284">
            <v>244.95999999999998</v>
          </cell>
          <cell r="BA284">
            <v>11.95999999999998</v>
          </cell>
          <cell r="BB284" t="str">
            <v>СКЖ-60</v>
          </cell>
          <cell r="BC284"/>
          <cell r="BD284"/>
          <cell r="BE284">
            <v>46273</v>
          </cell>
          <cell r="BF284">
            <v>233</v>
          </cell>
          <cell r="BG284">
            <v>1.4</v>
          </cell>
          <cell r="BH284">
            <v>5.0151500000000002</v>
          </cell>
          <cell r="BI284" t="e">
            <v>#VALUE!</v>
          </cell>
          <cell r="BJ284">
            <v>46061</v>
          </cell>
          <cell r="BK284">
            <v>227</v>
          </cell>
          <cell r="BL284">
            <v>5.4</v>
          </cell>
          <cell r="BM284">
            <v>9.5785499999999999</v>
          </cell>
          <cell r="BN284" t="str">
            <v>2015,M,2016,Я,Ф,М,173,175,И,Н,2017.Я,М,И,91,А,О,Н,Д,2018,Я,Ф,M,A,2020,М,120,A,2022,Я,М,И,А,C,О,Н,Д,2023,Я,Ф,М,А,М,И,А,C,О,Н,2024,Я,Ф,М,151,А,М,И,,И,А,235,С,Н,2025,Я,Ф,М,А,И,A,О,Н,Д,2026,Я,Ф,227,М,А,М,И,А,С,</v>
          </cell>
          <cell r="BO284"/>
          <cell r="BP284"/>
          <cell r="BQ284">
            <v>21</v>
          </cell>
          <cell r="BR284">
            <v>271.5</v>
          </cell>
          <cell r="BS284">
            <v>42133</v>
          </cell>
          <cell r="BT284">
            <v>29.3</v>
          </cell>
          <cell r="BU284">
            <v>300</v>
          </cell>
          <cell r="BV284">
            <v>271.5</v>
          </cell>
          <cell r="BW284">
            <v>25.9</v>
          </cell>
          <cell r="BX284"/>
          <cell r="BY284"/>
          <cell r="BZ284">
            <v>46181</v>
          </cell>
          <cell r="CA284">
            <v>0</v>
          </cell>
          <cell r="CB284"/>
          <cell r="CC284" t="str">
            <v>差недост.подача</v>
          </cell>
          <cell r="CD284" t="str">
            <v>差недост.подача</v>
          </cell>
          <cell r="CE284">
            <v>34.740126321577158</v>
          </cell>
          <cell r="CF284">
            <v>-17.217625786484376</v>
          </cell>
          <cell r="CG284">
            <v>30.333599896910439</v>
          </cell>
          <cell r="CH284" t="str">
            <v>理рацион-ый</v>
          </cell>
          <cell r="CI284">
            <v>11.154784325862439</v>
          </cell>
          <cell r="CJ284">
            <v>-7.0647499801607481</v>
          </cell>
          <cell r="CK284"/>
          <cell r="CL284"/>
          <cell r="CM284"/>
          <cell r="CN284"/>
          <cell r="CO284"/>
          <cell r="CP284"/>
          <cell r="CQ284"/>
          <cell r="CR284" t="str">
            <v>КРУН-6кВ №2 ППГ</v>
          </cell>
          <cell r="CS284">
            <v>7</v>
          </cell>
          <cell r="CT284">
            <v>1</v>
          </cell>
          <cell r="CU284" t="str">
            <v>NIPI_Centre_PTV-3_Part</v>
          </cell>
          <cell r="CV284">
            <v>45658</v>
          </cell>
          <cell r="CW284">
            <v>300</v>
          </cell>
          <cell r="CX284"/>
          <cell r="CY284"/>
          <cell r="CZ284"/>
          <cell r="DA284"/>
          <cell r="DB284"/>
          <cell r="DC284"/>
          <cell r="DD284"/>
          <cell r="DE284"/>
          <cell r="DF284"/>
          <cell r="DG284" t="str">
            <v>большой</v>
          </cell>
          <cell r="DH284"/>
          <cell r="DI284"/>
          <cell r="DJ284"/>
          <cell r="DK284"/>
          <cell r="DL284">
            <v>-12</v>
          </cell>
          <cell r="DM284">
            <v>-0.55401</v>
          </cell>
          <cell r="DN284">
            <v>1</v>
          </cell>
          <cell r="DO284">
            <v>0.43193999999999999</v>
          </cell>
          <cell r="DP284"/>
          <cell r="DQ284"/>
          <cell r="DR284"/>
          <cell r="DS284"/>
          <cell r="DT284"/>
          <cell r="DU284"/>
          <cell r="DV284"/>
          <cell r="DW284">
            <v>42186</v>
          </cell>
          <cell r="DX284">
            <v>1312</v>
          </cell>
          <cell r="DY284"/>
          <cell r="DZ284" t="str">
            <v>4306, 4307</v>
          </cell>
          <cell r="EA284">
            <v>2</v>
          </cell>
          <cell r="EB284"/>
          <cell r="EC284">
            <v>12.240974750558403</v>
          </cell>
          <cell r="ED284">
            <v>25.7</v>
          </cell>
          <cell r="EE284">
            <v>7.2258247505584023</v>
          </cell>
          <cell r="EF284">
            <v>-13.459025249441597</v>
          </cell>
          <cell r="EG284">
            <v>54.510975571532121</v>
          </cell>
          <cell r="EH284">
            <v>378</v>
          </cell>
          <cell r="EI284">
            <v>0.92820000000000003</v>
          </cell>
          <cell r="EJ284"/>
          <cell r="EK284"/>
          <cell r="EL284"/>
          <cell r="EM284"/>
          <cell r="EN284"/>
          <cell r="EO284"/>
          <cell r="EP284"/>
          <cell r="EQ284"/>
          <cell r="ER284"/>
          <cell r="ES284"/>
          <cell r="ET284"/>
          <cell r="EU284"/>
          <cell r="EV284"/>
          <cell r="EW284"/>
          <cell r="EX284"/>
          <cell r="EY284"/>
          <cell r="EZ284"/>
          <cell r="FA284"/>
          <cell r="FB284"/>
          <cell r="FC284"/>
          <cell r="FD284"/>
          <cell r="FE284"/>
          <cell r="FF284"/>
          <cell r="FG284"/>
          <cell r="FH284"/>
          <cell r="FI284"/>
          <cell r="FJ284"/>
          <cell r="FK284"/>
          <cell r="FL284"/>
          <cell r="FN284">
            <v>1</v>
          </cell>
          <cell r="FP284" t="str">
            <v xml:space="preserve"> Влияние ВНС с перекомпенсацией</v>
          </cell>
          <cell r="FR284">
            <v>10</v>
          </cell>
          <cell r="FS284"/>
          <cell r="FV284">
            <v>32721</v>
          </cell>
        </row>
        <row r="285">
          <cell r="D285">
            <v>3569</v>
          </cell>
          <cell r="E285" t="str">
            <v>вн</v>
          </cell>
          <cell r="F285" t="str">
            <v>Ю2</v>
          </cell>
          <cell r="G285">
            <v>13</v>
          </cell>
          <cell r="H285">
            <v>3.0517499999999997</v>
          </cell>
          <cell r="I285">
            <v>75</v>
          </cell>
          <cell r="J285">
            <v>0</v>
          </cell>
          <cell r="K285" t="e">
            <v>#VALUE!</v>
          </cell>
          <cell r="L285">
            <v>46292</v>
          </cell>
          <cell r="M285">
            <v>13</v>
          </cell>
          <cell r="N285">
            <v>3.0517499999999997</v>
          </cell>
          <cell r="O285">
            <v>75</v>
          </cell>
          <cell r="P285" t="e">
            <v>#VALUE!</v>
          </cell>
          <cell r="Q285">
            <v>46285</v>
          </cell>
          <cell r="R285"/>
          <cell r="S285"/>
          <cell r="T285"/>
          <cell r="U285"/>
          <cell r="V285">
            <v>46292</v>
          </cell>
          <cell r="W285">
            <v>25</v>
          </cell>
          <cell r="X285" t="e">
            <v>#VALUE!</v>
          </cell>
          <cell r="Y285" t="str">
            <v>винтовой</v>
          </cell>
          <cell r="Z285">
            <v>24</v>
          </cell>
          <cell r="AA285">
            <v>13</v>
          </cell>
          <cell r="AB285">
            <v>46292</v>
          </cell>
          <cell r="AC285" t="str">
            <v>20атм/15с</v>
          </cell>
          <cell r="AD285"/>
          <cell r="AE285"/>
          <cell r="AF285"/>
          <cell r="AG285">
            <v>2.2000000000000002</v>
          </cell>
          <cell r="AH285">
            <v>2.2000000000000002</v>
          </cell>
          <cell r="AI285"/>
          <cell r="AJ285"/>
          <cell r="AK285"/>
          <cell r="AL285"/>
          <cell r="AM285"/>
          <cell r="AN285"/>
          <cell r="AO285" t="str">
            <v>ZL3-15</v>
          </cell>
          <cell r="AP285">
            <v>0</v>
          </cell>
          <cell r="AQ285" t="e">
            <v>#VALUE!</v>
          </cell>
          <cell r="AR285">
            <v>310</v>
          </cell>
          <cell r="AS285">
            <v>49.6</v>
          </cell>
          <cell r="AT285">
            <v>0.26209677419354838</v>
          </cell>
          <cell r="AU285"/>
          <cell r="AV285"/>
          <cell r="AW285">
            <v>46292</v>
          </cell>
          <cell r="AX285">
            <v>46239</v>
          </cell>
          <cell r="AY285" t="str">
            <v>Nek-16</v>
          </cell>
          <cell r="AZ285">
            <v>359.02000000000004</v>
          </cell>
          <cell r="BA285">
            <v>32.020000000000039</v>
          </cell>
          <cell r="BB285" t="str">
            <v>СКЖ-60</v>
          </cell>
          <cell r="BC285"/>
          <cell r="BD285"/>
          <cell r="BE285">
            <v>46276</v>
          </cell>
          <cell r="BF285">
            <v>327</v>
          </cell>
          <cell r="BG285">
            <v>2.4</v>
          </cell>
          <cell r="BH285">
            <v>7.0715249999999994</v>
          </cell>
          <cell r="BI285" t="e">
            <v>#VALUE!</v>
          </cell>
          <cell r="BJ285">
            <v>46006</v>
          </cell>
          <cell r="BK285">
            <v>284</v>
          </cell>
          <cell r="BL285">
            <v>13.3</v>
          </cell>
          <cell r="BM285">
            <v>22.009225000000001</v>
          </cell>
          <cell r="BN285" t="str">
            <v>2025,Д,284,2026,Я,Ф,М,А,М,И,А,С,</v>
          </cell>
          <cell r="BO285"/>
          <cell r="BP285"/>
          <cell r="BQ285">
            <v>44</v>
          </cell>
          <cell r="BR285">
            <v>376.75</v>
          </cell>
          <cell r="BS285">
            <v>42449</v>
          </cell>
          <cell r="BT285">
            <v>22.9</v>
          </cell>
          <cell r="BU285">
            <v>447.57</v>
          </cell>
          <cell r="BV285">
            <v>306.75</v>
          </cell>
          <cell r="BW285">
            <v>25</v>
          </cell>
          <cell r="BX285"/>
          <cell r="BY285"/>
          <cell r="BZ285">
            <v>46181</v>
          </cell>
          <cell r="CA285">
            <v>0</v>
          </cell>
          <cell r="CB285"/>
          <cell r="CC285" t="str">
            <v>差недост.подача</v>
          </cell>
          <cell r="CD285" t="str">
            <v>差недост.подача</v>
          </cell>
          <cell r="CE285">
            <v>26.966503255072841</v>
          </cell>
          <cell r="CF285">
            <v>-29.701578238813738</v>
          </cell>
          <cell r="CG285">
            <v>26.47996542184022</v>
          </cell>
          <cell r="CH285" t="str">
            <v>差недост.подача</v>
          </cell>
          <cell r="CI285">
            <v>8.3998549947970851</v>
          </cell>
          <cell r="CJ285">
            <v>3.3124831555671292</v>
          </cell>
          <cell r="CK285"/>
          <cell r="CL285"/>
          <cell r="CM285">
            <v>45826</v>
          </cell>
          <cell r="CN285" t="str">
            <v>х/к</v>
          </cell>
          <cell r="CO285"/>
          <cell r="CP285"/>
          <cell r="CQ285" t="str">
            <v>57947</v>
          </cell>
          <cell r="CR285" t="str">
            <v>КРУН-6кВ №3 ППГ</v>
          </cell>
          <cell r="CS285">
            <v>3</v>
          </cell>
          <cell r="CT285">
            <v>1</v>
          </cell>
          <cell r="CU285" t="str">
            <v>NIPI_Centre_PTV-3_Part</v>
          </cell>
          <cell r="CV285">
            <v>45701</v>
          </cell>
          <cell r="CW285">
            <v>447.57</v>
          </cell>
          <cell r="CX285"/>
          <cell r="CY285"/>
          <cell r="CZ285"/>
          <cell r="DA285"/>
          <cell r="DB285"/>
          <cell r="DC285"/>
          <cell r="DD285"/>
          <cell r="DE285"/>
          <cell r="DF285"/>
          <cell r="DG285" t="str">
            <v>стримфло</v>
          </cell>
          <cell r="DH285"/>
          <cell r="DI285"/>
          <cell r="DJ285"/>
          <cell r="DK285"/>
          <cell r="DL285">
            <v>0</v>
          </cell>
          <cell r="DM285">
            <v>0</v>
          </cell>
          <cell r="DN285">
            <v>0</v>
          </cell>
          <cell r="DO285">
            <v>3.0517500000000002</v>
          </cell>
          <cell r="DP285"/>
          <cell r="DQ285"/>
          <cell r="DR285"/>
          <cell r="DS285"/>
          <cell r="DT285"/>
          <cell r="DU285"/>
          <cell r="DV285"/>
          <cell r="DW285">
            <v>42188</v>
          </cell>
          <cell r="DX285">
            <v>3569</v>
          </cell>
          <cell r="DY285"/>
          <cell r="DZ285" t="str">
            <v>нет вл.</v>
          </cell>
          <cell r="EA285">
            <v>1</v>
          </cell>
          <cell r="EB285"/>
          <cell r="EC285">
            <v>20</v>
          </cell>
          <cell r="ED285">
            <v>0</v>
          </cell>
          <cell r="EE285">
            <v>12.928475000000001</v>
          </cell>
          <cell r="EF285">
            <v>20</v>
          </cell>
          <cell r="EG285">
            <v>54.510975563951121</v>
          </cell>
          <cell r="EH285">
            <v>458</v>
          </cell>
          <cell r="EI285">
            <v>0.92320000000000002</v>
          </cell>
          <cell r="EJ285"/>
          <cell r="EK285"/>
          <cell r="EL285"/>
          <cell r="EM285"/>
          <cell r="EN285"/>
          <cell r="EO285"/>
          <cell r="EP285"/>
          <cell r="EQ285"/>
          <cell r="ER285"/>
          <cell r="ES285"/>
          <cell r="ET285"/>
          <cell r="EU285"/>
          <cell r="EV285"/>
          <cell r="EW285"/>
          <cell r="EX285"/>
          <cell r="EY285"/>
          <cell r="EZ285"/>
          <cell r="FB285"/>
          <cell r="FC285"/>
          <cell r="FD285"/>
          <cell r="FE285"/>
          <cell r="FF285"/>
          <cell r="FG285"/>
          <cell r="FH285"/>
          <cell r="FI285"/>
          <cell r="FJ285"/>
          <cell r="FK285"/>
          <cell r="FL285"/>
          <cell r="FN285"/>
          <cell r="FP285" t="str">
            <v>Отсутствует влияние</v>
          </cell>
          <cell r="FR285">
            <v>25</v>
          </cell>
          <cell r="FS285"/>
          <cell r="FT285"/>
          <cell r="FV285">
            <v>37019</v>
          </cell>
        </row>
        <row r="286">
          <cell r="D286">
            <v>3570</v>
          </cell>
          <cell r="E286" t="str">
            <v>вн/н</v>
          </cell>
          <cell r="F286" t="str">
            <v>Ю1</v>
          </cell>
          <cell r="G286">
            <v>4</v>
          </cell>
          <cell r="H286">
            <v>3.3803999999999998</v>
          </cell>
          <cell r="I286">
            <v>10</v>
          </cell>
          <cell r="J286" t="str">
            <v>Увеличение отбора</v>
          </cell>
          <cell r="K286" t="e">
            <v>#VALUE!</v>
          </cell>
          <cell r="L286">
            <v>46292</v>
          </cell>
          <cell r="M286">
            <v>3</v>
          </cell>
          <cell r="N286">
            <v>2.7099539999999998</v>
          </cell>
          <cell r="O286">
            <v>3.8</v>
          </cell>
          <cell r="P286" t="e">
            <v>#VALUE!</v>
          </cell>
          <cell r="Q286">
            <v>46285</v>
          </cell>
          <cell r="R286"/>
          <cell r="S286"/>
          <cell r="T286">
            <v>46285</v>
          </cell>
          <cell r="U286">
            <v>0.05</v>
          </cell>
          <cell r="V286">
            <v>46292</v>
          </cell>
          <cell r="W286">
            <v>22</v>
          </cell>
          <cell r="X286" t="str">
            <v>2025,Д,бур,ож.осв,2,2,прс,ув.об,Ф,1,ув.об,2,М,11,ув.об,24,А,ув.об,13,19,15,М,18,23,И,37,20,И,33,29,А,26,24,ув.об,25,С,ув.об,26,20,22,</v>
          </cell>
          <cell r="Y286" t="str">
            <v>винтовой</v>
          </cell>
          <cell r="Z286">
            <v>24</v>
          </cell>
          <cell r="AA286">
            <v>3</v>
          </cell>
          <cell r="AB286">
            <v>46292</v>
          </cell>
          <cell r="AC286" t="str">
            <v>15атм/2м</v>
          </cell>
          <cell r="AD286"/>
          <cell r="AE286"/>
          <cell r="AF286"/>
          <cell r="AG286">
            <v>2.2000000000000002</v>
          </cell>
          <cell r="AH286">
            <v>2.2000000000000002</v>
          </cell>
          <cell r="AI286"/>
          <cell r="AJ286"/>
          <cell r="AK286"/>
          <cell r="AL286"/>
          <cell r="AM286">
            <v>46228</v>
          </cell>
          <cell r="AN286" t="str">
            <v>в/л</v>
          </cell>
          <cell r="AO286" t="str">
            <v>ZH-22</v>
          </cell>
          <cell r="AP286">
            <v>0</v>
          </cell>
          <cell r="AQ286" t="str">
            <v>2026,Я,бур,крс(осв)-80-100-прс-120-140-160-180-200-230-260-</v>
          </cell>
          <cell r="AR286">
            <v>300</v>
          </cell>
          <cell r="AS286">
            <v>30</v>
          </cell>
          <cell r="AT286">
            <v>0.1</v>
          </cell>
          <cell r="AU286"/>
          <cell r="AV286"/>
          <cell r="AW286">
            <v>46273</v>
          </cell>
          <cell r="AX286">
            <v>46034</v>
          </cell>
          <cell r="AY286" t="str">
            <v>Netzsch-10</v>
          </cell>
          <cell r="AZ286">
            <v>359.33000000000004</v>
          </cell>
          <cell r="BA286">
            <v>30.330000000000041</v>
          </cell>
          <cell r="BB286" t="str">
            <v>СКЖ-60</v>
          </cell>
          <cell r="BC286"/>
          <cell r="BD286"/>
          <cell r="BE286">
            <v>46276</v>
          </cell>
          <cell r="BF286">
            <v>329</v>
          </cell>
          <cell r="BG286">
            <v>2.4</v>
          </cell>
          <cell r="BH286">
            <v>7.7194349999999972</v>
          </cell>
          <cell r="BI286" t="str">
            <v>2025,Д,осв,81,202,219,223,231,215,237,2026,Я,ув.об,248,273,ув.об,прс,273,270,ув.об,284,Ф,284,ув.об,291,М,ув.об,284,А,280,ув.об,331,М,И,313,И,331,А,331,ув.об,С,ув.об,329,</v>
          </cell>
          <cell r="BJ286">
            <v>46012</v>
          </cell>
          <cell r="BK286">
            <v>81</v>
          </cell>
          <cell r="BL286">
            <v>0</v>
          </cell>
          <cell r="BM286">
            <v>28.606634999999994</v>
          </cell>
          <cell r="BN286" t="str">
            <v>2025,Д,бур,ож.осв,крс,81,2026,Я,Ф,М,А,М,И,А,С,</v>
          </cell>
          <cell r="BO286"/>
          <cell r="BP286"/>
          <cell r="BQ286">
            <v>49</v>
          </cell>
          <cell r="BR286">
            <v>385.65</v>
          </cell>
          <cell r="BS286"/>
          <cell r="BT286"/>
          <cell r="BU286"/>
          <cell r="BV286"/>
          <cell r="BW286"/>
          <cell r="BX286"/>
          <cell r="BY286"/>
          <cell r="BZ286">
            <v>46181</v>
          </cell>
          <cell r="CA286">
            <v>0</v>
          </cell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>
            <v>46166</v>
          </cell>
          <cell r="CP286">
            <v>0.94354000000000005</v>
          </cell>
          <cell r="CQ286">
            <v>1457.6</v>
          </cell>
          <cell r="CR286" t="str">
            <v>КРУН-6кВ №3 ППГ</v>
          </cell>
          <cell r="CS286">
            <v>3</v>
          </cell>
          <cell r="CT286">
            <v>1</v>
          </cell>
          <cell r="CU286" t="str">
            <v>NIPI_Centre_PTV-3_Part</v>
          </cell>
          <cell r="CV286">
            <v>46034</v>
          </cell>
          <cell r="CW286">
            <v>406</v>
          </cell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K286"/>
          <cell r="DL286">
            <v>-1</v>
          </cell>
          <cell r="DM286">
            <v>-0.6704460000000001</v>
          </cell>
          <cell r="DN286">
            <v>-6.2</v>
          </cell>
          <cell r="DO286">
            <v>2.7099539999999998</v>
          </cell>
          <cell r="DP286"/>
          <cell r="DQ286"/>
          <cell r="DR286"/>
          <cell r="DS286"/>
          <cell r="DT286"/>
          <cell r="DU286"/>
          <cell r="DV286"/>
          <cell r="DW286"/>
          <cell r="DX286"/>
          <cell r="DY286"/>
          <cell r="DZ286"/>
          <cell r="EA286">
            <v>1</v>
          </cell>
          <cell r="EB286"/>
          <cell r="EC286"/>
          <cell r="ED286"/>
          <cell r="EE286"/>
          <cell r="EF286"/>
          <cell r="EG286">
            <v>54.510975571295333</v>
          </cell>
          <cell r="EH286"/>
          <cell r="EI286"/>
          <cell r="EJ286"/>
          <cell r="EK286"/>
          <cell r="EL286"/>
          <cell r="EM286"/>
          <cell r="EN286"/>
          <cell r="EO286"/>
          <cell r="EP286"/>
          <cell r="EQ286"/>
          <cell r="ER286"/>
          <cell r="ES286"/>
          <cell r="ET286"/>
          <cell r="EU286"/>
          <cell r="EV286"/>
          <cell r="EW286"/>
          <cell r="EX286"/>
          <cell r="EY286"/>
          <cell r="EZ286"/>
          <cell r="FB286"/>
          <cell r="FC286"/>
          <cell r="FD286"/>
          <cell r="FE286"/>
          <cell r="FF286"/>
          <cell r="FG286"/>
          <cell r="FH286"/>
          <cell r="FI286"/>
          <cell r="FJ286"/>
          <cell r="FK286"/>
          <cell r="FL286"/>
          <cell r="FN286"/>
          <cell r="FP286"/>
          <cell r="FR286"/>
          <cell r="FS286"/>
          <cell r="FT286"/>
          <cell r="FV286">
            <v>46023</v>
          </cell>
        </row>
        <row r="287">
          <cell r="D287">
            <v>3571</v>
          </cell>
          <cell r="E287" t="str">
            <v>ск</v>
          </cell>
          <cell r="F287" t="str">
            <v>Г</v>
          </cell>
          <cell r="G287">
            <v>17</v>
          </cell>
          <cell r="H287">
            <v>1.27704</v>
          </cell>
          <cell r="I287">
            <v>92</v>
          </cell>
          <cell r="J287">
            <v>0</v>
          </cell>
          <cell r="K287" t="e">
            <v>#VALUE!</v>
          </cell>
          <cell r="L287">
            <v>46292</v>
          </cell>
          <cell r="M287">
            <v>18</v>
          </cell>
          <cell r="N287">
            <v>0.6760799999999999</v>
          </cell>
          <cell r="O287">
            <v>96</v>
          </cell>
          <cell r="P287" t="e">
            <v>#VALUE!</v>
          </cell>
          <cell r="Q287">
            <v>46285</v>
          </cell>
          <cell r="R287"/>
          <cell r="S287"/>
          <cell r="T287"/>
          <cell r="U287"/>
          <cell r="V287">
            <v>46292</v>
          </cell>
          <cell r="W287">
            <v>26</v>
          </cell>
          <cell r="X287" t="e">
            <v>#VALUE!</v>
          </cell>
          <cell r="Y287" t="str">
            <v>СК раб.с проп.кл</v>
          </cell>
          <cell r="Z287">
            <v>24</v>
          </cell>
          <cell r="AA287">
            <v>18</v>
          </cell>
          <cell r="AB287">
            <v>46292</v>
          </cell>
          <cell r="AC287" t="str">
            <v>15атм/30с</v>
          </cell>
          <cell r="AD287"/>
          <cell r="AE287"/>
          <cell r="AF287"/>
          <cell r="AG287">
            <v>1.8</v>
          </cell>
          <cell r="AH287">
            <v>1.7</v>
          </cell>
          <cell r="AI287"/>
          <cell r="AJ287"/>
          <cell r="AK287"/>
          <cell r="AL287"/>
          <cell r="AM287">
            <v>46076</v>
          </cell>
          <cell r="AN287" t="str">
            <v>огв</v>
          </cell>
          <cell r="AO287" t="str">
            <v>пншт-6</v>
          </cell>
          <cell r="AP287">
            <v>3</v>
          </cell>
          <cell r="AQ287" t="str">
            <v>8-дв.д/х(2,5/3)-7-8-</v>
          </cell>
          <cell r="AR287">
            <v>8</v>
          </cell>
          <cell r="AS287">
            <v>88.144070400000004</v>
          </cell>
          <cell r="AT287">
            <v>0.20421112751334886</v>
          </cell>
          <cell r="AU287">
            <v>170</v>
          </cell>
          <cell r="AV287">
            <v>1500</v>
          </cell>
          <cell r="AW287">
            <v>46192</v>
          </cell>
          <cell r="AX287">
            <v>46023</v>
          </cell>
          <cell r="AY287" t="str">
            <v>(кл.70)ShL-57</v>
          </cell>
          <cell r="AZ287">
            <v>287.02999999999997</v>
          </cell>
          <cell r="BA287">
            <v>12.029999999999973</v>
          </cell>
          <cell r="BB287" t="str">
            <v>СКЖ-60</v>
          </cell>
          <cell r="BC287"/>
          <cell r="BD287"/>
          <cell r="BE287">
            <v>46270</v>
          </cell>
          <cell r="BF287">
            <v>275</v>
          </cell>
          <cell r="BG287">
            <v>2</v>
          </cell>
          <cell r="BH287">
            <v>4.6761499999999998</v>
          </cell>
          <cell r="BI287" t="e">
            <v>#VALUE!</v>
          </cell>
          <cell r="BJ287">
            <v>43045</v>
          </cell>
          <cell r="BK287">
            <v>166</v>
          </cell>
          <cell r="BL287">
            <v>2.2000000000000002</v>
          </cell>
          <cell r="BM287">
            <v>15.111249999999998</v>
          </cell>
          <cell r="BN287" t="str">
            <v>2015,M,И,2017.Я,М,И,А,О,Н,166,Д,2018,Я,Ф,M,A,A,2022,Я,М,И,А,C,О,Н,Д,2023,Я,Ф,М,А,М,И,А,C,О,Н,2024,Я,Ф,М,А,М,И,С,Н,2025,Я,Ф,М,А,И,A,О,Н,Д,2026,Я,Ф,М,А,М,И,А,С,</v>
          </cell>
          <cell r="BO287">
            <v>46043</v>
          </cell>
          <cell r="BP287" t="str">
            <v>Сору клапанының ақауы. Сорапты тықылға қойып, ыссы сумен жуу керек.  Кері тоспа ұстап тұр.</v>
          </cell>
          <cell r="BQ287">
            <v>22</v>
          </cell>
          <cell r="BR287">
            <v>303.5</v>
          </cell>
          <cell r="BS287"/>
          <cell r="BT287"/>
          <cell r="BU287"/>
          <cell r="BV287"/>
          <cell r="BW287"/>
          <cell r="BX287"/>
          <cell r="BY287"/>
          <cell r="BZ287">
            <v>46181</v>
          </cell>
          <cell r="CA287">
            <v>0</v>
          </cell>
          <cell r="CB287"/>
          <cell r="CC287" t="str">
            <v>差недост.подача</v>
          </cell>
          <cell r="CD287" t="str">
            <v>差недост.подача</v>
          </cell>
          <cell r="CE287">
            <v>22.420383274512581</v>
          </cell>
          <cell r="CF287">
            <v>-36.126095501814362</v>
          </cell>
          <cell r="CG287">
            <v>24.015566294921619</v>
          </cell>
          <cell r="CH287" t="str">
            <v>差недост.подача</v>
          </cell>
          <cell r="CI287">
            <v>7.5031446255054401</v>
          </cell>
          <cell r="CJ287">
            <v>10.372438280289956</v>
          </cell>
          <cell r="CK287">
            <v>41071</v>
          </cell>
          <cell r="CL287" t="e">
            <v>#VALUE!</v>
          </cell>
          <cell r="CM287"/>
          <cell r="CN287"/>
          <cell r="CO287"/>
          <cell r="CP287"/>
          <cell r="CQ287"/>
          <cell r="CR287" t="str">
            <v>КРУН-6кВ №3 ППГ</v>
          </cell>
          <cell r="CS287">
            <v>3</v>
          </cell>
          <cell r="CT287">
            <v>1</v>
          </cell>
          <cell r="CU287" t="str">
            <v>NIPI_Centre_PTV-3_Part</v>
          </cell>
          <cell r="CV287">
            <v>45130</v>
          </cell>
          <cell r="CW287">
            <v>424</v>
          </cell>
          <cell r="CX287"/>
          <cell r="CY287"/>
          <cell r="CZ287"/>
          <cell r="DA287"/>
          <cell r="DB287"/>
          <cell r="DC287"/>
          <cell r="DD287"/>
          <cell r="DE287"/>
          <cell r="DF287"/>
          <cell r="DG287" t="str">
            <v>стримфло</v>
          </cell>
          <cell r="DH287"/>
          <cell r="DI287"/>
          <cell r="DJ287"/>
          <cell r="DK287"/>
          <cell r="DL287">
            <v>1</v>
          </cell>
          <cell r="DM287">
            <v>-0.60096000000000005</v>
          </cell>
          <cell r="DN287">
            <v>4</v>
          </cell>
          <cell r="DO287">
            <v>0.6760799999999999</v>
          </cell>
          <cell r="DP287"/>
          <cell r="DQ287"/>
          <cell r="DR287"/>
          <cell r="DS287"/>
          <cell r="DT287"/>
          <cell r="DU287"/>
          <cell r="DV287"/>
          <cell r="DW287">
            <v>42188</v>
          </cell>
          <cell r="DX287">
            <v>3571</v>
          </cell>
          <cell r="DY287"/>
          <cell r="DZ287" t="str">
            <v>нет вл.</v>
          </cell>
          <cell r="EA287">
            <v>1</v>
          </cell>
          <cell r="EB287"/>
          <cell r="EC287">
            <v>15.111249999999998</v>
          </cell>
          <cell r="ED287">
            <v>28.3</v>
          </cell>
          <cell r="EE287">
            <v>10.435099999999998</v>
          </cell>
          <cell r="EF287">
            <v>-13.188750000000002</v>
          </cell>
          <cell r="EG287">
            <v>54.510975566666467</v>
          </cell>
          <cell r="EH287">
            <v>449</v>
          </cell>
          <cell r="EI287">
            <v>0.9304</v>
          </cell>
          <cell r="EJ287"/>
          <cell r="EK287"/>
          <cell r="EL287"/>
          <cell r="EM287"/>
          <cell r="EN287"/>
          <cell r="EO287"/>
          <cell r="EP287"/>
          <cell r="EQ287"/>
          <cell r="ER287"/>
          <cell r="ES287"/>
          <cell r="ET287"/>
          <cell r="EU287"/>
          <cell r="EV287"/>
          <cell r="EW287"/>
          <cell r="EX287"/>
          <cell r="EY287"/>
          <cell r="EZ287"/>
          <cell r="FB287"/>
          <cell r="FC287">
            <v>2</v>
          </cell>
          <cell r="FD287"/>
          <cell r="FE287"/>
          <cell r="FF287" t="str">
            <v>ВПП 2023</v>
          </cell>
          <cell r="FG287">
            <v>36</v>
          </cell>
          <cell r="FH287">
            <v>1.4</v>
          </cell>
          <cell r="FI287">
            <v>96</v>
          </cell>
          <cell r="FJ287">
            <v>-18</v>
          </cell>
          <cell r="FK287">
            <v>-0.72392000000000001</v>
          </cell>
          <cell r="FL287">
            <v>0</v>
          </cell>
          <cell r="FN287"/>
          <cell r="FP287" t="str">
            <v>Влияние ВПП</v>
          </cell>
          <cell r="FQ287" t="str">
            <v>ВПП 2021</v>
          </cell>
          <cell r="FR287">
            <v>22</v>
          </cell>
          <cell r="FS287"/>
          <cell r="FT287"/>
          <cell r="FV287">
            <v>37005</v>
          </cell>
        </row>
        <row r="288">
          <cell r="D288">
            <v>3573</v>
          </cell>
          <cell r="E288" t="str">
            <v>вн</v>
          </cell>
          <cell r="F288" t="str">
            <v>Г</v>
          </cell>
          <cell r="G288">
            <v>6</v>
          </cell>
          <cell r="H288">
            <v>2.2536</v>
          </cell>
          <cell r="I288">
            <v>60</v>
          </cell>
          <cell r="J288" t="str">
            <v>Пуск из бд</v>
          </cell>
          <cell r="K288" t="e">
            <v>#VALUE!</v>
          </cell>
          <cell r="L288"/>
          <cell r="M288"/>
          <cell r="N288">
            <v>0</v>
          </cell>
          <cell r="O288">
            <v>0</v>
          </cell>
          <cell r="P288" t="e">
            <v>#VALUE!</v>
          </cell>
          <cell r="Q288">
            <v>46289</v>
          </cell>
          <cell r="R288"/>
          <cell r="S288"/>
          <cell r="T288">
            <v>46275</v>
          </cell>
          <cell r="U288">
            <v>0.2</v>
          </cell>
          <cell r="V288">
            <v>46273</v>
          </cell>
          <cell r="W288">
            <v>30</v>
          </cell>
          <cell r="X288" t="e">
            <v>#VALUE!</v>
          </cell>
          <cell r="Y288" t="str">
            <v>п.э ВН</v>
          </cell>
          <cell r="Z288">
            <v>0</v>
          </cell>
          <cell r="AA288">
            <v>0</v>
          </cell>
          <cell r="AB288">
            <v>46289</v>
          </cell>
          <cell r="AC288" t="str">
            <v>15/3м</v>
          </cell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 t="str">
            <v>Netzsch</v>
          </cell>
          <cell r="AP288">
            <v>0</v>
          </cell>
          <cell r="AQ288" t="e">
            <v>#VALUE!</v>
          </cell>
          <cell r="AR288">
            <v>110</v>
          </cell>
          <cell r="AS288">
            <v>11</v>
          </cell>
          <cell r="AT288">
            <v>0</v>
          </cell>
          <cell r="AU288"/>
          <cell r="AV288"/>
          <cell r="AW288">
            <v>46269</v>
          </cell>
          <cell r="AX288">
            <v>46252</v>
          </cell>
          <cell r="AY288" t="str">
            <v>Netzsch-10</v>
          </cell>
          <cell r="AZ288">
            <v>271.15000000000003</v>
          </cell>
          <cell r="BA288">
            <v>33.150000000000034</v>
          </cell>
          <cell r="BB288" t="str">
            <v>СКЖ-60</v>
          </cell>
          <cell r="BC288"/>
          <cell r="BD288"/>
          <cell r="BE288">
            <v>46290</v>
          </cell>
          <cell r="BF288">
            <v>257</v>
          </cell>
          <cell r="BG288">
            <v>1.8</v>
          </cell>
          <cell r="BH288">
            <v>6.0489749999999995</v>
          </cell>
          <cell r="BI288" t="e">
            <v>#VALUE!</v>
          </cell>
          <cell r="BJ288">
            <v>46286</v>
          </cell>
          <cell r="BK288">
            <v>238</v>
          </cell>
          <cell r="BL288">
            <v>0.2</v>
          </cell>
          <cell r="BM288">
            <v>6.2330749999999995</v>
          </cell>
          <cell r="BN288" t="str">
            <v>Д,278,278,277,2023,Я,Ф,М,275,А,274,272,М,275,268,И,А,C,О,Н,Д,267,270,2024,Я,Ф,М,266,А,М,И,И,А,263,С,264,О,Н,Д,2025,Я,Ф,259,М,А,М,И,И,A,С,О,Н,Д,2026,Я,Ф,М,252,А,М,И,245,А,С,247,238,</v>
          </cell>
          <cell r="BO288">
            <v>46279</v>
          </cell>
          <cell r="BP288" t="str">
            <v>Сұйықтық деңгейі таусылған. Тоқтатылды.</v>
          </cell>
          <cell r="BQ288">
            <v>35</v>
          </cell>
          <cell r="BR288">
            <v>302.25</v>
          </cell>
          <cell r="BS288"/>
          <cell r="BT288"/>
          <cell r="BU288"/>
          <cell r="BV288"/>
          <cell r="BW288"/>
          <cell r="BX288"/>
          <cell r="BY288"/>
          <cell r="BZ288">
            <v>46181</v>
          </cell>
          <cell r="CA288">
            <v>0</v>
          </cell>
          <cell r="CB288"/>
          <cell r="CC288" t="str">
            <v/>
          </cell>
          <cell r="CD288" t="str">
            <v/>
          </cell>
          <cell r="CE288">
            <v>1.5852999999999999</v>
          </cell>
          <cell r="CF288">
            <v>-62.067</v>
          </cell>
          <cell r="CG288" t="e">
            <v>#NUM!</v>
          </cell>
          <cell r="CH288" t="str">
            <v/>
          </cell>
          <cell r="CI288">
            <v>6.2493999999999996</v>
          </cell>
          <cell r="CJ288">
            <v>46.691000000000003</v>
          </cell>
          <cell r="CK288"/>
          <cell r="CL288"/>
          <cell r="CM288"/>
          <cell r="CN288"/>
          <cell r="CO288"/>
          <cell r="CP288"/>
          <cell r="CQ288"/>
          <cell r="CR288" t="str">
            <v>КРУН-6кВ №3 ППГ</v>
          </cell>
          <cell r="CS288">
            <v>3</v>
          </cell>
          <cell r="CT288">
            <v>1</v>
          </cell>
          <cell r="CU288" t="str">
            <v>NIPI_Centre_PTV-3_Part</v>
          </cell>
          <cell r="CV288">
            <v>44731</v>
          </cell>
          <cell r="CW288">
            <v>300</v>
          </cell>
          <cell r="CX288"/>
          <cell r="CY288"/>
          <cell r="CZ288"/>
          <cell r="DA288"/>
          <cell r="DB288"/>
          <cell r="DC288"/>
          <cell r="DD288"/>
          <cell r="DE288"/>
          <cell r="DF288"/>
          <cell r="DG288" t="str">
            <v>стримфло</v>
          </cell>
          <cell r="DH288"/>
          <cell r="DI288"/>
          <cell r="DJ288"/>
          <cell r="DK288"/>
          <cell r="DL288">
            <v>-6</v>
          </cell>
          <cell r="DM288">
            <v>-2.2536</v>
          </cell>
          <cell r="DN288">
            <v>-60</v>
          </cell>
          <cell r="DO288">
            <v>0</v>
          </cell>
          <cell r="DP288"/>
          <cell r="DQ288"/>
          <cell r="DR288"/>
          <cell r="DS288"/>
          <cell r="DT288"/>
          <cell r="DU288"/>
          <cell r="DV288"/>
          <cell r="DW288">
            <v>42188</v>
          </cell>
          <cell r="DX288">
            <v>3573</v>
          </cell>
          <cell r="DY288"/>
          <cell r="DZ288" t="str">
            <v>нет вл.</v>
          </cell>
          <cell r="EA288">
            <v>1</v>
          </cell>
          <cell r="EB288"/>
          <cell r="EC288">
            <v>11.15050833772</v>
          </cell>
          <cell r="ED288">
            <v>18</v>
          </cell>
          <cell r="EE288">
            <v>5.1015333377200003</v>
          </cell>
          <cell r="EF288">
            <v>-6.8494916622800002</v>
          </cell>
          <cell r="EG288">
            <v>54.510975559851666</v>
          </cell>
          <cell r="EH288">
            <v>449</v>
          </cell>
          <cell r="EI288">
            <v>0.9304</v>
          </cell>
          <cell r="EJ288"/>
          <cell r="EK288"/>
          <cell r="EL288"/>
          <cell r="EM288"/>
          <cell r="EN288"/>
          <cell r="EO288"/>
          <cell r="EP288"/>
          <cell r="EQ288"/>
          <cell r="ER288"/>
          <cell r="ES288"/>
          <cell r="ET288"/>
          <cell r="EU288"/>
          <cell r="EV288"/>
          <cell r="EW288"/>
          <cell r="EX288"/>
          <cell r="EY288"/>
          <cell r="EZ288"/>
          <cell r="FB288"/>
          <cell r="FC288">
            <v>2</v>
          </cell>
          <cell r="FD288"/>
          <cell r="FE288"/>
          <cell r="FF288" t="str">
            <v>ВПП 2022</v>
          </cell>
          <cell r="FG288">
            <v>22</v>
          </cell>
          <cell r="FH288">
            <v>3.0986999999999996</v>
          </cell>
          <cell r="FI288">
            <v>85</v>
          </cell>
          <cell r="FJ288">
            <v>-22</v>
          </cell>
          <cell r="FK288">
            <v>-3.0986999999999996</v>
          </cell>
          <cell r="FL288">
            <v>-85</v>
          </cell>
          <cell r="FN288"/>
          <cell r="FP288" t="str">
            <v>Влияние ВПП</v>
          </cell>
          <cell r="FQ288" t="str">
            <v>ВПП 2022</v>
          </cell>
          <cell r="FR288">
            <v>22</v>
          </cell>
          <cell r="FS288"/>
          <cell r="FT288"/>
          <cell r="FV288">
            <v>37283</v>
          </cell>
        </row>
        <row r="289">
          <cell r="D289">
            <v>3575</v>
          </cell>
          <cell r="E289" t="str">
            <v>вн</v>
          </cell>
          <cell r="F289" t="str">
            <v>Г</v>
          </cell>
          <cell r="G289">
            <v>30</v>
          </cell>
          <cell r="H289">
            <v>4.5071999999999992</v>
          </cell>
          <cell r="I289">
            <v>84</v>
          </cell>
          <cell r="J289">
            <v>0</v>
          </cell>
          <cell r="K289" t="e">
            <v>#VALUE!</v>
          </cell>
          <cell r="L289">
            <v>46292</v>
          </cell>
          <cell r="M289">
            <v>27</v>
          </cell>
          <cell r="N289">
            <v>3.8029499999999996</v>
          </cell>
          <cell r="O289">
            <v>85</v>
          </cell>
          <cell r="P289" t="e">
            <v>#VALUE!</v>
          </cell>
          <cell r="Q289">
            <v>46285</v>
          </cell>
          <cell r="R289"/>
          <cell r="S289"/>
          <cell r="T289"/>
          <cell r="U289"/>
          <cell r="V289">
            <v>46292</v>
          </cell>
          <cell r="W289">
            <v>23</v>
          </cell>
          <cell r="X289" t="e">
            <v>#VALUE!</v>
          </cell>
          <cell r="Y289" t="str">
            <v>винтовой</v>
          </cell>
          <cell r="Z289">
            <v>24</v>
          </cell>
          <cell r="AA289">
            <v>27</v>
          </cell>
          <cell r="AB289">
            <v>46292</v>
          </cell>
          <cell r="AC289" t="str">
            <v>15атм/20с</v>
          </cell>
          <cell r="AD289"/>
          <cell r="AE289"/>
          <cell r="AF289"/>
          <cell r="AG289">
            <v>1.8</v>
          </cell>
          <cell r="AH289">
            <v>2</v>
          </cell>
          <cell r="AI289"/>
          <cell r="AJ289"/>
          <cell r="AK289"/>
          <cell r="AL289"/>
          <cell r="AM289"/>
          <cell r="AN289"/>
          <cell r="AO289" t="str">
            <v>NDH-22</v>
          </cell>
          <cell r="AP289">
            <v>0</v>
          </cell>
          <cell r="AQ289" t="e">
            <v>#VALUE!</v>
          </cell>
          <cell r="AR289">
            <v>170</v>
          </cell>
          <cell r="AS289">
            <v>56.1</v>
          </cell>
          <cell r="AT289">
            <v>0.48128342245989303</v>
          </cell>
          <cell r="AU289"/>
          <cell r="AV289"/>
          <cell r="AW289">
            <v>46194</v>
          </cell>
          <cell r="AX289">
            <v>46089</v>
          </cell>
          <cell r="AY289" t="str">
            <v>Netzsch-33</v>
          </cell>
          <cell r="AZ289">
            <v>280.03000000000003</v>
          </cell>
          <cell r="BA289">
            <v>8.0300000000000296</v>
          </cell>
          <cell r="BB289" t="str">
            <v>СКЖ-60</v>
          </cell>
          <cell r="BC289"/>
          <cell r="BD289"/>
          <cell r="BE289">
            <v>46270</v>
          </cell>
          <cell r="BF289">
            <v>272</v>
          </cell>
          <cell r="BG289">
            <v>2.1</v>
          </cell>
          <cell r="BH289">
            <v>4.7057250000000002</v>
          </cell>
          <cell r="BI289" t="e">
            <v>#VALUE!</v>
          </cell>
          <cell r="BJ289"/>
          <cell r="BK289"/>
          <cell r="BL289"/>
          <cell r="BM289"/>
          <cell r="BN289"/>
          <cell r="BO289"/>
          <cell r="BP289"/>
          <cell r="BQ289">
            <v>18</v>
          </cell>
          <cell r="BR289">
            <v>299.75</v>
          </cell>
          <cell r="BS289"/>
          <cell r="BT289"/>
          <cell r="BU289"/>
          <cell r="BV289"/>
          <cell r="BW289"/>
          <cell r="BX289"/>
          <cell r="BY289"/>
          <cell r="BZ289">
            <v>46181</v>
          </cell>
          <cell r="CA289">
            <v>0</v>
          </cell>
          <cell r="CB289"/>
          <cell r="CC289" t="str">
            <v>理рацион-ый</v>
          </cell>
          <cell r="CD289" t="str">
            <v>理рацион-ый</v>
          </cell>
          <cell r="CE289">
            <v>38.737497660785259</v>
          </cell>
          <cell r="CF289">
            <v>-9.0922881123280561</v>
          </cell>
          <cell r="CG289">
            <v>32.481422903072328</v>
          </cell>
          <cell r="CH289" t="str">
            <v>理рацион-ый</v>
          </cell>
          <cell r="CI289">
            <v>13.962155755097371</v>
          </cell>
          <cell r="CJ289">
            <v>-10.471392404701305</v>
          </cell>
          <cell r="CK289"/>
          <cell r="CL289"/>
          <cell r="CM289">
            <v>44852</v>
          </cell>
          <cell r="CN289" t="str">
            <v>х/к</v>
          </cell>
          <cell r="CO289"/>
          <cell r="CP289"/>
          <cell r="CQ289"/>
          <cell r="CR289" t="str">
            <v>КРУН-6кВ №3 ППГ</v>
          </cell>
          <cell r="CS289">
            <v>3</v>
          </cell>
          <cell r="CT289">
            <v>1</v>
          </cell>
          <cell r="CU289" t="str">
            <v>NIPI_Centre_PTV-3_Part</v>
          </cell>
          <cell r="CV289">
            <v>45118</v>
          </cell>
          <cell r="CW289">
            <v>373</v>
          </cell>
          <cell r="CX289"/>
          <cell r="CY289"/>
          <cell r="CZ289"/>
          <cell r="DA289"/>
          <cell r="DB289"/>
          <cell r="DC289"/>
          <cell r="DD289"/>
          <cell r="DE289"/>
          <cell r="DF289"/>
          <cell r="DG289" t="str">
            <v>стримфло</v>
          </cell>
          <cell r="DH289"/>
          <cell r="DI289"/>
          <cell r="DJ289"/>
          <cell r="DK289"/>
          <cell r="DL289">
            <v>-3</v>
          </cell>
          <cell r="DM289">
            <v>-0.7042499999999996</v>
          </cell>
          <cell r="DN289">
            <v>1</v>
          </cell>
          <cell r="DO289">
            <v>3.8029500000000001</v>
          </cell>
          <cell r="DP289"/>
          <cell r="DQ289"/>
          <cell r="DR289"/>
          <cell r="DS289"/>
          <cell r="DT289"/>
          <cell r="DU289"/>
          <cell r="DV289"/>
          <cell r="DW289">
            <v>42188</v>
          </cell>
          <cell r="DX289">
            <v>3575</v>
          </cell>
          <cell r="DY289"/>
          <cell r="DZ289" t="str">
            <v>нет вл.</v>
          </cell>
          <cell r="EA289">
            <v>1</v>
          </cell>
          <cell r="EB289"/>
          <cell r="EC289">
            <v>19</v>
          </cell>
          <cell r="ED289">
            <v>28.3</v>
          </cell>
          <cell r="EE289">
            <v>14.294274999999999</v>
          </cell>
          <cell r="EF289">
            <v>-9.3000000000000007</v>
          </cell>
          <cell r="EG289">
            <v>54.510975561501695</v>
          </cell>
          <cell r="EH289">
            <v>449</v>
          </cell>
          <cell r="EI289">
            <v>0.9304</v>
          </cell>
          <cell r="EJ289"/>
          <cell r="EK289"/>
          <cell r="EL289"/>
          <cell r="EM289"/>
          <cell r="EN289"/>
          <cell r="EO289"/>
          <cell r="EP289"/>
          <cell r="EQ289"/>
          <cell r="ER289"/>
          <cell r="ES289"/>
          <cell r="ET289"/>
          <cell r="EU289"/>
          <cell r="EV289"/>
          <cell r="EW289"/>
          <cell r="EX289"/>
          <cell r="EY289"/>
          <cell r="EZ289"/>
          <cell r="FB289"/>
          <cell r="FC289"/>
          <cell r="FD289"/>
          <cell r="FE289"/>
          <cell r="FF289" t="str">
            <v>ВПП 2026</v>
          </cell>
          <cell r="FG289">
            <v>17</v>
          </cell>
          <cell r="FH289">
            <v>3.51186</v>
          </cell>
          <cell r="FI289">
            <v>78</v>
          </cell>
          <cell r="FJ289">
            <v>10</v>
          </cell>
          <cell r="FK289">
            <v>0.29108999999999963</v>
          </cell>
          <cell r="FL289">
            <v>7</v>
          </cell>
          <cell r="FN289"/>
          <cell r="FP289" t="str">
            <v>Влияние ВПП</v>
          </cell>
          <cell r="FQ289" t="str">
            <v>ВПП 2026</v>
          </cell>
          <cell r="FR289">
            <v>25</v>
          </cell>
          <cell r="FS289"/>
          <cell r="FT289"/>
          <cell r="FV289">
            <v>37001</v>
          </cell>
        </row>
        <row r="290">
          <cell r="D290">
            <v>3577</v>
          </cell>
          <cell r="E290" t="str">
            <v>вн</v>
          </cell>
          <cell r="F290" t="str">
            <v>Г</v>
          </cell>
          <cell r="G290">
            <v>27</v>
          </cell>
          <cell r="H290">
            <v>2.7888299999999999</v>
          </cell>
          <cell r="I290">
            <v>89</v>
          </cell>
          <cell r="J290">
            <v>0</v>
          </cell>
          <cell r="K290" t="e">
            <v>#VALUE!</v>
          </cell>
          <cell r="L290">
            <v>46292</v>
          </cell>
          <cell r="M290">
            <v>24</v>
          </cell>
          <cell r="N290">
            <v>2.7043199999999996</v>
          </cell>
          <cell r="O290">
            <v>88</v>
          </cell>
          <cell r="P290" t="e">
            <v>#VALUE!</v>
          </cell>
          <cell r="Q290">
            <v>46285</v>
          </cell>
          <cell r="R290"/>
          <cell r="S290"/>
          <cell r="T290"/>
          <cell r="U290"/>
          <cell r="V290">
            <v>46292</v>
          </cell>
          <cell r="W290">
            <v>24</v>
          </cell>
          <cell r="X290" t="e">
            <v>#VALUE!</v>
          </cell>
          <cell r="Y290" t="str">
            <v>винтовой</v>
          </cell>
          <cell r="Z290">
            <v>24</v>
          </cell>
          <cell r="AA290">
            <v>24</v>
          </cell>
          <cell r="AB290">
            <v>46292</v>
          </cell>
          <cell r="AC290" t="str">
            <v>15атм/20с</v>
          </cell>
          <cell r="AD290"/>
          <cell r="AE290"/>
          <cell r="AF290"/>
          <cell r="AG290">
            <v>1.8</v>
          </cell>
          <cell r="AH290">
            <v>1.9</v>
          </cell>
          <cell r="AI290"/>
          <cell r="AJ290"/>
          <cell r="AK290"/>
          <cell r="AL290"/>
          <cell r="AM290"/>
          <cell r="AN290"/>
          <cell r="AO290" t="str">
            <v>ZL4-22</v>
          </cell>
          <cell r="AP290">
            <v>0</v>
          </cell>
          <cell r="AQ290" t="e">
            <v>#VALUE!</v>
          </cell>
          <cell r="AR290">
            <v>150</v>
          </cell>
          <cell r="AS290">
            <v>49.5</v>
          </cell>
          <cell r="AT290">
            <v>0.48484848484848486</v>
          </cell>
          <cell r="AU290"/>
          <cell r="AV290"/>
          <cell r="AW290">
            <v>46192</v>
          </cell>
          <cell r="AX290">
            <v>45333</v>
          </cell>
          <cell r="AY290" t="str">
            <v>Netzsch-33</v>
          </cell>
          <cell r="AZ290">
            <v>282.91000000000003</v>
          </cell>
          <cell r="BA290">
            <v>6.910000000000025</v>
          </cell>
          <cell r="BB290" t="str">
            <v>СКЖ-60</v>
          </cell>
          <cell r="BC290" t="str">
            <v>нет</v>
          </cell>
          <cell r="BD290"/>
          <cell r="BE290">
            <v>46262</v>
          </cell>
          <cell r="BF290">
            <v>276</v>
          </cell>
          <cell r="BG290">
            <v>2.2000000000000002</v>
          </cell>
          <cell r="BH290">
            <v>4.0545249999999999</v>
          </cell>
          <cell r="BI290" t="e">
            <v>#VALUE!</v>
          </cell>
          <cell r="BJ290">
            <v>45131</v>
          </cell>
          <cell r="BK290">
            <v>266</v>
          </cell>
          <cell r="BL290">
            <v>3</v>
          </cell>
          <cell r="BM290">
            <v>5.7935249999999998</v>
          </cell>
          <cell r="BN290" t="str">
            <v>2015,M,И,2017.Я,М,И,79,А,О,Н,Д,2018,Я,Ф,M,A,A,2022,Я,М,И,А,C,О,Н,Д,2023,Я,Ф,М,А,М,И,266,А,C,О,Н,2024,Я,Ф,М,А,М,И,С,Н,2025,Я,Ф,М,А,И,A,О,Н,Д,2026,Я,Ф,М,А,М,И,А,С,</v>
          </cell>
          <cell r="BO290"/>
          <cell r="BP290"/>
          <cell r="BQ290">
            <v>12</v>
          </cell>
          <cell r="BR290">
            <v>295.75</v>
          </cell>
          <cell r="BS290"/>
          <cell r="BT290"/>
          <cell r="BU290"/>
          <cell r="BV290"/>
          <cell r="BW290"/>
          <cell r="BX290"/>
          <cell r="BY290"/>
          <cell r="BZ290">
            <v>46181</v>
          </cell>
          <cell r="CA290">
            <v>0</v>
          </cell>
          <cell r="CB290"/>
          <cell r="CC290" t="str">
            <v>理рацион-ый</v>
          </cell>
          <cell r="CD290" t="str">
            <v>理рацион-ый</v>
          </cell>
          <cell r="CE290">
            <v>38.857777502295683</v>
          </cell>
          <cell r="CF290">
            <v>-8.8056887052341537</v>
          </cell>
          <cell r="CG290">
            <v>32.554301462636353</v>
          </cell>
          <cell r="CH290" t="str">
            <v>理рацион-ый</v>
          </cell>
          <cell r="CI290">
            <v>14.080960697887971</v>
          </cell>
          <cell r="CJ290">
            <v>-10.52626354453627</v>
          </cell>
          <cell r="CK290"/>
          <cell r="CL290"/>
          <cell r="CM290">
            <v>44723</v>
          </cell>
          <cell r="CN290" t="str">
            <v>х/к</v>
          </cell>
          <cell r="CO290">
            <v>44723</v>
          </cell>
          <cell r="CP290" t="str">
            <v>1,023</v>
          </cell>
          <cell r="CQ290" t="str">
            <v>29224</v>
          </cell>
          <cell r="CR290" t="str">
            <v>КРУН-6кВ №3 ППГ</v>
          </cell>
          <cell r="CS290">
            <v>3</v>
          </cell>
          <cell r="CT290">
            <v>1</v>
          </cell>
          <cell r="CU290" t="str">
            <v>NIPI_Centre_PTV-3_Part</v>
          </cell>
          <cell r="CV290">
            <v>44716</v>
          </cell>
          <cell r="CW290">
            <v>364.36</v>
          </cell>
          <cell r="CX290"/>
          <cell r="CY290"/>
          <cell r="CZ290"/>
          <cell r="DA290"/>
          <cell r="DB290"/>
          <cell r="DC290"/>
          <cell r="DD290"/>
          <cell r="DE290"/>
          <cell r="DF290"/>
          <cell r="DG290" t="str">
            <v>стримфло</v>
          </cell>
          <cell r="DH290"/>
          <cell r="DI290"/>
          <cell r="DJ290"/>
          <cell r="DK290"/>
          <cell r="DL290">
            <v>-3</v>
          </cell>
          <cell r="DM290">
            <v>-8.4510000000000307E-2</v>
          </cell>
          <cell r="DN290">
            <v>-1</v>
          </cell>
          <cell r="DO290">
            <v>2.7043199999999996</v>
          </cell>
          <cell r="DP290"/>
          <cell r="DQ290"/>
          <cell r="DR290"/>
          <cell r="DS290"/>
          <cell r="DT290"/>
          <cell r="DU290"/>
          <cell r="DV290"/>
          <cell r="DW290">
            <v>42188</v>
          </cell>
          <cell r="DX290">
            <v>3577</v>
          </cell>
          <cell r="DY290"/>
          <cell r="DZ290">
            <v>6510</v>
          </cell>
          <cell r="EA290"/>
          <cell r="EB290"/>
          <cell r="EC290">
            <v>5.7935249999999998</v>
          </cell>
          <cell r="ED290">
            <v>28.3</v>
          </cell>
          <cell r="EE290">
            <v>1.7389999999999999</v>
          </cell>
          <cell r="EF290">
            <v>-22.506475000000002</v>
          </cell>
          <cell r="EG290">
            <v>54.510975566866442</v>
          </cell>
          <cell r="EH290">
            <v>449</v>
          </cell>
          <cell r="EI290">
            <v>0.9304</v>
          </cell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B290"/>
          <cell r="FC290"/>
          <cell r="FD290"/>
          <cell r="FE290"/>
          <cell r="FF290" t="str">
            <v>ВПП 2025</v>
          </cell>
          <cell r="FG290">
            <v>28</v>
          </cell>
          <cell r="FH290">
            <v>3.9438</v>
          </cell>
          <cell r="FI290">
            <v>85</v>
          </cell>
          <cell r="FJ290">
            <v>-4</v>
          </cell>
          <cell r="FK290">
            <v>-1.2394800000000004</v>
          </cell>
          <cell r="FL290">
            <v>3</v>
          </cell>
          <cell r="FN290"/>
          <cell r="FP290" t="str">
            <v>Влияние ВПП</v>
          </cell>
          <cell r="FQ290" t="str">
            <v>ВПП 2021</v>
          </cell>
          <cell r="FR290">
            <v>30</v>
          </cell>
          <cell r="FS290"/>
          <cell r="FT290"/>
          <cell r="FV290">
            <v>37271</v>
          </cell>
        </row>
        <row r="291">
          <cell r="D291">
            <v>6515</v>
          </cell>
          <cell r="E291" t="str">
            <v>вн</v>
          </cell>
          <cell r="F291" t="str">
            <v>Г</v>
          </cell>
          <cell r="G291">
            <v>21</v>
          </cell>
          <cell r="H291">
            <v>1.3803300000000001</v>
          </cell>
          <cell r="I291">
            <v>93</v>
          </cell>
          <cell r="J291">
            <v>0</v>
          </cell>
          <cell r="K291" t="e">
            <v>#VALUE!</v>
          </cell>
          <cell r="L291">
            <v>46292</v>
          </cell>
          <cell r="M291">
            <v>26</v>
          </cell>
          <cell r="N291">
            <v>0.73241999999999996</v>
          </cell>
          <cell r="O291">
            <v>97</v>
          </cell>
          <cell r="P291" t="e">
            <v>#VALUE!</v>
          </cell>
          <cell r="Q291">
            <v>46285</v>
          </cell>
          <cell r="R291"/>
          <cell r="S291"/>
          <cell r="T291"/>
          <cell r="U291"/>
          <cell r="V291">
            <v>46292</v>
          </cell>
          <cell r="W291">
            <v>24</v>
          </cell>
          <cell r="X291" t="e">
            <v>#VALUE!</v>
          </cell>
          <cell r="Y291" t="str">
            <v>винтовой</v>
          </cell>
          <cell r="Z291">
            <v>24</v>
          </cell>
          <cell r="AA291">
            <v>26</v>
          </cell>
          <cell r="AB291">
            <v>46292</v>
          </cell>
          <cell r="AC291" t="str">
            <v>15атм/40с</v>
          </cell>
          <cell r="AD291"/>
          <cell r="AE291"/>
          <cell r="AF291"/>
          <cell r="AG291">
            <v>1.6</v>
          </cell>
          <cell r="AH291">
            <v>1.7</v>
          </cell>
          <cell r="AI291"/>
          <cell r="AJ291"/>
          <cell r="AK291"/>
          <cell r="AL291"/>
          <cell r="AM291">
            <v>46045</v>
          </cell>
          <cell r="AN291" t="str">
            <v>огв</v>
          </cell>
          <cell r="AO291" t="str">
            <v>Netzsch</v>
          </cell>
          <cell r="AP291">
            <v>0</v>
          </cell>
          <cell r="AQ291" t="e">
            <v>#VALUE!</v>
          </cell>
          <cell r="AR291">
            <v>163</v>
          </cell>
          <cell r="AS291">
            <v>26.080000000000002</v>
          </cell>
          <cell r="AT291">
            <v>0.99693251533742322</v>
          </cell>
          <cell r="AU291"/>
          <cell r="AV291"/>
          <cell r="AW291">
            <v>46239</v>
          </cell>
          <cell r="AX291">
            <v>46060</v>
          </cell>
          <cell r="AY291" t="str">
            <v>ТР-16</v>
          </cell>
          <cell r="AZ291">
            <v>287.66000000000003</v>
          </cell>
          <cell r="BA291">
            <v>5.660000000000025</v>
          </cell>
          <cell r="BB291" t="str">
            <v>СКЖ-60</v>
          </cell>
          <cell r="BC291"/>
          <cell r="BD291"/>
          <cell r="BE291">
            <v>46270</v>
          </cell>
          <cell r="BF291">
            <v>282</v>
          </cell>
          <cell r="BG291">
            <v>1.9</v>
          </cell>
          <cell r="BH291">
            <v>4.0127499999999996</v>
          </cell>
          <cell r="BI291" t="e">
            <v>#VALUE!</v>
          </cell>
          <cell r="BJ291">
            <v>46012</v>
          </cell>
          <cell r="BK291">
            <v>286</v>
          </cell>
          <cell r="BL291">
            <v>3.6</v>
          </cell>
          <cell r="BM291">
            <v>5.3371499999999994</v>
          </cell>
          <cell r="BN291" t="str">
            <v>2017,С,бур,О,осв2017,прс,0,Д,2018,Я,Ф,M,A,A,2022,Я,М,И,А,C,289,О,Н,Д,2023,Я,Ф,М,А,М,И,А,C,О,Н,2024,Я,Ф,М,А,М,И,А,258,С,Н,2025,Я,Ф,М,А,И,A,О,Н,Д,286,2026,Я,Ф,М,А,М,И,А,С,</v>
          </cell>
          <cell r="BO291">
            <v>46185</v>
          </cell>
          <cell r="BP291" t="str">
            <v>Сораптың жұмыс істеуі жақсы. Кері тоспа ұстап тұр.</v>
          </cell>
          <cell r="BQ291">
            <v>17</v>
          </cell>
          <cell r="BR291">
            <v>304.5</v>
          </cell>
          <cell r="BS291"/>
          <cell r="BT291"/>
          <cell r="BU291"/>
          <cell r="BV291"/>
          <cell r="BW291"/>
          <cell r="BX291"/>
          <cell r="BY291"/>
          <cell r="BZ291">
            <v>46181</v>
          </cell>
          <cell r="CA291">
            <v>0</v>
          </cell>
          <cell r="CB291"/>
          <cell r="CC291" t="str">
            <v>查сверка данных</v>
          </cell>
          <cell r="CD291" t="str">
            <v>查сверка данных</v>
          </cell>
          <cell r="CE291">
            <v>32.468205124393101</v>
          </cell>
          <cell r="CF291">
            <v>16.197951635364525</v>
          </cell>
          <cell r="CG291">
            <v>39.672662034509919</v>
          </cell>
          <cell r="CH291" t="str">
            <v>查сверка данных</v>
          </cell>
          <cell r="CI291">
            <v>40.567557815499256</v>
          </cell>
          <cell r="CJ291">
            <v>37.894018555459354</v>
          </cell>
          <cell r="CK291"/>
          <cell r="CL291"/>
          <cell r="CM291">
            <v>44732</v>
          </cell>
          <cell r="CN291" t="str">
            <v>х/к</v>
          </cell>
          <cell r="CO291">
            <v>43013</v>
          </cell>
          <cell r="CP291" t="str">
            <v>723</v>
          </cell>
          <cell r="CQ291" t="str">
            <v>0,940</v>
          </cell>
          <cell r="CR291" t="str">
            <v>КРУН-6кВ №3 ППГ</v>
          </cell>
          <cell r="CS291">
            <v>3</v>
          </cell>
          <cell r="CT291">
            <v>1</v>
          </cell>
          <cell r="CU291" t="str">
            <v>NIPI_Centre_PTV-3_Part</v>
          </cell>
          <cell r="CV291">
            <v>46059</v>
          </cell>
          <cell r="CW291">
            <v>349</v>
          </cell>
          <cell r="CX291"/>
          <cell r="CY291"/>
          <cell r="CZ291"/>
          <cell r="DA291"/>
          <cell r="DB291"/>
          <cell r="DC291"/>
          <cell r="DD291"/>
          <cell r="DE291"/>
          <cell r="DF291"/>
          <cell r="DG291" t="str">
            <v>стримфло</v>
          </cell>
          <cell r="DH291"/>
          <cell r="DI291"/>
          <cell r="DJ291"/>
          <cell r="DK291"/>
          <cell r="DL291">
            <v>5</v>
          </cell>
          <cell r="DM291">
            <v>-0.6479100000000001</v>
          </cell>
          <cell r="DN291">
            <v>4</v>
          </cell>
          <cell r="DO291">
            <v>0.73241999999999996</v>
          </cell>
          <cell r="DP291"/>
          <cell r="DQ291"/>
          <cell r="DR291"/>
          <cell r="DS291"/>
          <cell r="DT291"/>
          <cell r="DU291"/>
          <cell r="DV291"/>
          <cell r="DW291">
            <v>42776</v>
          </cell>
          <cell r="DX291">
            <v>6515</v>
          </cell>
          <cell r="DY291"/>
          <cell r="DZ291" t="str">
            <v>нет вл.</v>
          </cell>
          <cell r="EA291">
            <v>1</v>
          </cell>
          <cell r="EB291"/>
          <cell r="EC291">
            <v>9.8218909337188389</v>
          </cell>
          <cell r="ED291">
            <v>18</v>
          </cell>
          <cell r="EE291">
            <v>5.8091409337188393</v>
          </cell>
          <cell r="EF291">
            <v>-8.1781090662811611</v>
          </cell>
          <cell r="EG291">
            <v>54.510975574482949</v>
          </cell>
          <cell r="EH291">
            <v>458</v>
          </cell>
          <cell r="EI291">
            <v>0.92320000000000002</v>
          </cell>
          <cell r="EJ291"/>
          <cell r="EK291"/>
          <cell r="EL291"/>
          <cell r="EM291"/>
          <cell r="EN291"/>
          <cell r="EO291"/>
          <cell r="EP291"/>
          <cell r="EQ291"/>
          <cell r="ER291"/>
          <cell r="ES291"/>
          <cell r="ET291"/>
          <cell r="EU291"/>
          <cell r="EV291"/>
          <cell r="EW291"/>
          <cell r="EX291"/>
          <cell r="EY291"/>
          <cell r="EZ291"/>
          <cell r="FA291"/>
          <cell r="FB291"/>
          <cell r="FC291"/>
          <cell r="FD291"/>
          <cell r="FE291"/>
          <cell r="FF291" t="str">
            <v>ВПП 2025</v>
          </cell>
          <cell r="FG291"/>
          <cell r="FH291"/>
          <cell r="FI291"/>
          <cell r="FJ291"/>
          <cell r="FK291"/>
          <cell r="FL291"/>
          <cell r="FN291"/>
          <cell r="FP291" t="str">
            <v>Влияние ВПП</v>
          </cell>
          <cell r="FR291">
            <v>15</v>
          </cell>
          <cell r="FS291"/>
          <cell r="FT291"/>
          <cell r="FV291">
            <v>43010</v>
          </cell>
        </row>
        <row r="292">
          <cell r="D292">
            <v>6516</v>
          </cell>
          <cell r="E292" t="str">
            <v>вн</v>
          </cell>
          <cell r="F292" t="str">
            <v>Г</v>
          </cell>
          <cell r="G292">
            <v>11</v>
          </cell>
          <cell r="H292">
            <v>2.3756699999999999</v>
          </cell>
          <cell r="I292">
            <v>77</v>
          </cell>
          <cell r="J292" t="str">
            <v>Ревизия ГНО</v>
          </cell>
          <cell r="K292" t="e">
            <v>#VALUE!</v>
          </cell>
          <cell r="L292">
            <v>46292</v>
          </cell>
          <cell r="M292">
            <v>16</v>
          </cell>
          <cell r="N292">
            <v>1.5024</v>
          </cell>
          <cell r="O292">
            <v>90</v>
          </cell>
          <cell r="P292" t="e">
            <v>#VALUE!</v>
          </cell>
          <cell r="Q292">
            <v>46285</v>
          </cell>
          <cell r="R292"/>
          <cell r="S292"/>
          <cell r="T292"/>
          <cell r="U292"/>
          <cell r="V292">
            <v>46292</v>
          </cell>
          <cell r="W292">
            <v>24</v>
          </cell>
          <cell r="X292" t="e">
            <v>#VALUE!</v>
          </cell>
          <cell r="Y292" t="str">
            <v>винтовой</v>
          </cell>
          <cell r="Z292">
            <v>24</v>
          </cell>
          <cell r="AA292">
            <v>16</v>
          </cell>
          <cell r="AB292">
            <v>46292</v>
          </cell>
          <cell r="AC292" t="str">
            <v>15/10с</v>
          </cell>
          <cell r="AD292"/>
          <cell r="AE292"/>
          <cell r="AF292"/>
          <cell r="AG292">
            <v>1.6</v>
          </cell>
          <cell r="AH292">
            <v>1.7</v>
          </cell>
          <cell r="AI292"/>
          <cell r="AJ292"/>
          <cell r="AK292"/>
          <cell r="AL292"/>
          <cell r="AM292"/>
          <cell r="AN292"/>
          <cell r="AO292" t="str">
            <v>Костад 15hp</v>
          </cell>
          <cell r="AP292">
            <v>0</v>
          </cell>
          <cell r="AQ292" t="e">
            <v>#VALUE!</v>
          </cell>
          <cell r="AR292">
            <v>130</v>
          </cell>
          <cell r="AS292">
            <v>20.8</v>
          </cell>
          <cell r="AT292">
            <v>0.76923076923076916</v>
          </cell>
          <cell r="AU292"/>
          <cell r="AV292"/>
          <cell r="AW292"/>
          <cell r="AX292">
            <v>46239</v>
          </cell>
          <cell r="AY292" t="str">
            <v>Nek-16</v>
          </cell>
          <cell r="AZ292">
            <v>306.12</v>
          </cell>
          <cell r="BA292">
            <v>30.120000000000005</v>
          </cell>
          <cell r="BB292" t="str">
            <v>СКЖ-60</v>
          </cell>
          <cell r="BC292"/>
          <cell r="BD292"/>
          <cell r="BE292">
            <v>46259</v>
          </cell>
          <cell r="BF292">
            <v>276</v>
          </cell>
          <cell r="BG292">
            <v>2</v>
          </cell>
          <cell r="BH292">
            <v>4.1597</v>
          </cell>
          <cell r="BI292" t="e">
            <v>#VALUE!</v>
          </cell>
          <cell r="BJ292">
            <v>45679</v>
          </cell>
          <cell r="BK292">
            <v>282</v>
          </cell>
          <cell r="BL292">
            <v>2.8</v>
          </cell>
          <cell r="BM292">
            <v>4.3963000000000001</v>
          </cell>
          <cell r="BN292" t="str">
            <v>2017,Я,Ф,М,А,М,бур,осв,55,И,А,О,Д,2018.Я,326,Ф,233,М,272,A,М,И,И,267,267,A,282,286,2022,Я,Ф,Рпл(кву),304,256,М,И,А,C,О,Н,Д,2023,Я,Ф,М,А,М,И,А,C,О,Н,2024,Я,Ф,М,А,М,И,С,Н,2025,Я,282,Ф,М,А,И,A,О,Н,Д,2026,Я,Ф,М,А,М,И,А,С,</v>
          </cell>
          <cell r="BO292"/>
          <cell r="BP292"/>
          <cell r="BQ292">
            <v>15</v>
          </cell>
          <cell r="BR292">
            <v>299</v>
          </cell>
          <cell r="BS292"/>
          <cell r="BT292"/>
          <cell r="BU292"/>
          <cell r="BV292"/>
          <cell r="BW292"/>
          <cell r="BX292"/>
          <cell r="BY292"/>
          <cell r="BZ292">
            <v>46181</v>
          </cell>
          <cell r="CA292">
            <v>0</v>
          </cell>
          <cell r="CB292"/>
          <cell r="CC292" t="str">
            <v>查сверка данных</v>
          </cell>
          <cell r="CD292" t="str">
            <v>查сверка данных</v>
          </cell>
          <cell r="CE292">
            <v>41.113110650887563</v>
          </cell>
          <cell r="CF292">
            <v>9.0436508875739676</v>
          </cell>
          <cell r="CG292">
            <v>37.112152888383527</v>
          </cell>
          <cell r="CH292" t="str">
            <v>理рацион-ый</v>
          </cell>
          <cell r="CI292">
            <v>26.47967218934911</v>
          </cell>
          <cell r="CJ292">
            <v>2.5566804733727793</v>
          </cell>
          <cell r="CK292"/>
          <cell r="CL292"/>
          <cell r="CM292">
            <v>43437</v>
          </cell>
          <cell r="CN292" t="str">
            <v>х/к</v>
          </cell>
          <cell r="CO292"/>
          <cell r="CP292"/>
          <cell r="CQ292"/>
          <cell r="CR292" t="str">
            <v>КРУН-6кВ №3 ППГ</v>
          </cell>
          <cell r="CS292">
            <v>3</v>
          </cell>
          <cell r="CT292">
            <v>1</v>
          </cell>
          <cell r="CU292" t="str">
            <v>NIPI_Centre_PTV-3_Part</v>
          </cell>
          <cell r="CV292">
            <v>46238</v>
          </cell>
          <cell r="CW292">
            <v>330</v>
          </cell>
          <cell r="CX292"/>
          <cell r="CY292"/>
          <cell r="CZ292"/>
          <cell r="DA292"/>
          <cell r="DB292"/>
          <cell r="DC292"/>
          <cell r="DD292"/>
          <cell r="DE292"/>
          <cell r="DF292"/>
          <cell r="DG292" t="str">
            <v>стримфло</v>
          </cell>
          <cell r="DH292"/>
          <cell r="DI292"/>
          <cell r="DJ292"/>
          <cell r="DK292"/>
          <cell r="DL292">
            <v>5</v>
          </cell>
          <cell r="DM292">
            <v>-0.87326999999999999</v>
          </cell>
          <cell r="DN292">
            <v>13</v>
          </cell>
          <cell r="DO292">
            <v>1.5024000000000002</v>
          </cell>
          <cell r="DP292"/>
          <cell r="DQ292"/>
          <cell r="DR292"/>
          <cell r="DS292"/>
          <cell r="DT292"/>
          <cell r="DU292"/>
          <cell r="DV292"/>
          <cell r="DW292"/>
          <cell r="DX292"/>
          <cell r="DY292"/>
          <cell r="DZ292" t="str">
            <v>нет вл.</v>
          </cell>
          <cell r="EA292">
            <v>2</v>
          </cell>
          <cell r="EB292"/>
          <cell r="EC292">
            <v>9.0986965792811443</v>
          </cell>
          <cell r="ED292">
            <v>18</v>
          </cell>
          <cell r="EE292">
            <v>4.9389965792811443</v>
          </cell>
          <cell r="EF292">
            <v>-8.9013034207188557</v>
          </cell>
          <cell r="EG292">
            <v>54.510975571859959</v>
          </cell>
          <cell r="EH292">
            <v>449</v>
          </cell>
          <cell r="EI292">
            <v>0.9304</v>
          </cell>
          <cell r="EJ292"/>
          <cell r="EK292"/>
          <cell r="EL292"/>
          <cell r="EM292"/>
          <cell r="EN292"/>
          <cell r="EO292"/>
          <cell r="EP292"/>
          <cell r="EQ292"/>
          <cell r="ER292"/>
          <cell r="ES292"/>
          <cell r="ET292"/>
          <cell r="EU292"/>
          <cell r="EV292"/>
          <cell r="EW292"/>
          <cell r="EX292"/>
          <cell r="EY292"/>
          <cell r="EZ292"/>
          <cell r="FA292"/>
          <cell r="FB292"/>
          <cell r="FC292"/>
          <cell r="FD292"/>
          <cell r="FE292"/>
          <cell r="FF292" t="str">
            <v>ВПП 2026</v>
          </cell>
          <cell r="FG292">
            <v>8</v>
          </cell>
          <cell r="FH292">
            <v>0.52583999999999997</v>
          </cell>
          <cell r="FI292">
            <v>93</v>
          </cell>
          <cell r="FJ292">
            <v>8</v>
          </cell>
          <cell r="FK292">
            <v>0.97655999999999998</v>
          </cell>
          <cell r="FL292">
            <v>-3</v>
          </cell>
          <cell r="FN292"/>
          <cell r="FP292" t="str">
            <v>Влияние ВПП</v>
          </cell>
          <cell r="FQ292" t="str">
            <v>ВПП 2026</v>
          </cell>
          <cell r="FR292">
            <v>15</v>
          </cell>
          <cell r="FS292"/>
          <cell r="FT292"/>
          <cell r="FV292">
            <v>42868</v>
          </cell>
        </row>
        <row r="293">
          <cell r="D293">
            <v>6517</v>
          </cell>
          <cell r="E293" t="str">
            <v>вн</v>
          </cell>
          <cell r="F293" t="str">
            <v>Г</v>
          </cell>
          <cell r="G293">
            <v>43</v>
          </cell>
          <cell r="H293">
            <v>2.4226199999999998</v>
          </cell>
          <cell r="I293">
            <v>94</v>
          </cell>
          <cell r="J293">
            <v>0</v>
          </cell>
          <cell r="K293" t="e">
            <v>#VALUE!</v>
          </cell>
          <cell r="L293">
            <v>46292</v>
          </cell>
          <cell r="M293">
            <v>39</v>
          </cell>
          <cell r="N293">
            <v>2.5634700000000001</v>
          </cell>
          <cell r="O293">
            <v>93</v>
          </cell>
          <cell r="P293" t="e">
            <v>#VALUE!</v>
          </cell>
          <cell r="Q293">
            <v>46285</v>
          </cell>
          <cell r="R293"/>
          <cell r="S293"/>
          <cell r="T293"/>
          <cell r="U293"/>
          <cell r="V293">
            <v>46292</v>
          </cell>
          <cell r="W293">
            <v>25</v>
          </cell>
          <cell r="X293" t="e">
            <v>#VALUE!</v>
          </cell>
          <cell r="Y293" t="str">
            <v>винтовой</v>
          </cell>
          <cell r="Z293">
            <v>24</v>
          </cell>
          <cell r="AA293">
            <v>39</v>
          </cell>
          <cell r="AB293">
            <v>46292</v>
          </cell>
          <cell r="AC293" t="str">
            <v>15атм/10с</v>
          </cell>
          <cell r="AD293"/>
          <cell r="AE293"/>
          <cell r="AF293"/>
          <cell r="AG293">
            <v>1.8</v>
          </cell>
          <cell r="AH293">
            <v>1.8</v>
          </cell>
          <cell r="AI293"/>
          <cell r="AJ293"/>
          <cell r="AK293"/>
          <cell r="AL293"/>
          <cell r="AM293"/>
          <cell r="AN293"/>
          <cell r="AO293" t="str">
            <v>Костад 15hp</v>
          </cell>
          <cell r="AP293">
            <v>0</v>
          </cell>
          <cell r="AQ293" t="e">
            <v>#VALUE!</v>
          </cell>
          <cell r="AR293">
            <v>230</v>
          </cell>
          <cell r="AS293">
            <v>64.400000000000006</v>
          </cell>
          <cell r="AT293">
            <v>0.60559006211180122</v>
          </cell>
          <cell r="AU293"/>
          <cell r="AV293"/>
          <cell r="AW293">
            <v>46239</v>
          </cell>
          <cell r="AX293">
            <v>45641</v>
          </cell>
          <cell r="AY293" t="str">
            <v>TP-28</v>
          </cell>
          <cell r="AZ293">
            <v>288.5</v>
          </cell>
          <cell r="BA293">
            <v>6.5</v>
          </cell>
          <cell r="BB293" t="str">
            <v>СКЖ-60</v>
          </cell>
          <cell r="BC293"/>
          <cell r="BD293"/>
          <cell r="BE293">
            <v>46276</v>
          </cell>
          <cell r="BF293">
            <v>282</v>
          </cell>
          <cell r="BG293">
            <v>2.1</v>
          </cell>
          <cell r="BH293">
            <v>3.55545</v>
          </cell>
          <cell r="BI293" t="e">
            <v>#VALUE!</v>
          </cell>
          <cell r="BJ293">
            <v>44213</v>
          </cell>
          <cell r="BK293">
            <v>224</v>
          </cell>
          <cell r="BL293">
            <v>0.3</v>
          </cell>
          <cell r="BM293">
            <v>7.201649999999999</v>
          </cell>
          <cell r="BN293" t="str">
            <v>2019,М,277,прс-185,2020,Я,Ф,М,А,М,И,264,И,А,С,225,2021,Я,224,A,2022,Я,М,И,А,C,О,Н,Д,2023,Я,Ф,М,А,М,И,А,C,О,Н,2024,Я,Ф,М,А,М,И,С,Н,2025,Я,Ф,М,А,И,A,О,Н,Д,2026,Я,Ф,М,А,М,И,А,С,</v>
          </cell>
          <cell r="BO293"/>
          <cell r="BP293"/>
          <cell r="BQ293">
            <v>8</v>
          </cell>
          <cell r="BR293">
            <v>297.5</v>
          </cell>
          <cell r="BS293"/>
          <cell r="BT293"/>
          <cell r="BU293"/>
          <cell r="BV293"/>
          <cell r="BW293"/>
          <cell r="BX293"/>
          <cell r="BY293"/>
          <cell r="BZ293">
            <v>46181</v>
          </cell>
          <cell r="CA293">
            <v>0</v>
          </cell>
          <cell r="CB293"/>
          <cell r="CC293" t="str">
            <v>理рацион-ый</v>
          </cell>
          <cell r="CD293" t="str">
            <v>理рацион-ый</v>
          </cell>
          <cell r="CE293">
            <v>41.586206841942825</v>
          </cell>
          <cell r="CF293">
            <v>-1.7866093129121907E-2</v>
          </cell>
          <cell r="CG293">
            <v>34.750174128565973</v>
          </cell>
          <cell r="CH293" t="str">
            <v>理рацион-ый</v>
          </cell>
          <cell r="CI293">
            <v>18.640168373133754</v>
          </cell>
          <cell r="CJ293">
            <v>-9.1844253308128287</v>
          </cell>
          <cell r="CK293"/>
          <cell r="CL293"/>
          <cell r="CM293">
            <v>43715</v>
          </cell>
          <cell r="CN293" t="str">
            <v>х/к</v>
          </cell>
          <cell r="CO293"/>
          <cell r="CP293"/>
          <cell r="CQ293"/>
          <cell r="CR293" t="str">
            <v>КРУН-6кВ №3 ППГ</v>
          </cell>
          <cell r="CS293">
            <v>3</v>
          </cell>
          <cell r="CT293">
            <v>1</v>
          </cell>
          <cell r="CU293" t="str">
            <v>NIPI_Centre_PTV-3_Part</v>
          </cell>
          <cell r="CV293">
            <v>45201</v>
          </cell>
          <cell r="CW293">
            <v>331</v>
          </cell>
          <cell r="CX293"/>
          <cell r="CY293"/>
          <cell r="CZ293"/>
          <cell r="DA293"/>
          <cell r="DB293"/>
          <cell r="DC293"/>
          <cell r="DD293"/>
          <cell r="DE293"/>
          <cell r="DF293"/>
          <cell r="DG293" t="str">
            <v>стримфло</v>
          </cell>
          <cell r="DH293"/>
          <cell r="DI293"/>
          <cell r="DJ293"/>
          <cell r="DK293"/>
          <cell r="DL293">
            <v>-4</v>
          </cell>
          <cell r="DM293">
            <v>0.14085000000000036</v>
          </cell>
          <cell r="DN293">
            <v>-1</v>
          </cell>
          <cell r="DO293">
            <v>2.5634700000000001</v>
          </cell>
          <cell r="DP293"/>
          <cell r="DQ293"/>
          <cell r="DR293"/>
          <cell r="DS293"/>
          <cell r="DT293"/>
          <cell r="DU293"/>
          <cell r="DV293"/>
          <cell r="DW293">
            <v>42188</v>
          </cell>
          <cell r="DX293">
            <v>6517</v>
          </cell>
          <cell r="DY293"/>
          <cell r="DZ293">
            <v>6510</v>
          </cell>
          <cell r="EA293"/>
          <cell r="EB293"/>
          <cell r="EC293">
            <v>7.201649999999999</v>
          </cell>
          <cell r="ED293">
            <v>28.3</v>
          </cell>
          <cell r="EE293">
            <v>3.646199999999999</v>
          </cell>
          <cell r="EF293">
            <v>-21.098350000000003</v>
          </cell>
          <cell r="EG293">
            <v>54.510975580440643</v>
          </cell>
          <cell r="EH293">
            <v>449</v>
          </cell>
          <cell r="EI293">
            <v>0.9304</v>
          </cell>
          <cell r="EJ293"/>
          <cell r="EK293"/>
          <cell r="EL293"/>
          <cell r="EM293"/>
          <cell r="EN293"/>
          <cell r="EO293"/>
          <cell r="EP293"/>
          <cell r="EQ293"/>
          <cell r="ER293"/>
          <cell r="ES293"/>
          <cell r="ET293"/>
          <cell r="EU293"/>
          <cell r="EV293"/>
          <cell r="EW293"/>
          <cell r="EX293"/>
          <cell r="EY293"/>
          <cell r="EZ293"/>
          <cell r="FA293"/>
          <cell r="FB293"/>
          <cell r="FC293"/>
          <cell r="FD293"/>
          <cell r="FE293"/>
          <cell r="FF293" t="str">
            <v>ВПП 2026</v>
          </cell>
          <cell r="FG293">
            <v>8</v>
          </cell>
          <cell r="FH293">
            <v>0.97655999999999998</v>
          </cell>
          <cell r="FI293">
            <v>87</v>
          </cell>
          <cell r="FJ293">
            <v>31</v>
          </cell>
          <cell r="FK293">
            <v>1.58691</v>
          </cell>
          <cell r="FL293">
            <v>6</v>
          </cell>
          <cell r="FN293"/>
          <cell r="FP293" t="str">
            <v>Влияние ВПП</v>
          </cell>
          <cell r="FQ293" t="str">
            <v>ВПП 2026</v>
          </cell>
          <cell r="FR293">
            <v>15</v>
          </cell>
          <cell r="FS293"/>
          <cell r="FT293"/>
          <cell r="FV293">
            <v>41759</v>
          </cell>
        </row>
        <row r="294">
          <cell r="D294" t="str">
            <v>18 птв</v>
          </cell>
          <cell r="E294"/>
          <cell r="F294"/>
          <cell r="G294">
            <v>709</v>
          </cell>
          <cell r="H294">
            <v>52.114499999999985</v>
          </cell>
          <cell r="I294">
            <v>92.172073342736255</v>
          </cell>
          <cell r="J294">
            <v>0</v>
          </cell>
          <cell r="K294"/>
          <cell r="L294" t="str">
            <v>Qж</v>
          </cell>
          <cell r="M294">
            <v>662</v>
          </cell>
          <cell r="N294">
            <v>51.744534000000009</v>
          </cell>
          <cell r="O294">
            <v>91.675830815709972</v>
          </cell>
          <cell r="P294"/>
          <cell r="Q294"/>
          <cell r="R294"/>
          <cell r="S294"/>
          <cell r="T294"/>
          <cell r="U294"/>
          <cell r="V294"/>
          <cell r="W294">
            <v>23.59375</v>
          </cell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>
            <v>242.03225806451613</v>
          </cell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K294"/>
          <cell r="DL294"/>
          <cell r="DM294"/>
          <cell r="DN294"/>
          <cell r="DO294"/>
          <cell r="DP294"/>
          <cell r="DQ294"/>
          <cell r="DR294"/>
          <cell r="DS294"/>
          <cell r="DT294"/>
          <cell r="DU294"/>
          <cell r="DV294"/>
          <cell r="DW294"/>
          <cell r="DX294"/>
          <cell r="DY294"/>
          <cell r="DZ294"/>
          <cell r="EA294"/>
          <cell r="EB294"/>
          <cell r="EC294"/>
          <cell r="ED294"/>
          <cell r="EE294"/>
          <cell r="EF294"/>
          <cell r="EG294"/>
          <cell r="EH294"/>
          <cell r="EI294"/>
          <cell r="EJ294"/>
          <cell r="EK294"/>
          <cell r="EL294"/>
          <cell r="EM294"/>
          <cell r="EN294"/>
          <cell r="EO294"/>
          <cell r="EP294"/>
          <cell r="EQ294"/>
          <cell r="ER294"/>
          <cell r="ES294"/>
          <cell r="ET294"/>
          <cell r="EU294"/>
          <cell r="EV294"/>
          <cell r="EW294"/>
          <cell r="EX294"/>
          <cell r="EY294"/>
          <cell r="EZ294"/>
          <cell r="FA294"/>
          <cell r="FB294"/>
          <cell r="FC294"/>
          <cell r="FD294"/>
          <cell r="FE294"/>
          <cell r="FF294"/>
          <cell r="FG294"/>
          <cell r="FH294"/>
          <cell r="FI294"/>
          <cell r="FJ294"/>
          <cell r="FK294"/>
          <cell r="FL294"/>
          <cell r="FN294"/>
          <cell r="FP294"/>
          <cell r="FR294"/>
          <cell r="FS294"/>
          <cell r="FT294"/>
          <cell r="FV294"/>
        </row>
        <row r="295">
          <cell r="D295">
            <v>2565</v>
          </cell>
          <cell r="E295" t="str">
            <v>вн</v>
          </cell>
          <cell r="F295" t="str">
            <v>А2</v>
          </cell>
          <cell r="G295"/>
          <cell r="H295"/>
          <cell r="I295"/>
          <cell r="J295">
            <v>0</v>
          </cell>
          <cell r="K295" t="e">
            <v>#VALUE!</v>
          </cell>
          <cell r="L295"/>
          <cell r="M295"/>
          <cell r="N295">
            <v>0</v>
          </cell>
          <cell r="O295">
            <v>0</v>
          </cell>
          <cell r="P295" t="e">
            <v>#VALUE!</v>
          </cell>
          <cell r="Q295"/>
          <cell r="R295"/>
          <cell r="S295"/>
          <cell r="T295"/>
          <cell r="U295"/>
          <cell r="V295"/>
          <cell r="W295">
            <v>0</v>
          </cell>
          <cell r="X295" t="e">
            <v>#VALUE!</v>
          </cell>
          <cell r="Y295" t="str">
            <v>контрольный фонд</v>
          </cell>
          <cell r="Z295">
            <v>0</v>
          </cell>
          <cell r="AA295">
            <v>0</v>
          </cell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>
            <v>0</v>
          </cell>
          <cell r="AQ295" t="e">
            <v>#VALUE!</v>
          </cell>
          <cell r="AR295"/>
          <cell r="AS295"/>
          <cell r="AT295"/>
          <cell r="AU295"/>
          <cell r="AV295"/>
          <cell r="AW295"/>
          <cell r="AX295">
            <v>44765</v>
          </cell>
          <cell r="AY295">
            <v>0</v>
          </cell>
          <cell r="AZ295">
            <v>96.69</v>
          </cell>
          <cell r="BA295"/>
          <cell r="BB295" t="str">
            <v>СКЖ-60</v>
          </cell>
          <cell r="BC295"/>
          <cell r="BD295"/>
          <cell r="BE295">
            <v>44652</v>
          </cell>
          <cell r="BF295">
            <v>400</v>
          </cell>
          <cell r="BG295">
            <v>0.1</v>
          </cell>
          <cell r="BH295">
            <v>5.1471249999999991</v>
          </cell>
          <cell r="BI295" t="e">
            <v>#VALUE!</v>
          </cell>
          <cell r="BJ295">
            <v>46185</v>
          </cell>
          <cell r="BK295">
            <v>193</v>
          </cell>
          <cell r="BL295">
            <v>0.2</v>
          </cell>
          <cell r="BM295">
            <v>24.684424999999997</v>
          </cell>
          <cell r="BN295" t="e">
            <v>#VALUE!</v>
          </cell>
          <cell r="BO295"/>
          <cell r="BP295"/>
          <cell r="BQ295">
            <v>52</v>
          </cell>
          <cell r="BR295">
            <v>453.75</v>
          </cell>
          <cell r="BS295">
            <v>46228</v>
          </cell>
          <cell r="BT295">
            <v>24</v>
          </cell>
          <cell r="BU295">
            <v>452</v>
          </cell>
          <cell r="BV295">
            <v>452</v>
          </cell>
          <cell r="BW295">
            <v>27.9</v>
          </cell>
          <cell r="BX295">
            <v>42549</v>
          </cell>
          <cell r="BY295" t="str">
            <v>обводнена</v>
          </cell>
          <cell r="BZ295">
            <v>45471</v>
          </cell>
          <cell r="CA295">
            <v>0</v>
          </cell>
          <cell r="CB295"/>
          <cell r="CC295" t="str">
            <v/>
          </cell>
          <cell r="CD295" t="str">
            <v/>
          </cell>
          <cell r="CE295">
            <v>1.5852999999999999</v>
          </cell>
          <cell r="CF295">
            <v>-62.067</v>
          </cell>
          <cell r="CG295" t="e">
            <v>#NUM!</v>
          </cell>
          <cell r="CH295" t="str">
            <v/>
          </cell>
          <cell r="CI295">
            <v>6.2493999999999996</v>
          </cell>
          <cell r="CJ295">
            <v>46.691000000000003</v>
          </cell>
          <cell r="CK295"/>
          <cell r="CL295"/>
          <cell r="CM295">
            <v>41704</v>
          </cell>
          <cell r="CN295" t="str">
            <v>х/к</v>
          </cell>
          <cell r="CO295"/>
          <cell r="CP295"/>
          <cell r="CQ295"/>
          <cell r="CR295" t="str">
            <v>КРУН-6кВ №2 ППГ</v>
          </cell>
          <cell r="CS295">
            <v>14</v>
          </cell>
          <cell r="CT295">
            <v>2</v>
          </cell>
          <cell r="CU295" t="str">
            <v>NIPI_North_Part</v>
          </cell>
          <cell r="CV295">
            <v>46228</v>
          </cell>
          <cell r="CW295">
            <v>452</v>
          </cell>
          <cell r="CX295"/>
          <cell r="CY295"/>
          <cell r="CZ295"/>
          <cell r="DA295"/>
          <cell r="DB295"/>
          <cell r="DC295"/>
          <cell r="DD295">
            <v>27.9</v>
          </cell>
          <cell r="DE295"/>
          <cell r="DF295"/>
          <cell r="DG295" t="str">
            <v>стримфло</v>
          </cell>
          <cell r="DH295"/>
          <cell r="DI295"/>
          <cell r="DJ295">
            <v>41692</v>
          </cell>
          <cell r="DK295" t="str">
            <v xml:space="preserve">СО (22.02.2014 г.)
431,6-432,2
Мощность, м-0,6
Кнг тек., % -
Текущее насыщение-обводнен*
437,9-439,7
Мощность, м-1,8
Кнг тек., % -
Текущее насыщение-обводнен*
454,6-455,1
Мощность, м-0,5
Кнг тек., %-11,1
Текущее насыщение-вода
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/>
          <cell r="DQ295"/>
          <cell r="DR295"/>
          <cell r="DS295"/>
          <cell r="DT295"/>
          <cell r="DU295"/>
          <cell r="DV295"/>
          <cell r="DW295">
            <v>42188</v>
          </cell>
          <cell r="DX295">
            <v>2565</v>
          </cell>
          <cell r="DY295"/>
          <cell r="DZ295" t="str">
            <v>нет вл.</v>
          </cell>
          <cell r="EA295"/>
          <cell r="EB295">
            <v>45768</v>
          </cell>
          <cell r="EC295">
            <v>25.364266297837997</v>
          </cell>
          <cell r="ED295">
            <v>16.600000000000001</v>
          </cell>
          <cell r="EE295">
            <v>20.217141297837998</v>
          </cell>
          <cell r="EF295">
            <v>8.7642662978379953</v>
          </cell>
          <cell r="EG295">
            <v>54.510975580399432</v>
          </cell>
          <cell r="EH295">
            <v>411</v>
          </cell>
          <cell r="EI295">
            <v>0.92110000000000003</v>
          </cell>
          <cell r="EJ295"/>
          <cell r="EK295"/>
          <cell r="EL295"/>
          <cell r="EM295"/>
          <cell r="EN295"/>
          <cell r="EO295"/>
          <cell r="EP295"/>
          <cell r="EQ295"/>
          <cell r="ER295"/>
          <cell r="ES295"/>
          <cell r="ET295"/>
          <cell r="EU295"/>
          <cell r="EV295"/>
          <cell r="EW295"/>
          <cell r="EX295"/>
          <cell r="EY295"/>
          <cell r="EZ295"/>
          <cell r="FB295"/>
          <cell r="FC295"/>
          <cell r="FD295"/>
          <cell r="FE295"/>
          <cell r="FF295"/>
          <cell r="FG295"/>
          <cell r="FH295"/>
          <cell r="FI295"/>
          <cell r="FJ295"/>
          <cell r="FK295"/>
          <cell r="FL295"/>
          <cell r="FN295"/>
          <cell r="FP295" t="str">
            <v>Отсутствует влияние</v>
          </cell>
          <cell r="FR295"/>
          <cell r="FS295"/>
          <cell r="FV295">
            <v>38164</v>
          </cell>
        </row>
        <row r="296">
          <cell r="D296">
            <v>3889</v>
          </cell>
          <cell r="E296" t="str">
            <v>вн</v>
          </cell>
          <cell r="F296" t="str">
            <v>А1</v>
          </cell>
          <cell r="G296"/>
          <cell r="H296"/>
          <cell r="I296"/>
          <cell r="J296">
            <v>0</v>
          </cell>
          <cell r="K296" t="e">
            <v>#VALUE!</v>
          </cell>
          <cell r="L296"/>
          <cell r="M296"/>
          <cell r="N296">
            <v>0</v>
          </cell>
          <cell r="O296">
            <v>0</v>
          </cell>
          <cell r="P296" t="str">
            <v>2023,Я,сваб,14,30/33,4/6,22/20,20/20,18/22,Ф,М,А,М,И,И,А,C,О,Н,к/ф,2024,Я,Ф,М,А,М,И,И,сваб,10/12,4,1/3,60,А,C,О,О,Н,Д,2025,Я,Ф,М,А,М,И,И,A,С,О,Н,Д,2026,Я,Ф,М,А,М,сваб,4,И,С,</v>
          </cell>
          <cell r="Q296"/>
          <cell r="R296"/>
          <cell r="S296"/>
          <cell r="T296">
            <v>46159</v>
          </cell>
          <cell r="U296">
            <v>0.2</v>
          </cell>
          <cell r="V296"/>
          <cell r="W296">
            <v>0</v>
          </cell>
          <cell r="X296" t="e">
            <v>#VALUE!</v>
          </cell>
          <cell r="Y296" t="str">
            <v>Бездействие</v>
          </cell>
          <cell r="Z296">
            <v>0</v>
          </cell>
          <cell r="AA296">
            <v>0</v>
          </cell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>
            <v>0</v>
          </cell>
          <cell r="AQ296" t="e">
            <v>#VALUE!</v>
          </cell>
          <cell r="AR296"/>
          <cell r="AS296"/>
          <cell r="AT296"/>
          <cell r="AU296"/>
          <cell r="AV296"/>
          <cell r="AW296"/>
          <cell r="AX296">
            <v>44860</v>
          </cell>
          <cell r="AY296">
            <v>0</v>
          </cell>
          <cell r="AZ296">
            <v>0</v>
          </cell>
          <cell r="BA296"/>
          <cell r="BB296" t="str">
            <v>СКЖ-60</v>
          </cell>
          <cell r="BC296"/>
          <cell r="BD296"/>
          <cell r="BE296">
            <v>44849</v>
          </cell>
          <cell r="BF296">
            <v>366</v>
          </cell>
          <cell r="BG296">
            <v>0.5</v>
          </cell>
          <cell r="BH296">
            <v>7.8805400000000017</v>
          </cell>
          <cell r="BI296" t="e">
            <v>#VALUE!</v>
          </cell>
          <cell r="BJ296">
            <v>46180</v>
          </cell>
          <cell r="BK296">
            <v>317</v>
          </cell>
          <cell r="BL296">
            <v>0.5</v>
          </cell>
          <cell r="BM296">
            <v>12.481640000000002</v>
          </cell>
          <cell r="BN296" t="e">
            <v>#VALUE!</v>
          </cell>
          <cell r="BO296"/>
          <cell r="BP296"/>
          <cell r="BQ296">
            <v>77</v>
          </cell>
          <cell r="BR296">
            <v>444.6</v>
          </cell>
          <cell r="BS296">
            <v>46262</v>
          </cell>
          <cell r="BT296">
            <v>10.1</v>
          </cell>
          <cell r="BU296">
            <v>378.3</v>
          </cell>
          <cell r="BV296">
            <v>378.3</v>
          </cell>
          <cell r="BW296">
            <v>24.2</v>
          </cell>
          <cell r="BX296">
            <v>45570</v>
          </cell>
          <cell r="BY296" t="str">
            <v>Айналасында әсер етуші ұңғы жоқ. Свабпен өндірсек өнімі нашар болады.</v>
          </cell>
          <cell r="BZ296">
            <v>46181</v>
          </cell>
          <cell r="CA296">
            <v>0</v>
          </cell>
          <cell r="CB296"/>
          <cell r="CC296" t="str">
            <v/>
          </cell>
          <cell r="CD296" t="str">
            <v/>
          </cell>
          <cell r="CE296">
            <v>1.5852999999999999</v>
          </cell>
          <cell r="CF296">
            <v>-62.067</v>
          </cell>
          <cell r="CG296" t="e">
            <v>#NUM!</v>
          </cell>
          <cell r="CH296" t="str">
            <v/>
          </cell>
          <cell r="CI296">
            <v>6.2493999999999996</v>
          </cell>
          <cell r="CJ296">
            <v>46.691000000000003</v>
          </cell>
          <cell r="CK296"/>
          <cell r="CL296"/>
          <cell r="CM296"/>
          <cell r="CN296"/>
          <cell r="CO296"/>
          <cell r="CP296"/>
          <cell r="CQ296"/>
          <cell r="CR296" t="str">
            <v>КРУН-6кВ №2 ППГ</v>
          </cell>
          <cell r="CS296">
            <v>14</v>
          </cell>
          <cell r="CT296">
            <v>2</v>
          </cell>
          <cell r="CU296" t="str">
            <v>NIPI_North_Part</v>
          </cell>
          <cell r="CV296">
            <v>46262</v>
          </cell>
          <cell r="CW296">
            <v>378.3</v>
          </cell>
          <cell r="CX296"/>
          <cell r="CY296"/>
          <cell r="CZ296"/>
          <cell r="DA296"/>
          <cell r="DB296"/>
          <cell r="DC296"/>
          <cell r="DD296"/>
          <cell r="DE296"/>
          <cell r="DF296"/>
          <cell r="DG296" t="str">
            <v>стримфло</v>
          </cell>
          <cell r="DH296"/>
          <cell r="DI296"/>
          <cell r="DJ296"/>
          <cell r="DK296"/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/>
          <cell r="DQ296"/>
          <cell r="DR296"/>
          <cell r="DS296"/>
          <cell r="DT296"/>
          <cell r="DU296"/>
          <cell r="DV296"/>
          <cell r="DW296">
            <v>42184</v>
          </cell>
          <cell r="DX296">
            <v>3889</v>
          </cell>
          <cell r="DY296"/>
          <cell r="DZ296" t="str">
            <v>нет вл.</v>
          </cell>
          <cell r="EA296"/>
          <cell r="EB296">
            <v>45866</v>
          </cell>
          <cell r="EC296">
            <v>17.126107231298</v>
          </cell>
          <cell r="ED296">
            <v>16.600000000000001</v>
          </cell>
          <cell r="EE296">
            <v>9.2455672312979988</v>
          </cell>
          <cell r="EF296">
            <v>0.52610723129799908</v>
          </cell>
          <cell r="EG296">
            <v>54.510975580399432</v>
          </cell>
          <cell r="EH296">
            <v>411</v>
          </cell>
          <cell r="EI296">
            <v>0.92110000000000003</v>
          </cell>
          <cell r="EJ296"/>
          <cell r="EK296"/>
          <cell r="EL296"/>
          <cell r="EM296"/>
          <cell r="EN296"/>
          <cell r="EO296"/>
          <cell r="EP296"/>
          <cell r="EQ296"/>
          <cell r="ER296"/>
          <cell r="ES296"/>
          <cell r="ET296"/>
          <cell r="EU296"/>
          <cell r="EV296"/>
          <cell r="EW296"/>
          <cell r="EX296"/>
          <cell r="EY296"/>
          <cell r="EZ296"/>
          <cell r="FA296"/>
          <cell r="FB296"/>
          <cell r="FC296"/>
          <cell r="FD296"/>
          <cell r="FE296"/>
          <cell r="FF296"/>
          <cell r="FG296"/>
          <cell r="FH296"/>
          <cell r="FI296"/>
          <cell r="FJ296"/>
          <cell r="FK296"/>
          <cell r="FL296"/>
          <cell r="FN296"/>
          <cell r="FP296" t="str">
            <v>Отсутствует влияние</v>
          </cell>
          <cell r="FR296">
            <v>10</v>
          </cell>
          <cell r="FS296"/>
          <cell r="FV296">
            <v>38957</v>
          </cell>
        </row>
        <row r="297">
          <cell r="D297">
            <v>3896</v>
          </cell>
          <cell r="E297" t="str">
            <v>вн</v>
          </cell>
          <cell r="F297" t="str">
            <v>А1</v>
          </cell>
          <cell r="G297">
            <v>5</v>
          </cell>
          <cell r="H297">
            <v>3.0047999999999999</v>
          </cell>
          <cell r="I297">
            <v>36</v>
          </cell>
          <cell r="J297">
            <v>0</v>
          </cell>
          <cell r="K297" t="e">
            <v>#VALUE!</v>
          </cell>
          <cell r="L297">
            <v>46292</v>
          </cell>
          <cell r="M297">
            <v>6</v>
          </cell>
          <cell r="N297">
            <v>3.3803999999999994</v>
          </cell>
          <cell r="O297">
            <v>40</v>
          </cell>
          <cell r="P297" t="e">
            <v>#VALUE!</v>
          </cell>
          <cell r="Q297">
            <v>46285</v>
          </cell>
          <cell r="R297"/>
          <cell r="S297"/>
          <cell r="T297"/>
          <cell r="U297"/>
          <cell r="V297">
            <v>46292</v>
          </cell>
          <cell r="W297">
            <v>19</v>
          </cell>
          <cell r="X297" t="e">
            <v>#VALUE!</v>
          </cell>
          <cell r="Y297" t="str">
            <v>винтовой</v>
          </cell>
          <cell r="Z297">
            <v>24</v>
          </cell>
          <cell r="AA297">
            <v>6</v>
          </cell>
          <cell r="AB297">
            <v>46292</v>
          </cell>
          <cell r="AC297" t="str">
            <v>15/20с</v>
          </cell>
          <cell r="AD297"/>
          <cell r="AE297"/>
          <cell r="AF297"/>
          <cell r="AG297">
            <v>3.2</v>
          </cell>
          <cell r="AH297">
            <v>0.1</v>
          </cell>
          <cell r="AI297"/>
          <cell r="AJ297"/>
          <cell r="AK297"/>
          <cell r="AL297"/>
          <cell r="AM297"/>
          <cell r="AN297"/>
          <cell r="AO297" t="str">
            <v>Костад</v>
          </cell>
          <cell r="AP297">
            <v>0</v>
          </cell>
          <cell r="AQ297" t="str">
            <v>2021,O,бур-осв-80-прс-60-150-прс(N16/kudu23)-80-90-прс(см.kudu23/N16)-80-закл,п.э-прс(на сваб)-п.э-сваб-п/э-прс-70-200-240-270-прс-120-прс-100-120-прс-100-150-200-кву-прс(подг.на сваб)-80-</v>
          </cell>
          <cell r="AR297">
            <v>100</v>
          </cell>
          <cell r="AS297">
            <v>10</v>
          </cell>
          <cell r="AT297">
            <v>0.6</v>
          </cell>
          <cell r="AU297"/>
          <cell r="AV297"/>
          <cell r="AW297">
            <v>46262</v>
          </cell>
          <cell r="AX297">
            <v>46259</v>
          </cell>
          <cell r="AY297" t="str">
            <v>Netzsch-10</v>
          </cell>
          <cell r="AZ297">
            <v>429.38</v>
          </cell>
          <cell r="BA297">
            <v>86.38</v>
          </cell>
          <cell r="BB297" t="str">
            <v>СКЖ-60</v>
          </cell>
          <cell r="BC297"/>
          <cell r="BD297"/>
          <cell r="BE297">
            <v>46281</v>
          </cell>
          <cell r="BF297">
            <v>343</v>
          </cell>
          <cell r="BG297">
            <v>0.2</v>
          </cell>
          <cell r="BH297">
            <v>9.6979849999999956</v>
          </cell>
          <cell r="BI297" t="e">
            <v>#VALUE!</v>
          </cell>
          <cell r="BJ297">
            <v>46212</v>
          </cell>
          <cell r="BK297">
            <v>314</v>
          </cell>
          <cell r="BL297">
            <v>0</v>
          </cell>
          <cell r="BM297">
            <v>12.221084999999997</v>
          </cell>
          <cell r="BN297" t="e">
            <v>#VALUE!</v>
          </cell>
          <cell r="BO297"/>
          <cell r="BP297"/>
          <cell r="BQ297">
            <v>99</v>
          </cell>
          <cell r="BR297">
            <v>444.15</v>
          </cell>
          <cell r="BS297">
            <v>46216</v>
          </cell>
          <cell r="BT297">
            <v>11.3</v>
          </cell>
          <cell r="BU297">
            <v>436.8</v>
          </cell>
          <cell r="BV297">
            <v>436.8</v>
          </cell>
          <cell r="BW297">
            <v>27.3</v>
          </cell>
          <cell r="BX297"/>
          <cell r="BY297"/>
          <cell r="BZ297">
            <v>46181</v>
          </cell>
          <cell r="CA297">
            <v>0</v>
          </cell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 t="str">
            <v>КРУН-6кВ №2 ППГ</v>
          </cell>
          <cell r="CS297">
            <v>14</v>
          </cell>
          <cell r="CT297">
            <v>2</v>
          </cell>
          <cell r="CU297" t="str">
            <v>NIPI_North_Part</v>
          </cell>
          <cell r="CV297">
            <v>46255</v>
          </cell>
          <cell r="CW297">
            <v>473.42</v>
          </cell>
          <cell r="CX297"/>
          <cell r="CY297"/>
          <cell r="CZ297"/>
          <cell r="DA297"/>
          <cell r="DB297"/>
          <cell r="DC297"/>
          <cell r="DD297"/>
          <cell r="DE297"/>
          <cell r="DF297"/>
          <cell r="DG297" t="str">
            <v>стримфло</v>
          </cell>
          <cell r="DH297"/>
          <cell r="DI297"/>
          <cell r="DJ297"/>
          <cell r="DK297"/>
          <cell r="DL297">
            <v>1</v>
          </cell>
          <cell r="DM297">
            <v>0.37559999999999949</v>
          </cell>
          <cell r="DN297">
            <v>4</v>
          </cell>
          <cell r="DO297">
            <v>3.3803999999999994</v>
          </cell>
          <cell r="DP297"/>
          <cell r="DQ297"/>
          <cell r="DR297"/>
          <cell r="DS297"/>
          <cell r="DT297"/>
          <cell r="DU297"/>
          <cell r="DV297"/>
          <cell r="DW297">
            <v>44481</v>
          </cell>
          <cell r="DX297">
            <v>3896</v>
          </cell>
          <cell r="DY297"/>
          <cell r="DZ297"/>
          <cell r="EA297">
            <v>2</v>
          </cell>
          <cell r="EB297"/>
          <cell r="EC297">
            <v>27.723131034507642</v>
          </cell>
          <cell r="ED297">
            <v>16.600000000000001</v>
          </cell>
          <cell r="EE297">
            <v>18.025146034507646</v>
          </cell>
          <cell r="EF297">
            <v>11.12313103450764</v>
          </cell>
          <cell r="EG297">
            <v>54.510975565485339</v>
          </cell>
          <cell r="EH297">
            <v>411</v>
          </cell>
          <cell r="EI297">
            <v>0.92110000000000003</v>
          </cell>
          <cell r="EJ297"/>
          <cell r="EK297"/>
          <cell r="EL297"/>
          <cell r="EM297"/>
          <cell r="EN297"/>
          <cell r="EO297"/>
          <cell r="EP297"/>
          <cell r="EQ297"/>
          <cell r="ER297"/>
          <cell r="ES297"/>
          <cell r="ET297"/>
          <cell r="EU297"/>
          <cell r="EV297"/>
          <cell r="EW297"/>
          <cell r="EX297"/>
          <cell r="EY297"/>
          <cell r="EZ297"/>
          <cell r="FB297"/>
          <cell r="FC297"/>
          <cell r="FD297"/>
          <cell r="FE297"/>
          <cell r="FF297"/>
          <cell r="FG297"/>
          <cell r="FH297"/>
          <cell r="FI297"/>
          <cell r="FJ297"/>
          <cell r="FK297"/>
          <cell r="FL297"/>
          <cell r="FN297"/>
          <cell r="FP297"/>
          <cell r="FR297"/>
          <cell r="FS297"/>
          <cell r="FT297"/>
          <cell r="FV297">
            <v>44481</v>
          </cell>
        </row>
        <row r="298">
          <cell r="D298">
            <v>3930</v>
          </cell>
          <cell r="E298" t="str">
            <v>вн</v>
          </cell>
          <cell r="F298" t="str">
            <v>А1</v>
          </cell>
          <cell r="G298">
            <v>55</v>
          </cell>
          <cell r="H298">
            <v>1.5493499999999998</v>
          </cell>
          <cell r="I298">
            <v>97</v>
          </cell>
          <cell r="J298">
            <v>0</v>
          </cell>
          <cell r="K298" t="e">
            <v>#VALUE!</v>
          </cell>
          <cell r="L298">
            <v>46292</v>
          </cell>
          <cell r="M298">
            <v>60</v>
          </cell>
          <cell r="N298">
            <v>1.6901999999999997</v>
          </cell>
          <cell r="O298">
            <v>97</v>
          </cell>
          <cell r="P298" t="e">
            <v>#VALUE!</v>
          </cell>
          <cell r="Q298">
            <v>46284</v>
          </cell>
          <cell r="R298"/>
          <cell r="S298"/>
          <cell r="T298"/>
          <cell r="U298"/>
          <cell r="V298">
            <v>46292</v>
          </cell>
          <cell r="W298">
            <v>27</v>
          </cell>
          <cell r="X298" t="e">
            <v>#VALUE!</v>
          </cell>
          <cell r="Y298" t="str">
            <v>винтовой</v>
          </cell>
          <cell r="Z298">
            <v>24</v>
          </cell>
          <cell r="AA298">
            <v>60</v>
          </cell>
          <cell r="AB298">
            <v>46292</v>
          </cell>
          <cell r="AC298" t="str">
            <v>15атм/5с</v>
          </cell>
          <cell r="AD298"/>
          <cell r="AE298"/>
          <cell r="AF298"/>
          <cell r="AG298">
            <v>3.4</v>
          </cell>
          <cell r="AH298">
            <v>3.4</v>
          </cell>
          <cell r="AI298"/>
          <cell r="AJ298"/>
          <cell r="AK298"/>
          <cell r="AL298"/>
          <cell r="AM298">
            <v>46133</v>
          </cell>
          <cell r="AN298" t="str">
            <v>огв</v>
          </cell>
          <cell r="AO298" t="str">
            <v>NDH-22</v>
          </cell>
          <cell r="AP298">
            <v>0</v>
          </cell>
          <cell r="AQ298" t="e">
            <v>#VALUE!</v>
          </cell>
          <cell r="AR298">
            <v>250</v>
          </cell>
          <cell r="AS298">
            <v>82.5</v>
          </cell>
          <cell r="AT298">
            <v>0.72727272727272729</v>
          </cell>
          <cell r="AU298"/>
          <cell r="AV298"/>
          <cell r="AW298">
            <v>46286</v>
          </cell>
          <cell r="AX298">
            <v>46127</v>
          </cell>
          <cell r="AY298" t="str">
            <v>Netzsch-33</v>
          </cell>
          <cell r="AZ298">
            <v>403.40000000000003</v>
          </cell>
          <cell r="BA298">
            <v>121.40000000000003</v>
          </cell>
          <cell r="BB298" t="str">
            <v>СКЖ-120</v>
          </cell>
          <cell r="BC298" t="str">
            <v xml:space="preserve"> </v>
          </cell>
          <cell r="BD298"/>
          <cell r="BE298">
            <v>46267</v>
          </cell>
          <cell r="BF298">
            <v>282</v>
          </cell>
          <cell r="BG298">
            <v>3.4</v>
          </cell>
          <cell r="BH298">
            <v>18.480340000000002</v>
          </cell>
          <cell r="BI298" t="e">
            <v>#VALUE!</v>
          </cell>
          <cell r="BJ298">
            <v>43973</v>
          </cell>
          <cell r="BK298">
            <v>209</v>
          </cell>
          <cell r="BL298">
            <v>2.8</v>
          </cell>
          <cell r="BM298">
            <v>24.735040000000001</v>
          </cell>
          <cell r="BN298" t="str">
            <v>2015,M,И,2017.Я,121,М,И,А,О,Н,Д,2018,Я,Ф,M,A,2020,М,209,A,2022,Я,М,И,И,А,C,О,Н,Д,2023,Я,Ф,М,А,М,И,А,C,О,Н,2024,Я,Ф,М,А,М,И,С,Н,2025,Я,Ф,М,А,И,A,О,Н,Д,2026,Я,Ф,М,А,М,И,А,С,</v>
          </cell>
          <cell r="BO298">
            <v>46188</v>
          </cell>
          <cell r="BP298" t="str">
            <v>Сораптың жұмыс істеуі жақсы. Кері тоспа ұстап тұр</v>
          </cell>
          <cell r="BQ298">
            <v>159</v>
          </cell>
          <cell r="BR298">
            <v>442.6</v>
          </cell>
          <cell r="BS298"/>
          <cell r="BT298"/>
          <cell r="BU298"/>
          <cell r="BV298"/>
          <cell r="BW298"/>
          <cell r="BX298"/>
          <cell r="BY298"/>
          <cell r="BZ298">
            <v>46181</v>
          </cell>
          <cell r="CA298">
            <v>0</v>
          </cell>
          <cell r="CB298"/>
          <cell r="CC298" t="str">
            <v>潜потенц-ый</v>
          </cell>
          <cell r="CD298" t="str">
            <v>潜потенц-ый</v>
          </cell>
          <cell r="CE298">
            <v>41.692010743801653</v>
          </cell>
          <cell r="CF298">
            <v>7.0327685950413255</v>
          </cell>
          <cell r="CG298">
            <v>36.558269405204477</v>
          </cell>
          <cell r="CH298" t="str">
            <v>潜потенц-ый</v>
          </cell>
          <cell r="CI298">
            <v>24.287429752066117</v>
          </cell>
          <cell r="CJ298">
            <v>-1.5423884297520516</v>
          </cell>
          <cell r="CK298"/>
          <cell r="CL298"/>
          <cell r="CM298">
            <v>45828</v>
          </cell>
          <cell r="CN298" t="str">
            <v>х/к</v>
          </cell>
          <cell r="CO298"/>
          <cell r="CP298"/>
          <cell r="CQ298" t="str">
            <v>45262</v>
          </cell>
          <cell r="CR298" t="str">
            <v>КРУН-6кВ №2 ППГ</v>
          </cell>
          <cell r="CS298">
            <v>14</v>
          </cell>
          <cell r="CT298">
            <v>2</v>
          </cell>
          <cell r="CU298" t="str">
            <v>NIPI_North_Part</v>
          </cell>
          <cell r="CV298">
            <v>45658</v>
          </cell>
          <cell r="CW298">
            <v>467.42</v>
          </cell>
          <cell r="CX298"/>
          <cell r="CY298"/>
          <cell r="CZ298"/>
          <cell r="DA298"/>
          <cell r="DB298"/>
          <cell r="DC298"/>
          <cell r="DD298"/>
          <cell r="DE298"/>
          <cell r="DF298"/>
          <cell r="DG298" t="str">
            <v>стримфло</v>
          </cell>
          <cell r="DH298"/>
          <cell r="DI298"/>
          <cell r="DJ298"/>
          <cell r="DK298"/>
          <cell r="DL298">
            <v>5</v>
          </cell>
          <cell r="DM298">
            <v>0.14084999999999992</v>
          </cell>
          <cell r="DN298">
            <v>0</v>
          </cell>
          <cell r="DO298">
            <v>1.6901999999999997</v>
          </cell>
          <cell r="DP298"/>
          <cell r="DQ298"/>
          <cell r="DR298"/>
          <cell r="DS298"/>
          <cell r="DT298"/>
          <cell r="DU298"/>
          <cell r="DV298"/>
          <cell r="DW298">
            <v>42188</v>
          </cell>
          <cell r="DX298">
            <v>3930</v>
          </cell>
          <cell r="DY298"/>
          <cell r="DZ298" t="str">
            <v>нет вл.</v>
          </cell>
          <cell r="EA298">
            <v>1</v>
          </cell>
          <cell r="EB298"/>
          <cell r="EC298">
            <v>24.735040000000001</v>
          </cell>
          <cell r="ED298">
            <v>29.4</v>
          </cell>
          <cell r="EE298">
            <v>6.2546999999999997</v>
          </cell>
          <cell r="EF298">
            <v>-4.6649599999999971</v>
          </cell>
          <cell r="EG298">
            <v>54.510975562500825</v>
          </cell>
          <cell r="EH298">
            <v>411</v>
          </cell>
          <cell r="EI298">
            <v>0.92110000000000003</v>
          </cell>
          <cell r="EJ298"/>
          <cell r="EK298"/>
          <cell r="EL298"/>
          <cell r="EM298"/>
          <cell r="EN298"/>
          <cell r="EO298"/>
          <cell r="EP298"/>
          <cell r="EQ298"/>
          <cell r="ER298"/>
          <cell r="ES298"/>
          <cell r="ET298"/>
          <cell r="EU298"/>
          <cell r="EV298"/>
          <cell r="EW298"/>
          <cell r="EX298"/>
          <cell r="EY298"/>
          <cell r="EZ298"/>
          <cell r="FB298"/>
          <cell r="FC298"/>
          <cell r="FD298"/>
          <cell r="FE298"/>
          <cell r="FF298"/>
          <cell r="FG298"/>
          <cell r="FH298"/>
          <cell r="FI298"/>
          <cell r="FJ298"/>
          <cell r="FK298"/>
          <cell r="FL298"/>
          <cell r="FN298">
            <v>1</v>
          </cell>
          <cell r="FP298" t="str">
            <v>Отсутствует влияние</v>
          </cell>
          <cell r="FR298">
            <v>10</v>
          </cell>
          <cell r="FS298"/>
          <cell r="FT298"/>
          <cell r="FV298">
            <v>38675</v>
          </cell>
        </row>
        <row r="299">
          <cell r="D299">
            <v>4791</v>
          </cell>
          <cell r="E299" t="str">
            <v>вн</v>
          </cell>
          <cell r="F299" t="str">
            <v>А1 В</v>
          </cell>
          <cell r="G299">
            <v>42</v>
          </cell>
          <cell r="H299">
            <v>3.9438</v>
          </cell>
          <cell r="I299">
            <v>90</v>
          </cell>
          <cell r="J299">
            <v>0</v>
          </cell>
          <cell r="K299" t="e">
            <v>#VALUE!</v>
          </cell>
          <cell r="L299">
            <v>46292</v>
          </cell>
          <cell r="M299">
            <v>55</v>
          </cell>
          <cell r="N299">
            <v>5.1644999999999994</v>
          </cell>
          <cell r="O299">
            <v>90</v>
          </cell>
          <cell r="P299" t="e">
            <v>#VALUE!</v>
          </cell>
          <cell r="Q299">
            <v>46284</v>
          </cell>
          <cell r="R299"/>
          <cell r="S299"/>
          <cell r="T299"/>
          <cell r="U299"/>
          <cell r="V299">
            <v>46292</v>
          </cell>
          <cell r="W299">
            <v>26</v>
          </cell>
          <cell r="X299" t="e">
            <v>#VALUE!</v>
          </cell>
          <cell r="Y299" t="str">
            <v>винтовой</v>
          </cell>
          <cell r="Z299">
            <v>24</v>
          </cell>
          <cell r="AA299">
            <v>55</v>
          </cell>
          <cell r="AB299">
            <v>46292</v>
          </cell>
          <cell r="AC299" t="str">
            <v>15атм/20с</v>
          </cell>
          <cell r="AD299"/>
          <cell r="AE299"/>
          <cell r="AF299"/>
          <cell r="AG299">
            <v>3</v>
          </cell>
          <cell r="AH299">
            <v>2.9</v>
          </cell>
          <cell r="AI299"/>
          <cell r="AJ299"/>
          <cell r="AK299"/>
          <cell r="AL299"/>
          <cell r="AM299"/>
          <cell r="AN299"/>
          <cell r="AO299" t="str">
            <v>Netzsch</v>
          </cell>
          <cell r="AP299">
            <v>0</v>
          </cell>
          <cell r="AQ299" t="e">
            <v>#VALUE!</v>
          </cell>
          <cell r="AR299">
            <v>220</v>
          </cell>
          <cell r="AS299">
            <v>88</v>
          </cell>
          <cell r="AT299">
            <v>0.625</v>
          </cell>
          <cell r="AU299"/>
          <cell r="AV299"/>
          <cell r="AW299">
            <v>46263</v>
          </cell>
          <cell r="AX299">
            <v>45861</v>
          </cell>
          <cell r="AY299" t="str">
            <v>Netzsch-40</v>
          </cell>
          <cell r="AZ299">
            <v>422.79</v>
          </cell>
          <cell r="BA299">
            <v>109.79000000000002</v>
          </cell>
          <cell r="BB299" t="str">
            <v>СКЖ-60</v>
          </cell>
          <cell r="BC299"/>
          <cell r="BD299"/>
          <cell r="BE299">
            <v>46287</v>
          </cell>
          <cell r="BF299">
            <v>313</v>
          </cell>
          <cell r="BG299">
            <v>2.8</v>
          </cell>
          <cell r="BH299">
            <v>15.55162</v>
          </cell>
          <cell r="BI299" t="e">
            <v>#VALUE!</v>
          </cell>
          <cell r="BJ299">
            <v>45736</v>
          </cell>
          <cell r="BK299">
            <v>294</v>
          </cell>
          <cell r="BL299">
            <v>1.2</v>
          </cell>
          <cell r="BM299">
            <v>15.735720000000001</v>
          </cell>
          <cell r="BN299" t="str">
            <v>2025,М,294,А,М,И,И,прс,353,A,О,Н,Д,2026,Я,Ф,М,А,М,И,А,С,</v>
          </cell>
          <cell r="BO299">
            <v>46155</v>
          </cell>
          <cell r="BP299" t="str">
            <v>Сораптьң жұмыс істеуі жақсы. Өлшегішті тексерту керек.</v>
          </cell>
          <cell r="BQ299">
            <v>118</v>
          </cell>
          <cell r="BR299">
            <v>448.8</v>
          </cell>
          <cell r="BS299"/>
          <cell r="BT299"/>
          <cell r="BU299"/>
          <cell r="BV299"/>
          <cell r="BW299"/>
          <cell r="BX299"/>
          <cell r="BY299"/>
          <cell r="BZ299">
            <v>46181</v>
          </cell>
          <cell r="CA299">
            <v>0</v>
          </cell>
          <cell r="CB299"/>
          <cell r="CC299" t="str">
            <v>潜потенц-ый</v>
          </cell>
          <cell r="CD299" t="str">
            <v>潜потенц-ый</v>
          </cell>
          <cell r="CE299">
            <v>41.781003124999998</v>
          </cell>
          <cell r="CF299">
            <v>1.2283124999999941</v>
          </cell>
          <cell r="CG299">
            <v>35.061714161198367</v>
          </cell>
          <cell r="CH299" t="str">
            <v>理рацион-ый</v>
          </cell>
          <cell r="CI299">
            <v>19.47015</v>
          </cell>
          <cell r="CJ299">
            <v>-8.3886874999999748</v>
          </cell>
          <cell r="CK299"/>
          <cell r="CL299"/>
          <cell r="CM299">
            <v>45756</v>
          </cell>
          <cell r="CN299" t="str">
            <v>х/к</v>
          </cell>
          <cell r="CO299"/>
          <cell r="CP299"/>
          <cell r="CQ299"/>
          <cell r="CR299" t="str">
            <v>КРУН-6кВ №2 ППГ</v>
          </cell>
          <cell r="CS299">
            <v>14</v>
          </cell>
          <cell r="CT299">
            <v>2</v>
          </cell>
          <cell r="CU299" t="str">
            <v>NIPI_North_Part</v>
          </cell>
          <cell r="CV299">
            <v>45860</v>
          </cell>
          <cell r="CW299">
            <v>476.26</v>
          </cell>
          <cell r="CX299"/>
          <cell r="CY299"/>
          <cell r="CZ299"/>
          <cell r="DA299"/>
          <cell r="DB299"/>
          <cell r="DC299"/>
          <cell r="DD299"/>
          <cell r="DE299"/>
          <cell r="DF299"/>
          <cell r="DG299" t="str">
            <v>стримфло</v>
          </cell>
          <cell r="DH299" t="str">
            <v>есть</v>
          </cell>
          <cell r="DI299"/>
          <cell r="DJ299"/>
          <cell r="DK299"/>
          <cell r="DL299">
            <v>13</v>
          </cell>
          <cell r="DM299">
            <v>1.2206999999999995</v>
          </cell>
          <cell r="DN299">
            <v>0</v>
          </cell>
          <cell r="DO299">
            <v>5.1644999999999994</v>
          </cell>
          <cell r="DP299"/>
          <cell r="DQ299"/>
          <cell r="DR299"/>
          <cell r="DS299"/>
          <cell r="DT299"/>
          <cell r="DU299"/>
          <cell r="DV299"/>
          <cell r="DW299">
            <v>42188</v>
          </cell>
          <cell r="DX299">
            <v>4791</v>
          </cell>
          <cell r="DY299"/>
          <cell r="DZ299">
            <v>5910</v>
          </cell>
          <cell r="EA299"/>
          <cell r="EB299"/>
          <cell r="EC299">
            <v>18.776133114157322</v>
          </cell>
          <cell r="ED299">
            <v>29.4</v>
          </cell>
          <cell r="EE299">
            <v>3.2245131141573218</v>
          </cell>
          <cell r="EF299">
            <v>-10.623866885842677</v>
          </cell>
          <cell r="EG299">
            <v>54.510975565115537</v>
          </cell>
          <cell r="EH299">
            <v>411</v>
          </cell>
          <cell r="EI299">
            <v>0.92110000000000003</v>
          </cell>
          <cell r="EJ299"/>
          <cell r="EK299"/>
          <cell r="EL299"/>
          <cell r="EM299"/>
          <cell r="EN299"/>
          <cell r="EO299"/>
          <cell r="EP299"/>
          <cell r="EQ299"/>
          <cell r="ER299"/>
          <cell r="ES299"/>
          <cell r="ET299"/>
          <cell r="EU299"/>
          <cell r="EV299"/>
          <cell r="EW299"/>
          <cell r="EX299"/>
          <cell r="EY299"/>
          <cell r="EZ299"/>
          <cell r="FB299"/>
          <cell r="FC299"/>
          <cell r="FD299"/>
          <cell r="FE299"/>
          <cell r="FF299" t="str">
            <v>ВПП 2026</v>
          </cell>
          <cell r="FG299"/>
          <cell r="FH299"/>
          <cell r="FI299"/>
          <cell r="FJ299"/>
          <cell r="FK299"/>
          <cell r="FL299"/>
          <cell r="FN299"/>
          <cell r="FP299" t="str">
            <v>Влияние ВНС с недостаточной компенсацией</v>
          </cell>
          <cell r="FQ299" t="str">
            <v>ВПП 2026</v>
          </cell>
          <cell r="FR299">
            <v>20</v>
          </cell>
          <cell r="FS299"/>
          <cell r="FT299"/>
          <cell r="FV299">
            <v>39317</v>
          </cell>
        </row>
        <row r="300">
          <cell r="D300">
            <v>4793</v>
          </cell>
          <cell r="E300" t="str">
            <v>ск</v>
          </cell>
          <cell r="F300" t="str">
            <v>А1</v>
          </cell>
          <cell r="G300">
            <v>9</v>
          </cell>
          <cell r="H300">
            <v>4.0564799999999996</v>
          </cell>
          <cell r="I300">
            <v>52</v>
          </cell>
          <cell r="J300">
            <v>0</v>
          </cell>
          <cell r="K300" t="e">
            <v>#VALUE!</v>
          </cell>
          <cell r="L300">
            <v>46292</v>
          </cell>
          <cell r="M300">
            <v>12</v>
          </cell>
          <cell r="N300">
            <v>2.5916399999999999</v>
          </cell>
          <cell r="O300">
            <v>77</v>
          </cell>
          <cell r="P300" t="e">
            <v>#VALUE!</v>
          </cell>
          <cell r="Q300">
            <v>46288</v>
          </cell>
          <cell r="R300"/>
          <cell r="S300"/>
          <cell r="T300">
            <v>46187</v>
          </cell>
          <cell r="U300">
            <v>0.3</v>
          </cell>
          <cell r="V300">
            <v>46292</v>
          </cell>
          <cell r="W300">
            <v>23</v>
          </cell>
          <cell r="X300" t="e">
            <v>#VALUE!</v>
          </cell>
          <cell r="Y300" t="str">
            <v>СК раб.с проп.кл</v>
          </cell>
          <cell r="Z300">
            <v>24</v>
          </cell>
          <cell r="AA300">
            <v>12</v>
          </cell>
          <cell r="AB300">
            <v>46292</v>
          </cell>
          <cell r="AC300" t="str">
            <v>15атм/3м</v>
          </cell>
          <cell r="AD300"/>
          <cell r="AE300"/>
          <cell r="AF300"/>
          <cell r="AG300">
            <v>2.8</v>
          </cell>
          <cell r="AH300">
            <v>1.5</v>
          </cell>
          <cell r="AI300"/>
          <cell r="AJ300"/>
          <cell r="AK300"/>
          <cell r="AL300"/>
          <cell r="AM300">
            <v>46241</v>
          </cell>
          <cell r="AN300" t="str">
            <v>в/л</v>
          </cell>
          <cell r="AO300" t="str">
            <v>пншт-6</v>
          </cell>
          <cell r="AP300">
            <v>2.5</v>
          </cell>
          <cell r="AQ300" t="e">
            <v>#VALUE!</v>
          </cell>
          <cell r="AR300">
            <v>8</v>
          </cell>
          <cell r="AS300">
            <v>73.453391999999994</v>
          </cell>
          <cell r="AT300">
            <v>0.16336890201067911</v>
          </cell>
          <cell r="AU300">
            <v>180</v>
          </cell>
          <cell r="AV300">
            <v>1500</v>
          </cell>
          <cell r="AW300">
            <v>46247</v>
          </cell>
          <cell r="AX300">
            <v>46041</v>
          </cell>
          <cell r="AY300" t="str">
            <v>(кл.70)ShL-57</v>
          </cell>
          <cell r="AZ300">
            <v>391.1</v>
          </cell>
          <cell r="BA300">
            <v>32.100000000000023</v>
          </cell>
          <cell r="BB300" t="str">
            <v>СКЖ-60</v>
          </cell>
          <cell r="BC300"/>
          <cell r="BD300"/>
          <cell r="BE300">
            <v>46267</v>
          </cell>
          <cell r="BF300">
            <v>359</v>
          </cell>
          <cell r="BG300">
            <v>0.7</v>
          </cell>
          <cell r="BH300">
            <v>7.4795799999999986</v>
          </cell>
          <cell r="BI300" t="e">
            <v>#VALUE!</v>
          </cell>
          <cell r="BJ300">
            <v>45308</v>
          </cell>
          <cell r="BK300">
            <v>382</v>
          </cell>
          <cell r="BL300">
            <v>9.4</v>
          </cell>
          <cell r="BM300">
            <v>14.019879999999999</v>
          </cell>
          <cell r="BN300" t="str">
            <v>2022,И,бурение,А,61,C,О,Н,Д,2023,Я,Ф,М,295,А,М,И,А,C,О,338,Н,Д,390,2024,Я,382,Ф,М,А,М,И,С,Н,2025,Я,Ф,М,А,И,A,О,Н,Д,2026,Я,Ф,М,А,М,И,А,С,</v>
          </cell>
          <cell r="BO300">
            <v>46133</v>
          </cell>
          <cell r="BP300" t="str">
            <v>Айдау клапанының ақауы. Сорап тықылға қойылды, сорапты ыссы сумен жуу керек. Кері тоспа ұстап тұр.</v>
          </cell>
          <cell r="BQ300">
            <v>69</v>
          </cell>
          <cell r="BR300">
            <v>431.2</v>
          </cell>
          <cell r="BS300"/>
          <cell r="BT300"/>
          <cell r="BU300"/>
          <cell r="BV300"/>
          <cell r="BW300"/>
          <cell r="BX300"/>
          <cell r="BY300"/>
          <cell r="BZ300">
            <v>46181</v>
          </cell>
          <cell r="CA300">
            <v>0</v>
          </cell>
          <cell r="CB300"/>
          <cell r="CC300">
            <v>0</v>
          </cell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 t="str">
            <v>КРУН-6кВ №2 ППГ</v>
          </cell>
          <cell r="CS300">
            <v>14</v>
          </cell>
          <cell r="CT300">
            <v>2</v>
          </cell>
          <cell r="CU300" t="str">
            <v>NIPI_North_Part</v>
          </cell>
          <cell r="CV300">
            <v>45309</v>
          </cell>
          <cell r="CW300">
            <v>477.45</v>
          </cell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K300"/>
          <cell r="DL300">
            <v>3</v>
          </cell>
          <cell r="DM300">
            <v>-1.4648399999999997</v>
          </cell>
          <cell r="DN300">
            <v>25</v>
          </cell>
          <cell r="DO300">
            <v>2.5916399999999999</v>
          </cell>
          <cell r="DP300"/>
          <cell r="DQ300"/>
          <cell r="DR300"/>
          <cell r="DS300"/>
          <cell r="DT300"/>
          <cell r="DU300"/>
          <cell r="DV300"/>
          <cell r="DW300"/>
          <cell r="DX300"/>
          <cell r="DY300"/>
          <cell r="DZ300"/>
          <cell r="EA300">
            <v>1</v>
          </cell>
          <cell r="EB300"/>
          <cell r="EC300">
            <v>17.819219563326499</v>
          </cell>
          <cell r="ED300">
            <v>16.600000000000001</v>
          </cell>
          <cell r="EE300"/>
          <cell r="EF300"/>
          <cell r="EG300">
            <v>54.510975570579276</v>
          </cell>
          <cell r="EH300"/>
          <cell r="EI300"/>
          <cell r="EJ300"/>
          <cell r="EK300"/>
          <cell r="EL300"/>
          <cell r="EM300"/>
          <cell r="EN300"/>
          <cell r="EO300"/>
          <cell r="EP300"/>
          <cell r="EQ300"/>
          <cell r="ER300"/>
          <cell r="ES300"/>
          <cell r="ET300"/>
          <cell r="EU300"/>
          <cell r="EV300"/>
          <cell r="EW300"/>
          <cell r="EX300"/>
          <cell r="EY300"/>
          <cell r="EZ300"/>
          <cell r="FB300"/>
          <cell r="FC300"/>
          <cell r="FD300"/>
          <cell r="FE300"/>
          <cell r="FF300"/>
          <cell r="FG300"/>
          <cell r="FH300"/>
          <cell r="FI300"/>
          <cell r="FJ300"/>
          <cell r="FK300"/>
          <cell r="FL300"/>
          <cell r="FN300"/>
          <cell r="FP300"/>
          <cell r="FR300"/>
          <cell r="FS300"/>
          <cell r="FT300"/>
          <cell r="FV300">
            <v>44787</v>
          </cell>
        </row>
        <row r="301">
          <cell r="D301">
            <v>4794</v>
          </cell>
          <cell r="E301" t="str">
            <v>вн</v>
          </cell>
          <cell r="F301" t="str">
            <v>А1</v>
          </cell>
          <cell r="G301">
            <v>5</v>
          </cell>
          <cell r="H301">
            <v>2.0188499999999996</v>
          </cell>
          <cell r="I301">
            <v>57</v>
          </cell>
          <cell r="J301">
            <v>0</v>
          </cell>
          <cell r="K301" t="e">
            <v>#VALUE!</v>
          </cell>
          <cell r="L301">
            <v>46292</v>
          </cell>
          <cell r="M301">
            <v>6</v>
          </cell>
          <cell r="N301">
            <v>2.4226199999999998</v>
          </cell>
          <cell r="O301">
            <v>57</v>
          </cell>
          <cell r="P301" t="e">
            <v>#VALUE!</v>
          </cell>
          <cell r="Q301">
            <v>46284</v>
          </cell>
          <cell r="R301"/>
          <cell r="S301"/>
          <cell r="T301"/>
          <cell r="U301"/>
          <cell r="V301">
            <v>46292</v>
          </cell>
          <cell r="W301">
            <v>23</v>
          </cell>
          <cell r="X301" t="e">
            <v>#VALUE!</v>
          </cell>
          <cell r="Y301" t="str">
            <v>винтовой</v>
          </cell>
          <cell r="Z301">
            <v>24</v>
          </cell>
          <cell r="AA301">
            <v>6</v>
          </cell>
          <cell r="AB301">
            <v>46292</v>
          </cell>
          <cell r="AC301" t="str">
            <v>15атм/7м</v>
          </cell>
          <cell r="AD301"/>
          <cell r="AE301"/>
          <cell r="AF301"/>
          <cell r="AG301">
            <v>2.9</v>
          </cell>
          <cell r="AH301">
            <v>1.6</v>
          </cell>
          <cell r="AI301"/>
          <cell r="AJ301"/>
          <cell r="AK301"/>
          <cell r="AL301"/>
          <cell r="AM301">
            <v>46282</v>
          </cell>
          <cell r="AN301" t="str">
            <v>в/л</v>
          </cell>
          <cell r="AO301" t="str">
            <v>Netzsch</v>
          </cell>
          <cell r="AP301">
            <v>0</v>
          </cell>
          <cell r="AQ301" t="str">
            <v>2022,А,бурение-крс осв-80-100-130-170-180-200-п/э-200-факт-210-230-260-280-300-270-300-макс-290-320-прс-80-110-140-160-190-220-факт=240-260-280-300-320-340-360-380-</v>
          </cell>
          <cell r="AR301">
            <v>420</v>
          </cell>
          <cell r="AS301">
            <v>42</v>
          </cell>
          <cell r="AT301">
            <v>0.14285714285714285</v>
          </cell>
          <cell r="AU301"/>
          <cell r="AV301"/>
          <cell r="AW301">
            <v>46292</v>
          </cell>
          <cell r="AX301">
            <v>46037</v>
          </cell>
          <cell r="AY301" t="str">
            <v>Netzsch-10</v>
          </cell>
          <cell r="AZ301">
            <v>415.49</v>
          </cell>
          <cell r="BA301">
            <v>36.490000000000009</v>
          </cell>
          <cell r="BB301" t="str">
            <v>СКЖ-60</v>
          </cell>
          <cell r="BC301"/>
          <cell r="BE301">
            <v>46267</v>
          </cell>
          <cell r="BF301">
            <v>379</v>
          </cell>
          <cell r="BG301">
            <v>1.8</v>
          </cell>
          <cell r="BH301">
            <v>6.1898249999999999</v>
          </cell>
          <cell r="BI301" t="e">
            <v>#VALUE!</v>
          </cell>
          <cell r="BJ301">
            <v>44793</v>
          </cell>
          <cell r="BK301">
            <v>106</v>
          </cell>
          <cell r="BL301">
            <v>0.7</v>
          </cell>
          <cell r="BM301">
            <v>30.724525</v>
          </cell>
          <cell r="BN301" t="str">
            <v>2022,А,бурение,106,C,О,Н,Д,2023,Я,Ф,М,А,М,И,А,C,О,Н,2024,Я,Ф,М,А,М,И,С,Н,2025,Я,Ф,М,А,И,A,О,Н,Д,2026,Я,Ф,М,А,М,И,А,С,</v>
          </cell>
          <cell r="BO301">
            <v>46233</v>
          </cell>
          <cell r="BP301" t="str">
            <v>Сорап іші құм. Депрессия жасалды. Сорапты ыссы сумен жуу керек. Кері тоспа ұстап тұр.</v>
          </cell>
          <cell r="BQ301">
            <v>43</v>
          </cell>
          <cell r="BR301">
            <v>425.75</v>
          </cell>
          <cell r="BS301"/>
          <cell r="BT301"/>
          <cell r="BU301"/>
          <cell r="BV301"/>
          <cell r="BW301"/>
          <cell r="BX301"/>
          <cell r="BY301"/>
          <cell r="BZ301">
            <v>46181</v>
          </cell>
          <cell r="CA301">
            <v>0</v>
          </cell>
          <cell r="CB301"/>
          <cell r="CC301">
            <v>0</v>
          </cell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 t="str">
            <v>КРУН-6кВ №2 ППГ</v>
          </cell>
          <cell r="CS301">
            <v>14</v>
          </cell>
          <cell r="CT301">
            <v>2</v>
          </cell>
          <cell r="CU301" t="str">
            <v>NIPI_North_Part</v>
          </cell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K301"/>
          <cell r="DL301">
            <v>1</v>
          </cell>
          <cell r="DM301">
            <v>0.40377000000000018</v>
          </cell>
          <cell r="DN301">
            <v>0</v>
          </cell>
          <cell r="DO301">
            <v>2.4226199999999998</v>
          </cell>
          <cell r="DP301"/>
          <cell r="DQ301"/>
          <cell r="DR301"/>
          <cell r="DS301"/>
          <cell r="DT301"/>
          <cell r="DU301"/>
          <cell r="DV301"/>
          <cell r="DW301"/>
          <cell r="DX301"/>
          <cell r="DY301"/>
          <cell r="DZ301"/>
          <cell r="EA301">
            <v>1</v>
          </cell>
          <cell r="EB301"/>
          <cell r="EC301">
            <v>30.724525</v>
          </cell>
          <cell r="ED301">
            <v>29.4</v>
          </cell>
          <cell r="EE301"/>
          <cell r="EF301"/>
          <cell r="EG301">
            <v>54.510975565647485</v>
          </cell>
          <cell r="EH301"/>
          <cell r="EI301"/>
          <cell r="EJ301"/>
          <cell r="EK301"/>
          <cell r="EL301"/>
          <cell r="EM301"/>
          <cell r="EN301"/>
          <cell r="EO301"/>
          <cell r="EP301"/>
          <cell r="EQ301"/>
          <cell r="ER301"/>
          <cell r="ES301"/>
          <cell r="ET301"/>
          <cell r="EU301"/>
          <cell r="EV301"/>
          <cell r="EW301"/>
          <cell r="EX301"/>
          <cell r="EY301"/>
          <cell r="EZ301"/>
          <cell r="FA301"/>
          <cell r="FB301"/>
          <cell r="FC301"/>
          <cell r="FD301"/>
          <cell r="FE301"/>
          <cell r="FF301"/>
          <cell r="FG301"/>
          <cell r="FH301"/>
          <cell r="FI301"/>
          <cell r="FJ301"/>
          <cell r="FK301"/>
          <cell r="FL301"/>
          <cell r="FM301"/>
          <cell r="FN301"/>
          <cell r="FO301"/>
          <cell r="FP301"/>
          <cell r="FQ301"/>
          <cell r="FR301"/>
          <cell r="FS301"/>
          <cell r="FT301"/>
          <cell r="FU301"/>
          <cell r="FV301">
            <v>44793</v>
          </cell>
        </row>
        <row r="302">
          <cell r="D302">
            <v>4795</v>
          </cell>
          <cell r="E302" t="str">
            <v>вн</v>
          </cell>
          <cell r="F302" t="str">
            <v>А1 В</v>
          </cell>
          <cell r="G302">
            <v>4</v>
          </cell>
          <cell r="H302">
            <v>1.7653199999999998</v>
          </cell>
          <cell r="I302">
            <v>53</v>
          </cell>
          <cell r="J302">
            <v>0</v>
          </cell>
          <cell r="K302" t="e">
            <v>#VALUE!</v>
          </cell>
          <cell r="L302">
            <v>46292</v>
          </cell>
          <cell r="M302">
            <v>2</v>
          </cell>
          <cell r="N302">
            <v>1.4272799999999999</v>
          </cell>
          <cell r="O302">
            <v>24</v>
          </cell>
          <cell r="P302" t="e">
            <v>#VALUE!</v>
          </cell>
          <cell r="Q302">
            <v>46284</v>
          </cell>
          <cell r="R302"/>
          <cell r="S302"/>
          <cell r="T302">
            <v>46272</v>
          </cell>
          <cell r="U302">
            <v>0.3</v>
          </cell>
          <cell r="V302">
            <v>46292</v>
          </cell>
          <cell r="W302">
            <v>20</v>
          </cell>
          <cell r="X302" t="e">
            <v>#VALUE!</v>
          </cell>
          <cell r="Y302" t="str">
            <v>винтовой</v>
          </cell>
          <cell r="Z302">
            <v>24</v>
          </cell>
          <cell r="AA302">
            <v>2</v>
          </cell>
          <cell r="AB302">
            <v>46292</v>
          </cell>
          <cell r="AC302" t="str">
            <v>6атм/4м</v>
          </cell>
          <cell r="AD302"/>
          <cell r="AE302"/>
          <cell r="AF302"/>
          <cell r="AG302">
            <v>0.5</v>
          </cell>
          <cell r="AH302">
            <v>0.4</v>
          </cell>
          <cell r="AI302"/>
          <cell r="AJ302"/>
          <cell r="AK302"/>
          <cell r="AL302"/>
          <cell r="AM302">
            <v>46187</v>
          </cell>
          <cell r="AN302" t="str">
            <v>в/л</v>
          </cell>
          <cell r="AO302" t="str">
            <v>ZL3-15</v>
          </cell>
          <cell r="AP302">
            <v>0</v>
          </cell>
          <cell r="AQ302" t="str">
            <v>5-уст.част-3-3,5-6-7-сгор.част-6-прс-80-100-факт120-прс-100-130-150-170-200-230-250-280-</v>
          </cell>
          <cell r="AR302">
            <v>310</v>
          </cell>
          <cell r="AS302">
            <v>31</v>
          </cell>
          <cell r="AT302">
            <v>6.4516129032258063E-2</v>
          </cell>
          <cell r="AU302"/>
          <cell r="AV302"/>
          <cell r="AW302">
            <v>46280</v>
          </cell>
          <cell r="AX302">
            <v>46138</v>
          </cell>
          <cell r="AY302" t="str">
            <v>Netzsch-10</v>
          </cell>
          <cell r="AZ302">
            <v>410.87</v>
          </cell>
          <cell r="BA302">
            <v>23.870000000000005</v>
          </cell>
          <cell r="BB302" t="str">
            <v>СКЖ-60</v>
          </cell>
          <cell r="BC302"/>
          <cell r="BD302"/>
          <cell r="BE302">
            <v>46287</v>
          </cell>
          <cell r="BF302">
            <v>387</v>
          </cell>
          <cell r="BG302">
            <v>0.2</v>
          </cell>
          <cell r="BH302">
            <v>4.8715250000000001</v>
          </cell>
          <cell r="BI302" t="e">
            <v>#VALUE!</v>
          </cell>
          <cell r="BJ302">
            <v>46118</v>
          </cell>
          <cell r="BK302">
            <v>345</v>
          </cell>
          <cell r="BL302">
            <v>0</v>
          </cell>
          <cell r="BM302">
            <v>8.6153250000000003</v>
          </cell>
          <cell r="BN302" t="e">
            <v>#VALUE!</v>
          </cell>
          <cell r="BO302">
            <v>46141</v>
          </cell>
          <cell r="BP302" t="str">
            <v>Сорап құммен бітелген. Сорапты ыссы сумен жуу керек. Нәтиже болмаса, сорапты тексеру.</v>
          </cell>
          <cell r="BQ302">
            <v>34</v>
          </cell>
          <cell r="BR302">
            <v>436.75</v>
          </cell>
          <cell r="BS302"/>
          <cell r="BT302"/>
          <cell r="BU302"/>
          <cell r="BV302"/>
          <cell r="BW302"/>
          <cell r="BX302"/>
          <cell r="BY302"/>
          <cell r="BZ302">
            <v>46181</v>
          </cell>
          <cell r="CA302">
            <v>0</v>
          </cell>
          <cell r="CB302"/>
          <cell r="CC302" t="str">
            <v>差недост.подача</v>
          </cell>
          <cell r="CD302" t="str">
            <v>差недост.подача</v>
          </cell>
          <cell r="CE302">
            <v>8.9754685744016651</v>
          </cell>
          <cell r="CF302">
            <v>-53.319849115504681</v>
          </cell>
          <cell r="CG302">
            <v>12.637204763738644</v>
          </cell>
          <cell r="CH302" t="str">
            <v>差недост.подача</v>
          </cell>
          <cell r="CI302">
            <v>6.3239248699271586</v>
          </cell>
          <cell r="CJ302">
            <v>33.295266389177939</v>
          </cell>
          <cell r="CK302"/>
          <cell r="CL302"/>
          <cell r="CM302"/>
          <cell r="CN302"/>
          <cell r="CO302"/>
          <cell r="CP302"/>
          <cell r="CQ302"/>
          <cell r="CR302" t="str">
            <v>КРУН-6кВ №2 ППГ</v>
          </cell>
          <cell r="CS302">
            <v>14</v>
          </cell>
          <cell r="CT302">
            <v>2</v>
          </cell>
          <cell r="CU302" t="str">
            <v>NIPI_North_Part</v>
          </cell>
          <cell r="CV302">
            <v>45988</v>
          </cell>
          <cell r="CW302">
            <v>474.32</v>
          </cell>
          <cell r="CX302"/>
          <cell r="CY302"/>
          <cell r="CZ302"/>
          <cell r="DA302"/>
          <cell r="DB302"/>
          <cell r="DC302"/>
          <cell r="DD302"/>
          <cell r="DE302"/>
          <cell r="DF302"/>
          <cell r="DG302" t="str">
            <v>стримфло</v>
          </cell>
          <cell r="DH302" t="str">
            <v>есть</v>
          </cell>
          <cell r="DI302"/>
          <cell r="DJ302"/>
          <cell r="DK302"/>
          <cell r="DL302">
            <v>-2</v>
          </cell>
          <cell r="DM302">
            <v>-0.3380399999999999</v>
          </cell>
          <cell r="DN302">
            <v>-29</v>
          </cell>
          <cell r="DO302">
            <v>1.4272799999999999</v>
          </cell>
          <cell r="DP302"/>
          <cell r="DQ302"/>
          <cell r="DR302"/>
          <cell r="DS302"/>
          <cell r="DT302"/>
          <cell r="DU302"/>
          <cell r="DV302"/>
          <cell r="DW302">
            <v>42188</v>
          </cell>
          <cell r="DX302">
            <v>4795</v>
          </cell>
          <cell r="DY302"/>
          <cell r="DZ302">
            <v>5910</v>
          </cell>
          <cell r="EA302">
            <v>1</v>
          </cell>
          <cell r="EB302"/>
          <cell r="EC302">
            <v>16.935777300516591</v>
          </cell>
          <cell r="ED302">
            <v>16.600000000000001</v>
          </cell>
          <cell r="EE302">
            <v>12.064252300516591</v>
          </cell>
          <cell r="EF302">
            <v>0.33577730051658961</v>
          </cell>
          <cell r="EG302">
            <v>54.510975580615359</v>
          </cell>
          <cell r="EH302">
            <v>411</v>
          </cell>
          <cell r="EI302">
            <v>0.92110000000000003</v>
          </cell>
          <cell r="EJ302" t="str">
            <v>Рпл˂Рнас- из за того что нет влияния</v>
          </cell>
          <cell r="EK302"/>
          <cell r="EL302"/>
          <cell r="EM302"/>
          <cell r="EN302"/>
          <cell r="EO302"/>
          <cell r="EP302"/>
          <cell r="EQ302"/>
          <cell r="ER302"/>
          <cell r="ES302"/>
          <cell r="ET302"/>
          <cell r="EU302"/>
          <cell r="EV302"/>
          <cell r="EW302"/>
          <cell r="EX302"/>
          <cell r="EY302"/>
          <cell r="EZ302"/>
          <cell r="FB302"/>
          <cell r="FC302"/>
          <cell r="FD302"/>
          <cell r="FE302"/>
          <cell r="FF302"/>
          <cell r="FG302"/>
          <cell r="FH302"/>
          <cell r="FI302"/>
          <cell r="FJ302"/>
          <cell r="FK302"/>
          <cell r="FL302"/>
          <cell r="FN302"/>
          <cell r="FP302" t="str">
            <v>Отсутствует влияние</v>
          </cell>
          <cell r="FR302">
            <v>15</v>
          </cell>
          <cell r="FS302"/>
          <cell r="FV302">
            <v>39316</v>
          </cell>
        </row>
        <row r="303">
          <cell r="D303">
            <v>5053</v>
          </cell>
          <cell r="E303" t="str">
            <v>вн</v>
          </cell>
          <cell r="F303" t="str">
            <v>А2</v>
          </cell>
          <cell r="G303">
            <v>1</v>
          </cell>
          <cell r="H303">
            <v>0.75119999999999998</v>
          </cell>
          <cell r="I303">
            <v>20</v>
          </cell>
          <cell r="J303" t="str">
            <v>Ревизия ГНО</v>
          </cell>
          <cell r="K303" t="e">
            <v>#VALUE!</v>
          </cell>
          <cell r="L303"/>
          <cell r="M303"/>
          <cell r="N303">
            <v>0</v>
          </cell>
          <cell r="O303">
            <v>0</v>
          </cell>
          <cell r="P303" t="e">
            <v>#VALUE!</v>
          </cell>
          <cell r="Q303"/>
          <cell r="R303"/>
          <cell r="S303"/>
          <cell r="T303"/>
          <cell r="U303"/>
          <cell r="V303"/>
          <cell r="W303">
            <v>0</v>
          </cell>
          <cell r="X303" t="e">
            <v>#VALUE!</v>
          </cell>
          <cell r="Y303" t="str">
            <v>п.э ВН</v>
          </cell>
          <cell r="Z303">
            <v>0</v>
          </cell>
          <cell r="AA303">
            <v>0</v>
          </cell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>
            <v>46029</v>
          </cell>
          <cell r="AN303" t="str">
            <v>огв</v>
          </cell>
          <cell r="AO303" t="str">
            <v>NDH-22</v>
          </cell>
          <cell r="AP303">
            <v>0</v>
          </cell>
          <cell r="AQ303" t="e">
            <v>#VALUE!</v>
          </cell>
          <cell r="AR303"/>
          <cell r="AS303">
            <v>0</v>
          </cell>
          <cell r="AT303" t="e">
            <v>#DIV/0!</v>
          </cell>
          <cell r="AU303"/>
          <cell r="AV303"/>
          <cell r="AW303"/>
          <cell r="AX303">
            <v>45956</v>
          </cell>
          <cell r="AY303" t="str">
            <v>Netzsch-10</v>
          </cell>
          <cell r="AZ303">
            <v>441.17</v>
          </cell>
          <cell r="BA303">
            <v>154.17000000000002</v>
          </cell>
          <cell r="BB303" t="str">
            <v>СКЖ-60</v>
          </cell>
          <cell r="BC303"/>
          <cell r="BD303"/>
          <cell r="BE303">
            <v>45965</v>
          </cell>
          <cell r="BF303">
            <v>375</v>
          </cell>
          <cell r="BG303">
            <v>7.4</v>
          </cell>
          <cell r="BH303">
            <v>14.700725</v>
          </cell>
          <cell r="BI303" t="e">
            <v>#VALUE!</v>
          </cell>
          <cell r="BJ303">
            <v>46146</v>
          </cell>
          <cell r="BK303">
            <v>287</v>
          </cell>
          <cell r="BL303">
            <v>0.2</v>
          </cell>
          <cell r="BM303">
            <v>15.763925</v>
          </cell>
          <cell r="BN303" t="e">
            <v>#VALUE!</v>
          </cell>
          <cell r="BO303">
            <v>45968</v>
          </cell>
          <cell r="BP303" t="str">
            <v>Тұтылған.</v>
          </cell>
          <cell r="BQ303">
            <v>76</v>
          </cell>
          <cell r="BR303">
            <v>452.75</v>
          </cell>
          <cell r="BS303"/>
          <cell r="BT303"/>
          <cell r="BU303"/>
          <cell r="BV303"/>
          <cell r="BW303"/>
          <cell r="BX303"/>
          <cell r="BY303"/>
          <cell r="BZ303">
            <v>46181</v>
          </cell>
          <cell r="CA303">
            <v>0</v>
          </cell>
          <cell r="CB303"/>
          <cell r="CC303" t="str">
            <v/>
          </cell>
          <cell r="CD303" t="e">
            <v>#DIV/0!</v>
          </cell>
          <cell r="CE303" t="e">
            <v>#DIV/0!</v>
          </cell>
          <cell r="CF303" t="e">
            <v>#DIV/0!</v>
          </cell>
          <cell r="CG303" t="e">
            <v>#DIV/0!</v>
          </cell>
          <cell r="CH303" t="e">
            <v>#DIV/0!</v>
          </cell>
          <cell r="CI303" t="e">
            <v>#DIV/0!</v>
          </cell>
          <cell r="CJ303" t="e">
            <v>#DIV/0!</v>
          </cell>
          <cell r="CK303"/>
          <cell r="CL303"/>
          <cell r="CM303"/>
          <cell r="CN303"/>
          <cell r="CO303"/>
          <cell r="CP303"/>
          <cell r="CQ303"/>
          <cell r="CR303" t="str">
            <v>КРУН-6кВ №2 ППГ</v>
          </cell>
          <cell r="CS303">
            <v>14</v>
          </cell>
          <cell r="CT303">
            <v>2</v>
          </cell>
          <cell r="CU303" t="str">
            <v>NIPI_North_Part</v>
          </cell>
          <cell r="CV303">
            <v>45955</v>
          </cell>
          <cell r="CW303">
            <v>474.85</v>
          </cell>
          <cell r="CX303"/>
          <cell r="CY303"/>
          <cell r="CZ303"/>
          <cell r="DA303"/>
          <cell r="DB303"/>
          <cell r="DC303"/>
          <cell r="DD303"/>
          <cell r="DE303"/>
          <cell r="DF303"/>
          <cell r="DG303" t="str">
            <v>стримфло</v>
          </cell>
          <cell r="DH303"/>
          <cell r="DI303"/>
          <cell r="DJ303"/>
          <cell r="DK303"/>
          <cell r="DL303">
            <v>-1</v>
          </cell>
          <cell r="DM303">
            <v>-0.75119999999999998</v>
          </cell>
          <cell r="DN303">
            <v>-20</v>
          </cell>
          <cell r="DO303">
            <v>0</v>
          </cell>
          <cell r="DP303"/>
          <cell r="DQ303"/>
          <cell r="DR303"/>
          <cell r="DS303"/>
          <cell r="DT303"/>
          <cell r="DU303"/>
          <cell r="DV303"/>
          <cell r="DW303">
            <v>42188</v>
          </cell>
          <cell r="DX303">
            <v>5053</v>
          </cell>
          <cell r="DY303"/>
          <cell r="DZ303" t="str">
            <v>нет вл.</v>
          </cell>
          <cell r="EA303">
            <v>2</v>
          </cell>
          <cell r="EB303"/>
          <cell r="EC303">
            <v>14.26704316274</v>
          </cell>
          <cell r="ED303">
            <v>16.600000000000001</v>
          </cell>
          <cell r="EE303">
            <v>-0.43368183725999998</v>
          </cell>
          <cell r="EF303">
            <v>-2.3329568372600011</v>
          </cell>
          <cell r="EG303">
            <v>54.510975580399432</v>
          </cell>
          <cell r="EH303">
            <v>411</v>
          </cell>
          <cell r="EI303">
            <v>0.92110000000000003</v>
          </cell>
          <cell r="EJ303"/>
          <cell r="EK303"/>
          <cell r="EL303"/>
          <cell r="EM303"/>
          <cell r="EN303"/>
          <cell r="EO303"/>
          <cell r="EP303"/>
          <cell r="EQ303"/>
          <cell r="ER303"/>
          <cell r="ES303"/>
          <cell r="ET303"/>
          <cell r="EU303"/>
          <cell r="EV303"/>
          <cell r="EW303"/>
          <cell r="EX303"/>
          <cell r="EY303"/>
          <cell r="EZ303"/>
          <cell r="FB303"/>
          <cell r="FC303"/>
          <cell r="FD303"/>
          <cell r="FE303"/>
          <cell r="FF303"/>
          <cell r="FG303"/>
          <cell r="FH303"/>
          <cell r="FI303"/>
          <cell r="FJ303"/>
          <cell r="FK303"/>
          <cell r="FL303"/>
          <cell r="FN303"/>
          <cell r="FP303" t="str">
            <v>Отсутствует влияние</v>
          </cell>
          <cell r="FR303"/>
          <cell r="FS303"/>
          <cell r="FV303">
            <v>38957</v>
          </cell>
        </row>
        <row r="304">
          <cell r="D304">
            <v>5057</v>
          </cell>
          <cell r="E304" t="str">
            <v>вн</v>
          </cell>
          <cell r="F304" t="str">
            <v>А1</v>
          </cell>
          <cell r="G304">
            <v>9</v>
          </cell>
          <cell r="H304">
            <v>5.9156999999999993</v>
          </cell>
          <cell r="I304">
            <v>30</v>
          </cell>
          <cell r="J304">
            <v>0</v>
          </cell>
          <cell r="K304" t="e">
            <v>#VALUE!</v>
          </cell>
          <cell r="L304">
            <v>46291</v>
          </cell>
          <cell r="M304">
            <v>5</v>
          </cell>
          <cell r="N304">
            <v>1.6432499999999999</v>
          </cell>
          <cell r="O304">
            <v>65</v>
          </cell>
          <cell r="P304" t="e">
            <v>#VALUE!</v>
          </cell>
          <cell r="Q304">
            <v>46291</v>
          </cell>
          <cell r="R304"/>
          <cell r="S304"/>
          <cell r="T304">
            <v>46183</v>
          </cell>
          <cell r="U304">
            <v>0.4</v>
          </cell>
          <cell r="V304"/>
          <cell r="W304">
            <v>25</v>
          </cell>
          <cell r="X304" t="e">
            <v>#VALUE!</v>
          </cell>
          <cell r="Y304" t="str">
            <v>винтовой</v>
          </cell>
          <cell r="Z304">
            <v>24</v>
          </cell>
          <cell r="AA304">
            <v>5</v>
          </cell>
          <cell r="AB304">
            <v>46292</v>
          </cell>
          <cell r="AC304" t="str">
            <v>15атм/20с</v>
          </cell>
          <cell r="AD304"/>
          <cell r="AE304"/>
          <cell r="AF304"/>
          <cell r="AG304">
            <v>2.6</v>
          </cell>
          <cell r="AH304">
            <v>2.6</v>
          </cell>
          <cell r="AI304"/>
          <cell r="AJ304"/>
          <cell r="AK304"/>
          <cell r="AL304"/>
          <cell r="AM304">
            <v>46279</v>
          </cell>
          <cell r="AN304" t="str">
            <v>огв</v>
          </cell>
          <cell r="AO304" t="str">
            <v>Костад</v>
          </cell>
          <cell r="AP304">
            <v>0</v>
          </cell>
          <cell r="AQ304" t="e">
            <v>#VALUE!</v>
          </cell>
          <cell r="AR304">
            <v>100</v>
          </cell>
          <cell r="AS304">
            <v>16</v>
          </cell>
          <cell r="AT304">
            <v>0.3125</v>
          </cell>
          <cell r="AU304"/>
          <cell r="AV304"/>
          <cell r="AW304"/>
          <cell r="AX304">
            <v>46177</v>
          </cell>
          <cell r="AY304" t="str">
            <v>TP-16</v>
          </cell>
          <cell r="AZ304">
            <v>424.06</v>
          </cell>
          <cell r="BA304">
            <v>70.06</v>
          </cell>
          <cell r="BB304" t="str">
            <v>СКЖ-60/колл</v>
          </cell>
          <cell r="BC304"/>
          <cell r="BD304"/>
          <cell r="BE304">
            <v>46293</v>
          </cell>
          <cell r="BF304">
            <v>354</v>
          </cell>
          <cell r="BG304">
            <v>0</v>
          </cell>
          <cell r="BH304">
            <v>8.2256400000000021</v>
          </cell>
          <cell r="BI304" t="e">
            <v>#VALUE!</v>
          </cell>
          <cell r="BJ304">
            <v>46269</v>
          </cell>
          <cell r="BK304">
            <v>20</v>
          </cell>
          <cell r="BL304">
            <v>0.7</v>
          </cell>
          <cell r="BM304">
            <v>40.288240000000002</v>
          </cell>
          <cell r="BN304" t="e">
            <v>#VALUE!</v>
          </cell>
          <cell r="BO304"/>
          <cell r="BP304"/>
          <cell r="BQ304">
            <v>86</v>
          </cell>
          <cell r="BR304">
            <v>441.6</v>
          </cell>
          <cell r="BS304">
            <v>44779</v>
          </cell>
          <cell r="BT304">
            <v>21.8</v>
          </cell>
          <cell r="BU304">
            <v>471.3</v>
          </cell>
          <cell r="BV304">
            <v>441.6</v>
          </cell>
          <cell r="BW304">
            <v>26.4</v>
          </cell>
          <cell r="BX304"/>
          <cell r="BY304"/>
          <cell r="BZ304">
            <v>46181</v>
          </cell>
          <cell r="CA304">
            <v>0</v>
          </cell>
          <cell r="CB304"/>
          <cell r="CC304" t="str">
            <v>差недост.подача</v>
          </cell>
          <cell r="CD304" t="str">
            <v>差недост.подача</v>
          </cell>
          <cell r="CE304">
            <v>30.435788281250002</v>
          </cell>
          <cell r="CF304">
            <v>-24.441609375000006</v>
          </cell>
          <cell r="CG304">
            <v>28.216885753168903</v>
          </cell>
          <cell r="CH304" t="str">
            <v>差недост.подача</v>
          </cell>
          <cell r="CI304">
            <v>9.3753999999999991</v>
          </cell>
          <cell r="CJ304">
            <v>-1.6711093749999861</v>
          </cell>
          <cell r="CK304"/>
          <cell r="CL304"/>
          <cell r="CM304"/>
          <cell r="CN304"/>
          <cell r="CO304"/>
          <cell r="CP304"/>
          <cell r="CQ304"/>
          <cell r="CR304" t="str">
            <v>КРУН-6кВ №2 ППГ</v>
          </cell>
          <cell r="CS304">
            <v>14</v>
          </cell>
          <cell r="CT304">
            <v>2</v>
          </cell>
          <cell r="CU304" t="str">
            <v>NIPI_North_Part</v>
          </cell>
          <cell r="CV304">
            <v>45754</v>
          </cell>
          <cell r="CW304">
            <v>471.35</v>
          </cell>
          <cell r="CX304"/>
          <cell r="CY304"/>
          <cell r="CZ304"/>
          <cell r="DA304"/>
          <cell r="DB304"/>
          <cell r="DC304"/>
          <cell r="DD304"/>
          <cell r="DE304"/>
          <cell r="DF304"/>
          <cell r="DG304" t="str">
            <v>стримфло</v>
          </cell>
          <cell r="DH304"/>
          <cell r="DI304"/>
          <cell r="DJ304"/>
          <cell r="DK304"/>
          <cell r="DL304">
            <v>-4</v>
          </cell>
          <cell r="DM304">
            <v>-4.2724499999999992</v>
          </cell>
          <cell r="DN304">
            <v>35</v>
          </cell>
          <cell r="DO304">
            <v>1.6432499999999999</v>
          </cell>
          <cell r="DP304"/>
          <cell r="DQ304"/>
          <cell r="DR304"/>
          <cell r="DS304"/>
          <cell r="DT304"/>
          <cell r="DU304"/>
          <cell r="DV304"/>
          <cell r="DW304"/>
          <cell r="DX304"/>
          <cell r="DY304"/>
          <cell r="DZ304" t="str">
            <v>нет вл.</v>
          </cell>
          <cell r="EA304">
            <v>2</v>
          </cell>
          <cell r="EB304"/>
          <cell r="EC304">
            <v>33.733367060103603</v>
          </cell>
          <cell r="ED304">
            <v>29.4</v>
          </cell>
          <cell r="EE304">
            <v>25.507727060103601</v>
          </cell>
          <cell r="EF304">
            <v>4.3333670601036047</v>
          </cell>
          <cell r="EG304">
            <v>54.510975580399432</v>
          </cell>
          <cell r="EH304">
            <v>411</v>
          </cell>
          <cell r="EI304">
            <v>0.92110000000000003</v>
          </cell>
          <cell r="EJ304" t="str">
            <v>Рпл˂Рнас- из за того что нет влияния</v>
          </cell>
          <cell r="EK304"/>
          <cell r="EL304"/>
          <cell r="EM304"/>
          <cell r="EN304"/>
          <cell r="EO304"/>
          <cell r="EP304"/>
          <cell r="EQ304"/>
          <cell r="ER304"/>
          <cell r="ES304"/>
          <cell r="ET304"/>
          <cell r="EU304"/>
          <cell r="EV304"/>
          <cell r="EW304"/>
          <cell r="EX304"/>
          <cell r="EY304"/>
          <cell r="EZ304"/>
          <cell r="FA304"/>
          <cell r="FB304"/>
          <cell r="FC304"/>
          <cell r="FD304"/>
          <cell r="FE304"/>
          <cell r="FF304"/>
          <cell r="FG304"/>
          <cell r="FH304"/>
          <cell r="FI304"/>
          <cell r="FJ304"/>
          <cell r="FK304"/>
          <cell r="FL304"/>
          <cell r="FN304"/>
          <cell r="FP304" t="str">
            <v>Отсутствует влияние</v>
          </cell>
          <cell r="FR304"/>
          <cell r="FS304"/>
          <cell r="FT304"/>
          <cell r="FV304">
            <v>38958</v>
          </cell>
        </row>
        <row r="305">
          <cell r="D305">
            <v>5059</v>
          </cell>
          <cell r="E305" t="str">
            <v>вн</v>
          </cell>
          <cell r="F305" t="str">
            <v>А1</v>
          </cell>
          <cell r="G305">
            <v>36</v>
          </cell>
          <cell r="H305">
            <v>1.3521599999999998</v>
          </cell>
          <cell r="I305">
            <v>96</v>
          </cell>
          <cell r="J305">
            <v>0</v>
          </cell>
          <cell r="K305" t="e">
            <v>#VALUE!</v>
          </cell>
          <cell r="L305"/>
          <cell r="M305"/>
          <cell r="N305">
            <v>0</v>
          </cell>
          <cell r="O305">
            <v>0</v>
          </cell>
          <cell r="P305" t="e">
            <v>#VALUE!</v>
          </cell>
          <cell r="Q305"/>
          <cell r="R305"/>
          <cell r="S305"/>
          <cell r="T305"/>
          <cell r="U305"/>
          <cell r="V305"/>
          <cell r="W305">
            <v>0</v>
          </cell>
          <cell r="X305" t="e">
            <v>#VALUE!</v>
          </cell>
          <cell r="Y305" t="str">
            <v>Регул.отбора</v>
          </cell>
          <cell r="Z305">
            <v>0</v>
          </cell>
          <cell r="AA305">
            <v>0</v>
          </cell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>
            <v>46260</v>
          </cell>
          <cell r="AN305" t="str">
            <v>в/л</v>
          </cell>
          <cell r="AO305" t="str">
            <v>Netzsch</v>
          </cell>
          <cell r="AP305">
            <v>0</v>
          </cell>
          <cell r="AQ305" t="e">
            <v>#VALUE!</v>
          </cell>
          <cell r="AR305">
            <v>80</v>
          </cell>
          <cell r="AS305">
            <v>26.400000000000002</v>
          </cell>
          <cell r="AT305">
            <v>0</v>
          </cell>
          <cell r="AU305"/>
          <cell r="AV305"/>
          <cell r="AW305">
            <v>46260</v>
          </cell>
          <cell r="AX305">
            <v>46153</v>
          </cell>
          <cell r="AY305" t="str">
            <v>Netzsch-33</v>
          </cell>
          <cell r="AZ305">
            <v>410.03000000000003</v>
          </cell>
          <cell r="BA305">
            <v>242.03000000000003</v>
          </cell>
          <cell r="BB305" t="str">
            <v>СКЖ-60/нуфло</v>
          </cell>
          <cell r="BC305"/>
          <cell r="BD305"/>
          <cell r="BE305">
            <v>46273</v>
          </cell>
          <cell r="BF305">
            <v>263</v>
          </cell>
          <cell r="BG305">
            <v>0</v>
          </cell>
          <cell r="BH305">
            <v>16.085069999999995</v>
          </cell>
          <cell r="BI305" t="e">
            <v>#VALUE!</v>
          </cell>
          <cell r="BJ305">
            <v>46284</v>
          </cell>
          <cell r="BK305">
            <v>168</v>
          </cell>
          <cell r="BL305">
            <v>0</v>
          </cell>
          <cell r="BM305">
            <v>25.005569999999995</v>
          </cell>
          <cell r="BN305" t="e">
            <v>#VALUE!</v>
          </cell>
          <cell r="BO305">
            <v>46236</v>
          </cell>
          <cell r="BP305" t="str">
            <v xml:space="preserve">Сорап іші құм. Депрессия жасалды. Сорапты  жуу керек. Кері тоспа ұстап тұр.  </v>
          </cell>
          <cell r="BQ305">
            <v>168</v>
          </cell>
          <cell r="BR305">
            <v>434.29999999999995</v>
          </cell>
          <cell r="BS305"/>
          <cell r="BT305"/>
          <cell r="BU305"/>
          <cell r="BV305"/>
          <cell r="BW305"/>
          <cell r="BX305"/>
          <cell r="BY305"/>
          <cell r="BZ305">
            <v>46181</v>
          </cell>
          <cell r="CA305">
            <v>0</v>
          </cell>
          <cell r="CB305"/>
          <cell r="CC305" t="str">
            <v/>
          </cell>
          <cell r="CD305" t="str">
            <v/>
          </cell>
          <cell r="CE305">
            <v>1.5852999999999999</v>
          </cell>
          <cell r="CF305">
            <v>-62.067</v>
          </cell>
          <cell r="CG305" t="e">
            <v>#NUM!</v>
          </cell>
          <cell r="CH305" t="str">
            <v/>
          </cell>
          <cell r="CI305">
            <v>6.2493999999999996</v>
          </cell>
          <cell r="CJ305">
            <v>46.691000000000003</v>
          </cell>
          <cell r="CK305"/>
          <cell r="CL305"/>
          <cell r="CM305">
            <v>46279</v>
          </cell>
          <cell r="CN305" t="str">
            <v>х/к</v>
          </cell>
          <cell r="CO305"/>
          <cell r="CP305"/>
          <cell r="CQ305"/>
          <cell r="CR305" t="str">
            <v>КРУН-6кВ №2 ППГ</v>
          </cell>
          <cell r="CS305">
            <v>14</v>
          </cell>
          <cell r="CT305">
            <v>2</v>
          </cell>
          <cell r="CU305" t="str">
            <v>NIPI_North_Part</v>
          </cell>
          <cell r="CV305">
            <v>46152</v>
          </cell>
          <cell r="CW305">
            <v>458</v>
          </cell>
          <cell r="CX305"/>
          <cell r="CY305"/>
          <cell r="CZ305"/>
          <cell r="DA305"/>
          <cell r="DB305"/>
          <cell r="DC305"/>
          <cell r="DD305"/>
          <cell r="DE305"/>
          <cell r="DF305"/>
          <cell r="DG305" t="str">
            <v>стримфло</v>
          </cell>
          <cell r="DH305"/>
          <cell r="DI305"/>
          <cell r="DJ305"/>
          <cell r="DK305"/>
          <cell r="DL305">
            <v>-36</v>
          </cell>
          <cell r="DM305">
            <v>-1.3521599999999998</v>
          </cell>
          <cell r="DN305">
            <v>-96</v>
          </cell>
          <cell r="DO305">
            <v>0</v>
          </cell>
          <cell r="DP305"/>
          <cell r="DQ305"/>
          <cell r="DR305"/>
          <cell r="DS305"/>
          <cell r="DT305"/>
          <cell r="DU305"/>
          <cell r="DV305"/>
          <cell r="DW305"/>
          <cell r="DX305"/>
          <cell r="DY305"/>
          <cell r="DZ305" t="str">
            <v>нет вл.</v>
          </cell>
          <cell r="EA305">
            <v>2</v>
          </cell>
          <cell r="EB305"/>
          <cell r="EC305">
            <v>25.005569999999995</v>
          </cell>
          <cell r="ED305">
            <v>29.4</v>
          </cell>
          <cell r="EE305">
            <v>8.9205000000000005</v>
          </cell>
          <cell r="EF305">
            <v>-4.3944300000000034</v>
          </cell>
          <cell r="EG305">
            <v>54.510975580399432</v>
          </cell>
          <cell r="EH305">
            <v>411</v>
          </cell>
          <cell r="EI305">
            <v>0.92110000000000003</v>
          </cell>
          <cell r="EJ305" t="str">
            <v>Рпл˂Рнас- из за того что нет влияния</v>
          </cell>
          <cell r="EK305"/>
          <cell r="EL305"/>
          <cell r="EM305"/>
          <cell r="EN305"/>
          <cell r="EO305"/>
          <cell r="EP305"/>
          <cell r="EQ305"/>
          <cell r="ER305"/>
          <cell r="ES305"/>
          <cell r="ET305"/>
          <cell r="EU305"/>
          <cell r="EV305"/>
          <cell r="EW305"/>
          <cell r="EX305"/>
          <cell r="EY305"/>
          <cell r="EZ305"/>
          <cell r="FB305"/>
          <cell r="FC305">
            <v>4</v>
          </cell>
          <cell r="FD305"/>
          <cell r="FE305"/>
          <cell r="FF305"/>
          <cell r="FG305"/>
          <cell r="FH305"/>
          <cell r="FI305"/>
          <cell r="FJ305"/>
          <cell r="FK305"/>
          <cell r="FL305"/>
          <cell r="FN305"/>
          <cell r="FP305" t="str">
            <v xml:space="preserve"> Влияние ВНС с перекомпенсацией</v>
          </cell>
          <cell r="FR305">
            <v>15</v>
          </cell>
          <cell r="FS305"/>
          <cell r="FT305"/>
          <cell r="FV305">
            <v>38957</v>
          </cell>
        </row>
        <row r="306">
          <cell r="D306">
            <v>5061</v>
          </cell>
          <cell r="E306" t="str">
            <v>ск</v>
          </cell>
          <cell r="F306" t="str">
            <v>А1 В</v>
          </cell>
          <cell r="G306">
            <v>18</v>
          </cell>
          <cell r="H306">
            <v>3.3803999999999998</v>
          </cell>
          <cell r="I306">
            <v>80</v>
          </cell>
          <cell r="J306">
            <v>0</v>
          </cell>
          <cell r="K306" t="e">
            <v>#VALUE!</v>
          </cell>
          <cell r="L306">
            <v>46292</v>
          </cell>
          <cell r="M306">
            <v>17</v>
          </cell>
          <cell r="N306">
            <v>1.9155599999999999</v>
          </cell>
          <cell r="O306">
            <v>88</v>
          </cell>
          <cell r="P306" t="e">
            <v>#VALUE!</v>
          </cell>
          <cell r="Q306">
            <v>46288</v>
          </cell>
          <cell r="R306"/>
          <cell r="S306"/>
          <cell r="T306"/>
          <cell r="U306"/>
          <cell r="V306">
            <v>46292</v>
          </cell>
          <cell r="W306">
            <v>25</v>
          </cell>
          <cell r="X306" t="e">
            <v>#VALUE!</v>
          </cell>
          <cell r="Y306" t="str">
            <v>СК работает</v>
          </cell>
          <cell r="Z306">
            <v>24</v>
          </cell>
          <cell r="AA306">
            <v>17</v>
          </cell>
          <cell r="AB306">
            <v>46292</v>
          </cell>
          <cell r="AC306" t="str">
            <v>15атм/1м</v>
          </cell>
          <cell r="AD306"/>
          <cell r="AE306"/>
          <cell r="AF306"/>
          <cell r="AG306">
            <v>2.6</v>
          </cell>
          <cell r="AH306">
            <v>0.2</v>
          </cell>
          <cell r="AI306"/>
          <cell r="AJ306"/>
          <cell r="AK306"/>
          <cell r="AL306"/>
          <cell r="AM306"/>
          <cell r="AN306"/>
          <cell r="AO306" t="str">
            <v>ПНШТ</v>
          </cell>
          <cell r="AP306">
            <v>2.5</v>
          </cell>
          <cell r="AQ306" t="e">
            <v>#VALUE!</v>
          </cell>
          <cell r="AR306">
            <v>8</v>
          </cell>
          <cell r="AS306">
            <v>43.769087999999996</v>
          </cell>
          <cell r="AT306">
            <v>0.38840196990168041</v>
          </cell>
          <cell r="AU306">
            <v>170</v>
          </cell>
          <cell r="AV306">
            <v>1000</v>
          </cell>
          <cell r="AW306">
            <v>46192</v>
          </cell>
          <cell r="AX306">
            <v>46069</v>
          </cell>
          <cell r="AY306" t="str">
            <v>(кл.70)ShL-44</v>
          </cell>
          <cell r="AZ306">
            <v>413.07000000000005</v>
          </cell>
          <cell r="BA306">
            <v>37.07000000000005</v>
          </cell>
          <cell r="BB306" t="str">
            <v>СКЖ-60</v>
          </cell>
          <cell r="BC306"/>
          <cell r="BD306"/>
          <cell r="BE306">
            <v>46264</v>
          </cell>
          <cell r="BF306">
            <v>376</v>
          </cell>
          <cell r="BG306">
            <v>1.2</v>
          </cell>
          <cell r="BH306">
            <v>7.5006900000000014</v>
          </cell>
          <cell r="BI306" t="e">
            <v>#VALUE!</v>
          </cell>
          <cell r="BJ306">
            <v>44590</v>
          </cell>
          <cell r="BK306">
            <v>251</v>
          </cell>
          <cell r="BL306">
            <v>0</v>
          </cell>
          <cell r="BM306">
            <v>18.03819</v>
          </cell>
          <cell r="BN306" t="e">
            <v>#VALUE!</v>
          </cell>
          <cell r="BO306"/>
          <cell r="BP306"/>
          <cell r="BQ306">
            <v>47</v>
          </cell>
          <cell r="BR306">
            <v>443.1</v>
          </cell>
          <cell r="BS306"/>
          <cell r="BT306"/>
          <cell r="BU306"/>
          <cell r="BV306"/>
          <cell r="BW306"/>
          <cell r="BX306"/>
          <cell r="BY306"/>
          <cell r="BZ306">
            <v>46181</v>
          </cell>
          <cell r="CA306">
            <v>0</v>
          </cell>
          <cell r="CB306"/>
          <cell r="CC306" t="str">
            <v>理рацион-ый</v>
          </cell>
          <cell r="CD306" t="str">
            <v>差недост.подача</v>
          </cell>
          <cell r="CE306">
            <v>34.800930239807037</v>
          </cell>
          <cell r="CF306">
            <v>-17.107476134379773</v>
          </cell>
          <cell r="CG306">
            <v>30.364069601439137</v>
          </cell>
          <cell r="CH306" t="str">
            <v>理рацион-ый</v>
          </cell>
          <cell r="CI306">
            <v>11.186525920091441</v>
          </cell>
          <cell r="CJ306">
            <v>-7.1317765590771032</v>
          </cell>
          <cell r="CK306"/>
          <cell r="CL306"/>
          <cell r="CM306">
            <v>45208</v>
          </cell>
          <cell r="CN306" t="str">
            <v>х/к</v>
          </cell>
          <cell r="CO306"/>
          <cell r="CP306"/>
          <cell r="CQ306"/>
          <cell r="CR306" t="str">
            <v>КРУН-6кВ №2 ППГ</v>
          </cell>
          <cell r="CS306">
            <v>14</v>
          </cell>
          <cell r="CT306">
            <v>2</v>
          </cell>
          <cell r="CU306" t="str">
            <v>NIPI_North_Part</v>
          </cell>
          <cell r="CV306">
            <v>45724</v>
          </cell>
          <cell r="CW306">
            <v>474</v>
          </cell>
          <cell r="CX306"/>
          <cell r="CY306"/>
          <cell r="CZ306"/>
          <cell r="DA306"/>
          <cell r="DB306"/>
          <cell r="DC306"/>
          <cell r="DD306"/>
          <cell r="DE306"/>
          <cell r="DF306"/>
          <cell r="DG306" t="str">
            <v>стримфло</v>
          </cell>
          <cell r="DH306"/>
          <cell r="DI306"/>
          <cell r="DJ306"/>
          <cell r="DK306"/>
          <cell r="DL306">
            <v>-1</v>
          </cell>
          <cell r="DM306">
            <v>-1.4648399999999999</v>
          </cell>
          <cell r="DN306">
            <v>8</v>
          </cell>
          <cell r="DO306">
            <v>1.9155599999999999</v>
          </cell>
          <cell r="DP306"/>
          <cell r="DQ306"/>
          <cell r="DR306"/>
          <cell r="DS306"/>
          <cell r="DT306"/>
          <cell r="DU306"/>
          <cell r="DV306"/>
          <cell r="DW306">
            <v>42188</v>
          </cell>
          <cell r="DX306">
            <v>5061</v>
          </cell>
          <cell r="DY306"/>
          <cell r="DZ306">
            <v>5910</v>
          </cell>
          <cell r="EA306">
            <v>1</v>
          </cell>
          <cell r="EB306"/>
          <cell r="EC306">
            <v>18.03819</v>
          </cell>
          <cell r="ED306">
            <v>29.4</v>
          </cell>
          <cell r="EE306">
            <v>10.537499999999998</v>
          </cell>
          <cell r="EF306">
            <v>-11.361809999999998</v>
          </cell>
          <cell r="EG306">
            <v>54.510975566370981</v>
          </cell>
          <cell r="EH306">
            <v>411</v>
          </cell>
          <cell r="EI306">
            <v>0.92110000000000003</v>
          </cell>
          <cell r="EJ306"/>
          <cell r="EK306"/>
          <cell r="EL306"/>
          <cell r="EM306"/>
          <cell r="EN306"/>
          <cell r="EO306"/>
          <cell r="EP306"/>
          <cell r="EQ306"/>
          <cell r="ER306"/>
          <cell r="ES306"/>
          <cell r="ET306"/>
          <cell r="EU306"/>
          <cell r="EV306"/>
          <cell r="EW306"/>
          <cell r="EX306"/>
          <cell r="EY306"/>
          <cell r="EZ306"/>
          <cell r="FB306"/>
          <cell r="FC306"/>
          <cell r="FD306"/>
          <cell r="FE306"/>
          <cell r="FF306"/>
          <cell r="FG306"/>
          <cell r="FH306"/>
          <cell r="FI306"/>
          <cell r="FJ306"/>
          <cell r="FK306"/>
          <cell r="FL306"/>
          <cell r="FN306"/>
          <cell r="FP306" t="str">
            <v>Влияние ВНС с недостаточной компенсацией</v>
          </cell>
          <cell r="FR306">
            <v>10</v>
          </cell>
          <cell r="FS306"/>
          <cell r="FT306"/>
          <cell r="FV306">
            <v>38646</v>
          </cell>
        </row>
        <row r="307">
          <cell r="D307">
            <v>5062</v>
          </cell>
          <cell r="E307" t="str">
            <v>вн</v>
          </cell>
          <cell r="F307" t="str">
            <v>А1</v>
          </cell>
          <cell r="G307">
            <v>10</v>
          </cell>
          <cell r="H307">
            <v>1.1267999999999998</v>
          </cell>
          <cell r="I307">
            <v>88</v>
          </cell>
          <cell r="J307">
            <v>0</v>
          </cell>
          <cell r="K307" t="e">
            <v>#VALUE!</v>
          </cell>
          <cell r="L307">
            <v>46292</v>
          </cell>
          <cell r="M307">
            <v>17</v>
          </cell>
          <cell r="N307">
            <v>1.5963000000000001</v>
          </cell>
          <cell r="O307">
            <v>90</v>
          </cell>
          <cell r="P307" t="e">
            <v>#VALUE!</v>
          </cell>
          <cell r="Q307">
            <v>46284</v>
          </cell>
          <cell r="R307"/>
          <cell r="S307"/>
          <cell r="T307">
            <v>45998</v>
          </cell>
          <cell r="U307">
            <v>0.4</v>
          </cell>
          <cell r="V307">
            <v>46292</v>
          </cell>
          <cell r="W307">
            <v>25</v>
          </cell>
          <cell r="X307" t="e">
            <v>#VALUE!</v>
          </cell>
          <cell r="Y307" t="str">
            <v>винтовой</v>
          </cell>
          <cell r="Z307">
            <v>24</v>
          </cell>
          <cell r="AA307">
            <v>17</v>
          </cell>
          <cell r="AB307">
            <v>46292</v>
          </cell>
          <cell r="AC307" t="str">
            <v>15атм/2м</v>
          </cell>
          <cell r="AD307"/>
          <cell r="AE307"/>
          <cell r="AF307"/>
          <cell r="AG307">
            <v>2.8</v>
          </cell>
          <cell r="AH307">
            <v>0.1</v>
          </cell>
          <cell r="AI307"/>
          <cell r="AJ307"/>
          <cell r="AK307"/>
          <cell r="AL307"/>
          <cell r="AM307"/>
          <cell r="AN307"/>
          <cell r="AO307" t="str">
            <v>Netzsch</v>
          </cell>
          <cell r="AP307">
            <v>0</v>
          </cell>
          <cell r="AQ307" t="str">
            <v>2022,А,бурение-крс осв-60-80-100-130-факт(150)-150-170-190-прс(смTP14/Netz16)-60-100-120-140-150-170-190-прс-Netz-16/ТР-10-80-120-150-170-190-прс-80-100-факт-110-130-150-180-200-220-прс-100-130-200-170-прс(смNetz10/TP16)-100-140-170-200-220-200-220-240-</v>
          </cell>
          <cell r="AR307">
            <v>260</v>
          </cell>
          <cell r="AS307">
            <v>41.6</v>
          </cell>
          <cell r="AT307">
            <v>0.40865384615384615</v>
          </cell>
          <cell r="AU307"/>
          <cell r="AV307"/>
          <cell r="AW307">
            <v>46253</v>
          </cell>
          <cell r="AX307">
            <v>45899</v>
          </cell>
          <cell r="AY307" t="str">
            <v>ТР-16</v>
          </cell>
          <cell r="AZ307">
            <v>418.46</v>
          </cell>
          <cell r="BA307">
            <v>22.45999999999998</v>
          </cell>
          <cell r="BB307" t="str">
            <v>СКЖ-60</v>
          </cell>
          <cell r="BC307"/>
          <cell r="BD307"/>
          <cell r="BE307">
            <v>46276</v>
          </cell>
          <cell r="BF307">
            <v>396</v>
          </cell>
          <cell r="BG307">
            <v>0</v>
          </cell>
          <cell r="BH307">
            <v>3.1925999999999997</v>
          </cell>
          <cell r="BI307" t="e">
            <v>#VALUE!</v>
          </cell>
          <cell r="BJ307">
            <v>45662</v>
          </cell>
          <cell r="BK307">
            <v>336</v>
          </cell>
          <cell r="BL307">
            <v>0</v>
          </cell>
          <cell r="BM307">
            <v>8.8265999999999991</v>
          </cell>
          <cell r="BN307" t="str">
            <v>2022,А,128,C,прс,177,О,Н,Д,2023,Я,Ф,М,А,М,И,А,C,О,Н,2024,Я,Ф,М,А,М,И,С,Н,2025,Я,336,внс5905ум.реж.зак.30↓20(24.01),Ф,М,А,И,A,О,Н,Д,2026,Я,Ф,М,А,М,И,А,С,</v>
          </cell>
          <cell r="BO307"/>
          <cell r="BP307"/>
          <cell r="BQ307">
            <v>30</v>
          </cell>
          <cell r="BR307">
            <v>430</v>
          </cell>
          <cell r="BS307"/>
          <cell r="BT307"/>
          <cell r="BU307"/>
          <cell r="BV307"/>
          <cell r="BW307"/>
          <cell r="BX307"/>
          <cell r="BY307"/>
          <cell r="BZ307">
            <v>46181</v>
          </cell>
          <cell r="CA307">
            <v>0</v>
          </cell>
          <cell r="CB307"/>
          <cell r="CC307">
            <v>0</v>
          </cell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 t="str">
            <v>КРУН-6кВ №2 ППГ</v>
          </cell>
          <cell r="CS307">
            <v>14</v>
          </cell>
          <cell r="CT307">
            <v>2</v>
          </cell>
          <cell r="CU307" t="str">
            <v>NIPI_North_Part</v>
          </cell>
          <cell r="CV307">
            <v>45898</v>
          </cell>
          <cell r="CW307">
            <v>477</v>
          </cell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K307"/>
          <cell r="DL307">
            <v>7</v>
          </cell>
          <cell r="DM307">
            <v>0.46950000000000025</v>
          </cell>
          <cell r="DN307">
            <v>2</v>
          </cell>
          <cell r="DO307">
            <v>1.5963000000000001</v>
          </cell>
          <cell r="DP307"/>
          <cell r="DQ307"/>
          <cell r="DR307"/>
          <cell r="DS307"/>
          <cell r="DT307"/>
          <cell r="DU307"/>
          <cell r="DV307"/>
          <cell r="DW307"/>
          <cell r="DX307"/>
          <cell r="DY307"/>
          <cell r="DZ307">
            <v>5910</v>
          </cell>
          <cell r="EA307">
            <v>2</v>
          </cell>
          <cell r="EB307"/>
          <cell r="EC307">
            <v>13.277729937475968</v>
          </cell>
          <cell r="ED307">
            <v>16.600000000000001</v>
          </cell>
          <cell r="EE307"/>
          <cell r="EF307"/>
          <cell r="EG307">
            <v>54.510975569439296</v>
          </cell>
          <cell r="EH307"/>
          <cell r="EI307"/>
          <cell r="EJ307"/>
          <cell r="EK307"/>
          <cell r="EL307"/>
          <cell r="EM307"/>
          <cell r="EN307"/>
          <cell r="EO307"/>
          <cell r="EP307"/>
          <cell r="EQ307"/>
          <cell r="ER307"/>
          <cell r="ES307"/>
          <cell r="ET307"/>
          <cell r="EU307"/>
          <cell r="EV307"/>
          <cell r="EW307"/>
          <cell r="EX307"/>
          <cell r="EY307"/>
          <cell r="EZ307"/>
          <cell r="FB307"/>
          <cell r="FC307"/>
          <cell r="FD307"/>
          <cell r="FE307"/>
          <cell r="FF307"/>
          <cell r="FG307"/>
          <cell r="FH307"/>
          <cell r="FI307"/>
          <cell r="FJ307"/>
          <cell r="FK307"/>
          <cell r="FL307"/>
          <cell r="FN307"/>
          <cell r="FP307"/>
          <cell r="FR307"/>
          <cell r="FS307"/>
          <cell r="FT307"/>
          <cell r="FV307">
            <v>44801</v>
          </cell>
        </row>
        <row r="308">
          <cell r="D308">
            <v>5064</v>
          </cell>
          <cell r="E308" t="str">
            <v>вн/н</v>
          </cell>
          <cell r="F308" t="str">
            <v>А1</v>
          </cell>
          <cell r="G308">
            <v>2</v>
          </cell>
          <cell r="H308">
            <v>1.0892399999999998</v>
          </cell>
          <cell r="I308">
            <v>42</v>
          </cell>
          <cell r="J308">
            <v>0</v>
          </cell>
          <cell r="K308" t="e">
            <v>#VALUE!</v>
          </cell>
          <cell r="L308">
            <v>46292</v>
          </cell>
          <cell r="M308">
            <v>2</v>
          </cell>
          <cell r="N308">
            <v>1.3145999999999998</v>
          </cell>
          <cell r="O308">
            <v>30</v>
          </cell>
          <cell r="P308" t="e">
            <v>#VALUE!</v>
          </cell>
          <cell r="Q308">
            <v>46284</v>
          </cell>
          <cell r="R308"/>
          <cell r="S308"/>
          <cell r="T308">
            <v>46251</v>
          </cell>
          <cell r="U308">
            <v>0.05</v>
          </cell>
          <cell r="V308">
            <v>46292</v>
          </cell>
          <cell r="W308">
            <v>18</v>
          </cell>
          <cell r="X308" t="e">
            <v>#VALUE!</v>
          </cell>
          <cell r="Y308" t="str">
            <v>винтовой</v>
          </cell>
          <cell r="Z308">
            <v>24</v>
          </cell>
          <cell r="AA308">
            <v>2</v>
          </cell>
          <cell r="AB308">
            <v>46292</v>
          </cell>
          <cell r="AC308" t="str">
            <v>6атм/4м</v>
          </cell>
          <cell r="AD308"/>
          <cell r="AE308"/>
          <cell r="AF308"/>
          <cell r="AG308">
            <v>2.5</v>
          </cell>
          <cell r="AH308">
            <v>0.1</v>
          </cell>
          <cell r="AI308"/>
          <cell r="AJ308"/>
          <cell r="AK308"/>
          <cell r="AL308"/>
          <cell r="AM308">
            <v>46262</v>
          </cell>
          <cell r="AN308" t="str">
            <v>в/л</v>
          </cell>
          <cell r="AO308" t="str">
            <v>ZL3-15</v>
          </cell>
          <cell r="AP308">
            <v>0</v>
          </cell>
          <cell r="AQ308" t="str">
            <v>2023,Ф,бур,ож.осв,М,крс(осв)-80-100-закл,прс-100-80-100-опрс-п.э-прс(ГРП)-80-100-130-прс-прс-100-прс-80-100-130-закл.верх/прив,прс-130-160-факт-170-190-210-240-270-</v>
          </cell>
          <cell r="AR308">
            <v>300</v>
          </cell>
          <cell r="AS308">
            <v>30</v>
          </cell>
          <cell r="AT308">
            <v>6.6666666666666666E-2</v>
          </cell>
          <cell r="AU308"/>
          <cell r="AV308"/>
          <cell r="AW308">
            <v>46280</v>
          </cell>
          <cell r="AX308">
            <v>45933</v>
          </cell>
          <cell r="AY308" t="str">
            <v>Netzsch-10</v>
          </cell>
          <cell r="AZ308">
            <v>408.95</v>
          </cell>
          <cell r="BA308">
            <v>23.949999999999989</v>
          </cell>
          <cell r="BB308" t="str">
            <v>СКЖ-60/колл</v>
          </cell>
          <cell r="BC308"/>
          <cell r="BD308"/>
          <cell r="BE308">
            <v>46259</v>
          </cell>
          <cell r="BF308">
            <v>385</v>
          </cell>
          <cell r="BG308">
            <v>0</v>
          </cell>
          <cell r="BH308">
            <v>4.1081249999999994</v>
          </cell>
          <cell r="BI308" t="e">
            <v>#VALUE!</v>
          </cell>
          <cell r="BJ308">
            <v>46048</v>
          </cell>
          <cell r="BK308">
            <v>341</v>
          </cell>
          <cell r="BL308">
            <v>0</v>
          </cell>
          <cell r="BM308">
            <v>8.239725</v>
          </cell>
          <cell r="BN308" t="str">
            <v>2023,Ф,бурение,ож.осв,М,крс(осв),328,А,М,И,А,C,О,Н,2024,Я=394,9-Ф,М,А,М,И,С,О,383,Н,293,Д,2025,Я,311,Ф,М,257,232,А,205,М,236,И,И,A,О,Н,Д,2026,Я,341,Ф,М,А,М,И,А,С,</v>
          </cell>
          <cell r="BO308">
            <v>46043</v>
          </cell>
          <cell r="BP308" t="str">
            <v xml:space="preserve">Жоғарғы жетек (NDH 18,5кВт/панелі Canworld 15кВт) немесе ұңғы тұтылған. </v>
          </cell>
          <cell r="BQ308">
            <v>40</v>
          </cell>
          <cell r="BR308">
            <v>428.75</v>
          </cell>
          <cell r="BS308"/>
          <cell r="BT308"/>
          <cell r="BU308"/>
          <cell r="BV308"/>
          <cell r="BW308"/>
          <cell r="BX308"/>
          <cell r="BY308"/>
          <cell r="BZ308">
            <v>46181</v>
          </cell>
          <cell r="CA308">
            <v>0</v>
          </cell>
          <cell r="CB308"/>
          <cell r="CC308">
            <v>0</v>
          </cell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 t="str">
            <v>КРУН-6кВ №2 ППГ</v>
          </cell>
          <cell r="CS308">
            <v>14</v>
          </cell>
          <cell r="CT308">
            <v>2</v>
          </cell>
          <cell r="CU308" t="str">
            <v>NIPI_North_Part</v>
          </cell>
          <cell r="CV308">
            <v>45933</v>
          </cell>
          <cell r="CW308">
            <v>473</v>
          </cell>
          <cell r="CX308"/>
          <cell r="CY308"/>
          <cell r="CZ308"/>
          <cell r="DA308"/>
          <cell r="DB308"/>
          <cell r="DC308"/>
          <cell r="DD308">
            <v>38</v>
          </cell>
          <cell r="DE308"/>
          <cell r="DF308"/>
          <cell r="DG308"/>
          <cell r="DH308"/>
          <cell r="DI308"/>
          <cell r="DJ308"/>
          <cell r="DK308"/>
          <cell r="DL308">
            <v>0</v>
          </cell>
          <cell r="DM308">
            <v>0.22536</v>
          </cell>
          <cell r="DN308">
            <v>-12</v>
          </cell>
          <cell r="DO308">
            <v>1.3145999999999998</v>
          </cell>
          <cell r="DP308"/>
          <cell r="DQ308"/>
          <cell r="DR308"/>
          <cell r="DS308"/>
          <cell r="DT308"/>
          <cell r="DU308"/>
          <cell r="DV308"/>
          <cell r="DW308"/>
          <cell r="DX308"/>
          <cell r="DY308"/>
          <cell r="DZ308"/>
          <cell r="EA308">
            <v>1</v>
          </cell>
          <cell r="EB308"/>
          <cell r="EC308">
            <v>26.902519095242003</v>
          </cell>
          <cell r="ED308">
            <v>16.600000000000001</v>
          </cell>
          <cell r="EE308"/>
          <cell r="EF308"/>
          <cell r="EG308">
            <v>54.510975559281157</v>
          </cell>
          <cell r="EH308"/>
          <cell r="EI308"/>
          <cell r="EJ308"/>
          <cell r="EK308"/>
          <cell r="EL308"/>
          <cell r="EM308"/>
          <cell r="EN308"/>
          <cell r="EO308"/>
          <cell r="EP308"/>
          <cell r="EQ308"/>
          <cell r="ER308"/>
          <cell r="ES308"/>
          <cell r="ET308"/>
          <cell r="EU308"/>
          <cell r="EV308"/>
          <cell r="EW308"/>
          <cell r="EX308"/>
          <cell r="EY308"/>
          <cell r="EZ308"/>
          <cell r="FB308"/>
          <cell r="FC308"/>
          <cell r="FD308"/>
          <cell r="FE308"/>
          <cell r="FF308"/>
          <cell r="FG308"/>
          <cell r="FH308"/>
          <cell r="FI308"/>
          <cell r="FJ308"/>
          <cell r="FK308"/>
          <cell r="FL308"/>
          <cell r="FN308"/>
          <cell r="FP308"/>
          <cell r="FR308"/>
          <cell r="FS308"/>
          <cell r="FT308"/>
          <cell r="FV308">
            <v>44989</v>
          </cell>
        </row>
        <row r="309">
          <cell r="D309">
            <v>5069</v>
          </cell>
          <cell r="E309" t="str">
            <v>вн</v>
          </cell>
          <cell r="F309" t="str">
            <v>Г</v>
          </cell>
          <cell r="G309">
            <v>8</v>
          </cell>
          <cell r="H309">
            <v>3.5306399999999996</v>
          </cell>
          <cell r="I309">
            <v>53</v>
          </cell>
          <cell r="J309">
            <v>0</v>
          </cell>
          <cell r="K309" t="e">
            <v>#VALUE!</v>
          </cell>
          <cell r="L309">
            <v>46292</v>
          </cell>
          <cell r="M309">
            <v>9</v>
          </cell>
          <cell r="N309">
            <v>4.2254999999999994</v>
          </cell>
          <cell r="O309">
            <v>50</v>
          </cell>
          <cell r="P309" t="e">
            <v>#VALUE!</v>
          </cell>
          <cell r="Q309">
            <v>46284</v>
          </cell>
          <cell r="R309"/>
          <cell r="S309"/>
          <cell r="T309">
            <v>45461</v>
          </cell>
          <cell r="U309">
            <v>0.05</v>
          </cell>
          <cell r="V309">
            <v>46292</v>
          </cell>
          <cell r="W309">
            <v>23</v>
          </cell>
          <cell r="X309" t="e">
            <v>#VALUE!</v>
          </cell>
          <cell r="Y309" t="str">
            <v>винтовой</v>
          </cell>
          <cell r="Z309">
            <v>24</v>
          </cell>
          <cell r="AA309">
            <v>9</v>
          </cell>
          <cell r="AB309">
            <v>46292</v>
          </cell>
          <cell r="AC309" t="str">
            <v>15/10с</v>
          </cell>
          <cell r="AD309"/>
          <cell r="AE309"/>
          <cell r="AF309"/>
          <cell r="AG309">
            <v>2.2999999999999998</v>
          </cell>
          <cell r="AH309">
            <v>2.2000000000000002</v>
          </cell>
          <cell r="AI309"/>
          <cell r="AJ309"/>
          <cell r="AK309"/>
          <cell r="AL309"/>
          <cell r="AM309">
            <v>46033</v>
          </cell>
          <cell r="AN309" t="str">
            <v>огв</v>
          </cell>
          <cell r="AO309" t="str">
            <v>MOYNO</v>
          </cell>
          <cell r="AP309">
            <v>0</v>
          </cell>
          <cell r="AQ309" t="e">
            <v>#VALUE!</v>
          </cell>
          <cell r="AR309">
            <v>270</v>
          </cell>
          <cell r="AS309">
            <v>43.2</v>
          </cell>
          <cell r="AT309">
            <v>0.20833333333333331</v>
          </cell>
          <cell r="AU309"/>
          <cell r="AV309"/>
          <cell r="AW309">
            <v>46251</v>
          </cell>
          <cell r="AX309">
            <v>46206</v>
          </cell>
          <cell r="AY309" t="str">
            <v>ТР-16</v>
          </cell>
          <cell r="AZ309">
            <v>304.39</v>
          </cell>
          <cell r="BA309">
            <v>12.389999999999986</v>
          </cell>
          <cell r="BB309" t="str">
            <v>СКЖ-60</v>
          </cell>
          <cell r="BC309"/>
          <cell r="BD309"/>
          <cell r="BE309">
            <v>46287</v>
          </cell>
          <cell r="BF309">
            <v>292</v>
          </cell>
          <cell r="BG309">
            <v>2.1</v>
          </cell>
          <cell r="BH309">
            <v>4.4944500000000005</v>
          </cell>
          <cell r="BI309" t="e">
            <v>#VALUE!</v>
          </cell>
          <cell r="BJ309">
            <v>42213</v>
          </cell>
          <cell r="BK309">
            <v>239</v>
          </cell>
          <cell r="BL309">
            <v>0</v>
          </cell>
          <cell r="BM309">
            <v>7.3711500000000001</v>
          </cell>
          <cell r="BN309" t="str">
            <v>2015,M,И,И,239,А,О,Д,И,Н,2017.Я,М,И,А,О,Д,2018,Я,Ф,M,A,A,2022,Я,М,И,А,C,О,Н,Д,2023,Я,Ф,М,А,М,И,А,C,О,Н,2024,Я,Ф,М,А,М,И,С,Н,2025,Я,Ф,М,А,И,A,О,Н,Д,2026,Я,Ф,М,А,М,И,А,С,</v>
          </cell>
          <cell r="BO309">
            <v>46259</v>
          </cell>
          <cell r="BP309" t="str">
            <v xml:space="preserve">Сорап іші құм. Депрессия жасалды. Айналым санын көтеріп сорапты ыссы сумен жуу керек. Кері тоспа ұстап тұр. </v>
          </cell>
          <cell r="BQ309">
            <v>16</v>
          </cell>
          <cell r="BR309">
            <v>317.5</v>
          </cell>
          <cell r="BS309"/>
          <cell r="BT309"/>
          <cell r="BU309"/>
          <cell r="BV309"/>
          <cell r="BW309"/>
          <cell r="BX309"/>
          <cell r="BY309"/>
          <cell r="BZ309">
            <v>46181</v>
          </cell>
          <cell r="CA309">
            <v>0</v>
          </cell>
          <cell r="CB309"/>
          <cell r="CC309" t="str">
            <v>差недост.подача</v>
          </cell>
          <cell r="CD309" t="str">
            <v>差недост.подача</v>
          </cell>
          <cell r="CE309">
            <v>22.763989236111112</v>
          </cell>
          <cell r="CF309">
            <v>-35.655020833333339</v>
          </cell>
          <cell r="CG309">
            <v>24.212917810600779</v>
          </cell>
          <cell r="CH309" t="str">
            <v>差недост.подача</v>
          </cell>
          <cell r="CI309">
            <v>7.5590944444444439</v>
          </cell>
          <cell r="CJ309">
            <v>9.8224236111111196</v>
          </cell>
          <cell r="CK309"/>
          <cell r="CL309"/>
          <cell r="CM309"/>
          <cell r="CN309"/>
          <cell r="CO309"/>
          <cell r="CP309"/>
          <cell r="CQ309"/>
          <cell r="CR309" t="str">
            <v>КРУН-6кВ №2 ППГ</v>
          </cell>
          <cell r="CS309">
            <v>14</v>
          </cell>
          <cell r="CT309">
            <v>2</v>
          </cell>
          <cell r="CU309" t="str">
            <v>NIPI_Centre_PTV-3_Part</v>
          </cell>
          <cell r="CV309">
            <v>44194</v>
          </cell>
          <cell r="CW309">
            <v>447.52</v>
          </cell>
          <cell r="CX309"/>
          <cell r="CY309"/>
          <cell r="CZ309"/>
          <cell r="DA309"/>
          <cell r="DB309"/>
          <cell r="DC309"/>
          <cell r="DD309"/>
          <cell r="DE309"/>
          <cell r="DF309"/>
          <cell r="DG309" t="str">
            <v>стримфло</v>
          </cell>
          <cell r="DH309"/>
          <cell r="DI309"/>
          <cell r="DJ309"/>
          <cell r="DK309"/>
          <cell r="DL309">
            <v>1</v>
          </cell>
          <cell r="DM309">
            <v>0.69485999999999981</v>
          </cell>
          <cell r="DN309">
            <v>-3</v>
          </cell>
          <cell r="DO309">
            <v>4.2254999999999994</v>
          </cell>
          <cell r="DP309"/>
          <cell r="DQ309"/>
          <cell r="DR309"/>
          <cell r="DS309"/>
          <cell r="DT309"/>
          <cell r="DU309"/>
          <cell r="DV309"/>
          <cell r="DW309">
            <v>42188</v>
          </cell>
          <cell r="DX309">
            <v>5069</v>
          </cell>
          <cell r="DY309"/>
          <cell r="DZ309" t="str">
            <v>нет вл.</v>
          </cell>
          <cell r="EA309">
            <v>2</v>
          </cell>
          <cell r="EB309"/>
          <cell r="EC309">
            <v>7.3711500000000001</v>
          </cell>
          <cell r="ED309">
            <v>28.9</v>
          </cell>
          <cell r="EE309">
            <v>2.8766999999999996</v>
          </cell>
          <cell r="EF309">
            <v>-21.528849999999998</v>
          </cell>
          <cell r="EG309">
            <v>54.51097556741523</v>
          </cell>
          <cell r="EH309">
            <v>449</v>
          </cell>
          <cell r="EI309">
            <v>0.9304</v>
          </cell>
          <cell r="EJ309" t="str">
            <v>Рпл˂Рнас- из за того что нет влияния</v>
          </cell>
          <cell r="EK309"/>
          <cell r="EL309"/>
          <cell r="EM309"/>
          <cell r="EN309"/>
          <cell r="EO309"/>
          <cell r="EP309"/>
          <cell r="EQ309"/>
          <cell r="ER309"/>
          <cell r="ES309"/>
          <cell r="ET309"/>
          <cell r="EU309"/>
          <cell r="EV309"/>
          <cell r="EW309"/>
          <cell r="EX309"/>
          <cell r="EY309"/>
          <cell r="EZ309"/>
          <cell r="FA309"/>
          <cell r="FB309"/>
          <cell r="FC309"/>
          <cell r="FD309"/>
          <cell r="FE309"/>
          <cell r="FF309" t="str">
            <v>ВПП 2025</v>
          </cell>
          <cell r="FG309"/>
          <cell r="FH309"/>
          <cell r="FI309"/>
          <cell r="FJ309"/>
          <cell r="FK309"/>
          <cell r="FL309"/>
          <cell r="FN309"/>
          <cell r="FP309" t="str">
            <v>Отсутствует влияние</v>
          </cell>
          <cell r="FR309">
            <v>25</v>
          </cell>
          <cell r="FS309"/>
          <cell r="FT309"/>
          <cell r="FV309">
            <v>38649</v>
          </cell>
        </row>
        <row r="310">
          <cell r="D310">
            <v>5073</v>
          </cell>
          <cell r="E310" t="str">
            <v>вн</v>
          </cell>
          <cell r="F310" t="str">
            <v>Г</v>
          </cell>
          <cell r="G310">
            <v>32</v>
          </cell>
          <cell r="H310">
            <v>0.60095999999999994</v>
          </cell>
          <cell r="I310">
            <v>98</v>
          </cell>
          <cell r="J310">
            <v>0</v>
          </cell>
          <cell r="K310" t="e">
            <v>#VALUE!</v>
          </cell>
          <cell r="L310">
            <v>46292</v>
          </cell>
          <cell r="M310">
            <v>38</v>
          </cell>
          <cell r="N310">
            <v>1.4272799999999999</v>
          </cell>
          <cell r="O310">
            <v>96</v>
          </cell>
          <cell r="P310" t="e">
            <v>#VALUE!</v>
          </cell>
          <cell r="Q310">
            <v>46284</v>
          </cell>
          <cell r="R310"/>
          <cell r="S310"/>
          <cell r="T310"/>
          <cell r="U310"/>
          <cell r="V310">
            <v>46292</v>
          </cell>
          <cell r="W310">
            <v>24</v>
          </cell>
          <cell r="X310" t="e">
            <v>#VALUE!</v>
          </cell>
          <cell r="Y310" t="str">
            <v>винтовой</v>
          </cell>
          <cell r="Z310">
            <v>24</v>
          </cell>
          <cell r="AA310">
            <v>38</v>
          </cell>
          <cell r="AB310">
            <v>46292</v>
          </cell>
          <cell r="AC310" t="str">
            <v>15атм/1м</v>
          </cell>
          <cell r="AD310"/>
          <cell r="AE310"/>
          <cell r="AF310"/>
          <cell r="AG310">
            <v>2</v>
          </cell>
          <cell r="AH310">
            <v>1.9</v>
          </cell>
          <cell r="AI310"/>
          <cell r="AJ310"/>
          <cell r="AK310">
            <v>44894</v>
          </cell>
          <cell r="AL310"/>
          <cell r="AM310"/>
          <cell r="AN310"/>
          <cell r="AO310" t="str">
            <v>Netzsch</v>
          </cell>
          <cell r="AP310">
            <v>0</v>
          </cell>
          <cell r="AQ310" t="e">
            <v>#VALUE!</v>
          </cell>
          <cell r="AR310">
            <v>250</v>
          </cell>
          <cell r="AS310">
            <v>40</v>
          </cell>
          <cell r="AT310">
            <v>0.95</v>
          </cell>
          <cell r="AU310"/>
          <cell r="AV310"/>
          <cell r="AW310">
            <v>46263</v>
          </cell>
          <cell r="AX310">
            <v>45581</v>
          </cell>
          <cell r="AY310" t="str">
            <v>Netzsch-16</v>
          </cell>
          <cell r="AZ310">
            <v>325.71000000000004</v>
          </cell>
          <cell r="BA310">
            <v>64.710000000000036</v>
          </cell>
          <cell r="BB310" t="str">
            <v>СКЖ-60</v>
          </cell>
          <cell r="BC310"/>
          <cell r="BD310"/>
          <cell r="BE310">
            <v>46276</v>
          </cell>
          <cell r="BF310">
            <v>261</v>
          </cell>
          <cell r="BG310">
            <v>1.3</v>
          </cell>
          <cell r="BH310">
            <v>7.0748499999999996</v>
          </cell>
          <cell r="BI310" t="e">
            <v>#VALUE!</v>
          </cell>
          <cell r="BJ310"/>
          <cell r="BK310"/>
          <cell r="BL310"/>
          <cell r="BM310"/>
          <cell r="BN310"/>
          <cell r="BO310"/>
          <cell r="BP310"/>
          <cell r="BQ310">
            <v>58</v>
          </cell>
          <cell r="BR310">
            <v>322.5</v>
          </cell>
          <cell r="BS310"/>
          <cell r="BT310"/>
          <cell r="BU310"/>
          <cell r="BV310"/>
          <cell r="BW310"/>
          <cell r="BX310"/>
          <cell r="BY310"/>
          <cell r="BZ310">
            <v>46181</v>
          </cell>
          <cell r="CA310">
            <v>0</v>
          </cell>
          <cell r="CB310"/>
          <cell r="CC310" t="str">
            <v>查сверка данных</v>
          </cell>
          <cell r="CD310" t="str">
            <v>查сверка данных</v>
          </cell>
          <cell r="CE310">
            <v>35.0104325</v>
          </cell>
          <cell r="CF310">
            <v>15.242669999999983</v>
          </cell>
          <cell r="CG310">
            <v>39.196478717922943</v>
          </cell>
          <cell r="CH310" t="str">
            <v>查сверка данных</v>
          </cell>
          <cell r="CI310">
            <v>37.361139999999999</v>
          </cell>
          <cell r="CJ310">
            <v>28.80155000000002</v>
          </cell>
          <cell r="CK310"/>
          <cell r="CL310"/>
          <cell r="CM310">
            <v>45826</v>
          </cell>
          <cell r="CN310" t="str">
            <v>х/к</v>
          </cell>
          <cell r="CO310" t="str">
            <v xml:space="preserve"> </v>
          </cell>
          <cell r="CP310" t="str">
            <v>1,023</v>
          </cell>
          <cell r="CQ310" t="str">
            <v>41604</v>
          </cell>
          <cell r="CR310" t="str">
            <v>КРУН-6кВ №2 ППГ</v>
          </cell>
          <cell r="CS310">
            <v>14</v>
          </cell>
          <cell r="CT310">
            <v>2</v>
          </cell>
          <cell r="CU310" t="str">
            <v>NIPI_Centre_PTV-3_Part</v>
          </cell>
          <cell r="CV310">
            <v>45292</v>
          </cell>
          <cell r="CW310">
            <v>416</v>
          </cell>
          <cell r="CX310"/>
          <cell r="CY310"/>
          <cell r="CZ310"/>
          <cell r="DA310"/>
          <cell r="DB310"/>
          <cell r="DC310"/>
          <cell r="DD310"/>
          <cell r="DE310"/>
          <cell r="DF310"/>
          <cell r="DG310" t="str">
            <v>стримфло</v>
          </cell>
          <cell r="DH310"/>
          <cell r="DI310"/>
          <cell r="DJ310"/>
          <cell r="DK310"/>
          <cell r="DL310">
            <v>6</v>
          </cell>
          <cell r="DM310">
            <v>0.82631999999999994</v>
          </cell>
          <cell r="DN310">
            <v>-2</v>
          </cell>
          <cell r="DO310">
            <v>1.4272799999999999</v>
          </cell>
          <cell r="DP310"/>
          <cell r="DQ310"/>
          <cell r="DR310"/>
          <cell r="DS310"/>
          <cell r="DT310"/>
          <cell r="DU310"/>
          <cell r="DV310"/>
          <cell r="DW310">
            <v>42189</v>
          </cell>
          <cell r="DX310">
            <v>5073</v>
          </cell>
          <cell r="DY310"/>
          <cell r="DZ310" t="str">
            <v>нет вл.</v>
          </cell>
          <cell r="EA310"/>
          <cell r="EB310"/>
          <cell r="EC310">
            <v>19</v>
          </cell>
          <cell r="ED310">
            <v>28.9</v>
          </cell>
          <cell r="EE310">
            <v>11.92515</v>
          </cell>
          <cell r="EF310">
            <v>-9.8999999999999986</v>
          </cell>
          <cell r="EG310">
            <v>54.510975555239384</v>
          </cell>
          <cell r="EH310">
            <v>449</v>
          </cell>
          <cell r="EI310">
            <v>0.9304</v>
          </cell>
          <cell r="EJ310"/>
          <cell r="EK310"/>
          <cell r="EL310"/>
          <cell r="EM310"/>
          <cell r="EN310"/>
          <cell r="EO310"/>
          <cell r="EP310"/>
          <cell r="EQ310"/>
          <cell r="ER310"/>
          <cell r="ES310"/>
          <cell r="ET310"/>
          <cell r="EU310"/>
          <cell r="EV310"/>
          <cell r="EW310"/>
          <cell r="EX310"/>
          <cell r="EY310"/>
          <cell r="EZ310"/>
          <cell r="FA310"/>
          <cell r="FB310"/>
          <cell r="FC310"/>
          <cell r="FD310"/>
          <cell r="FE310"/>
          <cell r="FF310" t="str">
            <v>ВПП 2026</v>
          </cell>
          <cell r="FG310"/>
          <cell r="FH310"/>
          <cell r="FI310"/>
          <cell r="FJ310"/>
          <cell r="FK310"/>
          <cell r="FL310"/>
          <cell r="FN310"/>
          <cell r="FP310" t="str">
            <v>Влияние ВНС с недостаточной компенсацией</v>
          </cell>
          <cell r="FQ310" t="str">
            <v>ВПП 2026</v>
          </cell>
          <cell r="FR310">
            <v>15</v>
          </cell>
          <cell r="FS310"/>
          <cell r="FT310"/>
          <cell r="FV310">
            <v>38651</v>
          </cell>
        </row>
        <row r="311">
          <cell r="D311">
            <v>5077</v>
          </cell>
          <cell r="E311" t="str">
            <v>ск</v>
          </cell>
          <cell r="F311" t="str">
            <v>Г</v>
          </cell>
          <cell r="G311">
            <v>47</v>
          </cell>
          <cell r="H311">
            <v>2.2066499999999998</v>
          </cell>
          <cell r="I311">
            <v>95</v>
          </cell>
          <cell r="J311">
            <v>0</v>
          </cell>
          <cell r="K311" t="e">
            <v>#VALUE!</v>
          </cell>
          <cell r="L311">
            <v>46292</v>
          </cell>
          <cell r="M311">
            <v>31</v>
          </cell>
          <cell r="N311">
            <v>2.9108999999999998</v>
          </cell>
          <cell r="O311">
            <v>90</v>
          </cell>
          <cell r="P311" t="e">
            <v>#VALUE!</v>
          </cell>
          <cell r="Q311">
            <v>46284</v>
          </cell>
          <cell r="R311"/>
          <cell r="S311"/>
          <cell r="T311"/>
          <cell r="U311"/>
          <cell r="V311">
            <v>46292</v>
          </cell>
          <cell r="W311">
            <v>24</v>
          </cell>
          <cell r="X311" t="e">
            <v>#VALUE!</v>
          </cell>
          <cell r="Y311" t="str">
            <v>СК раб.с проп.кл</v>
          </cell>
          <cell r="Z311">
            <v>24</v>
          </cell>
          <cell r="AA311">
            <v>31</v>
          </cell>
          <cell r="AB311">
            <v>46292</v>
          </cell>
          <cell r="AC311" t="str">
            <v>15атм/20с</v>
          </cell>
          <cell r="AD311"/>
          <cell r="AE311"/>
          <cell r="AF311"/>
          <cell r="AG311">
            <v>2.2000000000000002</v>
          </cell>
          <cell r="AH311">
            <v>2.2000000000000002</v>
          </cell>
          <cell r="AI311"/>
          <cell r="AJ311"/>
          <cell r="AK311"/>
          <cell r="AL311"/>
          <cell r="AM311">
            <v>46276</v>
          </cell>
          <cell r="AN311" t="str">
            <v>огв</v>
          </cell>
          <cell r="AO311" t="str">
            <v>пншт-6</v>
          </cell>
          <cell r="AP311">
            <v>3</v>
          </cell>
          <cell r="AQ311" t="e">
            <v>#VALUE!</v>
          </cell>
          <cell r="AR311">
            <v>8</v>
          </cell>
          <cell r="AS311">
            <v>88.144070400000004</v>
          </cell>
          <cell r="AT311">
            <v>0.35169694182854527</v>
          </cell>
          <cell r="AU311">
            <v>170</v>
          </cell>
          <cell r="AV311">
            <v>1500</v>
          </cell>
          <cell r="AW311">
            <v>46194</v>
          </cell>
          <cell r="AX311">
            <v>46123</v>
          </cell>
          <cell r="AY311" t="str">
            <v>(кл.70)ShL-57</v>
          </cell>
          <cell r="AZ311">
            <v>301.35000000000002</v>
          </cell>
          <cell r="BA311">
            <v>14.350000000000023</v>
          </cell>
          <cell r="BB311" t="str">
            <v>СКЖ-60</v>
          </cell>
          <cell r="BC311"/>
          <cell r="BD311"/>
          <cell r="BE311">
            <v>46276</v>
          </cell>
          <cell r="BF311">
            <v>287</v>
          </cell>
          <cell r="BG311">
            <v>2</v>
          </cell>
          <cell r="BH311">
            <v>4.5822500000000002</v>
          </cell>
          <cell r="BI311" t="e">
            <v>#VALUE!</v>
          </cell>
          <cell r="BJ311">
            <v>42188</v>
          </cell>
          <cell r="BK311">
            <v>247</v>
          </cell>
          <cell r="BL311">
            <v>2.8</v>
          </cell>
          <cell r="BM311">
            <v>9.1382499999999993</v>
          </cell>
          <cell r="BN311" t="str">
            <v>2015,M,И,247,А,О,Д,И,Н,2017.Я,М,И,А,О,Д,2018,Я,Ф,M,A,A,2022,Я,М,И,А,C,О,Н,Д,2023,Я,Ф,М,А,М,И,А,C,О,Н,2024,Я,Ф,М,А,М,И,С,Н,2025,Я,Ф,М,А,И,A,О,Н,Д,2026,Я,Ф,М,А,М,И,А,С,</v>
          </cell>
          <cell r="BO311">
            <v>46258</v>
          </cell>
          <cell r="BP311" t="str">
            <v>Клапандар ақауы. Сорап тықылға қойылды, ыссы сумен жуу керек. Нәтиже болмаса сорапты тексеру. Кері тоспа ұстап тұр.</v>
          </cell>
          <cell r="BQ311">
            <v>24</v>
          </cell>
          <cell r="BR311">
            <v>314.5</v>
          </cell>
          <cell r="BS311"/>
          <cell r="BT311"/>
          <cell r="BU311"/>
          <cell r="BV311"/>
          <cell r="BW311"/>
          <cell r="BX311"/>
          <cell r="BY311"/>
          <cell r="BZ311">
            <v>46181</v>
          </cell>
          <cell r="CA311">
            <v>0</v>
          </cell>
          <cell r="CB311"/>
          <cell r="CC311" t="str">
            <v>理рацион-ый</v>
          </cell>
          <cell r="CD311" t="str">
            <v>差недост.подача</v>
          </cell>
          <cell r="CE311">
            <v>32.818963155595796</v>
          </cell>
          <cell r="CF311">
            <v>-20.566083215692707</v>
          </cell>
          <cell r="CG311">
            <v>29.383768829987815</v>
          </cell>
          <cell r="CH311" t="str">
            <v>理рацион-ый</v>
          </cell>
          <cell r="CI311">
            <v>10.25935951076157</v>
          </cell>
          <cell r="CJ311">
            <v>-4.7978466049650947</v>
          </cell>
          <cell r="CK311"/>
          <cell r="CL311"/>
          <cell r="CM311">
            <v>45089</v>
          </cell>
          <cell r="CN311" t="str">
            <v>х/к</v>
          </cell>
          <cell r="CO311"/>
          <cell r="CP311"/>
          <cell r="CQ311"/>
          <cell r="CR311" t="str">
            <v>КРУН-6кВ №2 ППГ</v>
          </cell>
          <cell r="CS311">
            <v>14</v>
          </cell>
          <cell r="CT311">
            <v>2</v>
          </cell>
          <cell r="CU311" t="str">
            <v>NIPI_Centre_PTV-3_Part</v>
          </cell>
          <cell r="CV311">
            <v>46122</v>
          </cell>
          <cell r="CW311">
            <v>343</v>
          </cell>
          <cell r="CX311"/>
          <cell r="CY311"/>
          <cell r="CZ311"/>
          <cell r="DA311"/>
          <cell r="DB311"/>
          <cell r="DC311"/>
          <cell r="DD311"/>
          <cell r="DE311"/>
          <cell r="DF311"/>
          <cell r="DG311" t="str">
            <v>стримфло</v>
          </cell>
          <cell r="DH311"/>
          <cell r="DI311"/>
          <cell r="DJ311"/>
          <cell r="DK311"/>
          <cell r="DL311">
            <v>-16</v>
          </cell>
          <cell r="DM311">
            <v>0.70425000000000004</v>
          </cell>
          <cell r="DN311">
            <v>-5</v>
          </cell>
          <cell r="DO311">
            <v>2.9108999999999998</v>
          </cell>
          <cell r="DP311"/>
          <cell r="DQ311"/>
          <cell r="DR311"/>
          <cell r="DS311"/>
          <cell r="DT311"/>
          <cell r="DU311"/>
          <cell r="DV311"/>
          <cell r="DW311">
            <v>42188</v>
          </cell>
          <cell r="DX311">
            <v>5077</v>
          </cell>
          <cell r="DY311"/>
          <cell r="DZ311">
            <v>6510</v>
          </cell>
          <cell r="EA311">
            <v>1</v>
          </cell>
          <cell r="EB311"/>
          <cell r="EC311">
            <v>9.1382499999999993</v>
          </cell>
          <cell r="ED311">
            <v>28.9</v>
          </cell>
          <cell r="EE311">
            <v>4.5559999999999992</v>
          </cell>
          <cell r="EF311">
            <v>-19.761749999999999</v>
          </cell>
          <cell r="EG311">
            <v>54.510975572092775</v>
          </cell>
          <cell r="EH311">
            <v>449</v>
          </cell>
          <cell r="EI311">
            <v>0.9304</v>
          </cell>
          <cell r="EJ311"/>
          <cell r="EK311"/>
          <cell r="EL311"/>
          <cell r="EM311"/>
          <cell r="EN311"/>
          <cell r="EO311"/>
          <cell r="EP311"/>
          <cell r="EQ311"/>
          <cell r="ER311"/>
          <cell r="ES311"/>
          <cell r="ET311"/>
          <cell r="EU311"/>
          <cell r="EV311"/>
          <cell r="EW311"/>
          <cell r="EX311"/>
          <cell r="EY311"/>
          <cell r="EZ311"/>
          <cell r="FA311"/>
          <cell r="FB311"/>
          <cell r="FC311">
            <v>2</v>
          </cell>
          <cell r="FD311"/>
          <cell r="FE311"/>
          <cell r="FF311" t="str">
            <v>ВПП 2026</v>
          </cell>
          <cell r="FG311"/>
          <cell r="FH311"/>
          <cell r="FI311"/>
          <cell r="FJ311"/>
          <cell r="FK311"/>
          <cell r="FL311"/>
          <cell r="FN311"/>
          <cell r="FP311" t="str">
            <v>Влияние ВНС с недостаточной компенсацией</v>
          </cell>
          <cell r="FQ311" t="str">
            <v>ВПП 2026</v>
          </cell>
          <cell r="FR311">
            <v>22</v>
          </cell>
          <cell r="FS311"/>
          <cell r="FT311"/>
          <cell r="FV311">
            <v>38652</v>
          </cell>
        </row>
        <row r="312">
          <cell r="D312">
            <v>5367</v>
          </cell>
          <cell r="E312" t="str">
            <v>вн</v>
          </cell>
          <cell r="F312" t="str">
            <v>А1</v>
          </cell>
          <cell r="G312">
            <v>1</v>
          </cell>
          <cell r="H312">
            <v>0.82631999999999994</v>
          </cell>
          <cell r="I312">
            <v>12</v>
          </cell>
          <cell r="J312">
            <v>0</v>
          </cell>
          <cell r="K312" t="e">
            <v>#VALUE!</v>
          </cell>
          <cell r="L312">
            <v>46292</v>
          </cell>
          <cell r="M312">
            <v>1</v>
          </cell>
          <cell r="N312">
            <v>0.78875999999999991</v>
          </cell>
          <cell r="O312">
            <v>16</v>
          </cell>
          <cell r="P312" t="e">
            <v>#VALUE!</v>
          </cell>
          <cell r="Q312">
            <v>46287</v>
          </cell>
          <cell r="R312"/>
          <cell r="S312"/>
          <cell r="T312">
            <v>46287</v>
          </cell>
          <cell r="U312">
            <v>0.2</v>
          </cell>
          <cell r="V312">
            <v>46292</v>
          </cell>
          <cell r="W312">
            <v>24</v>
          </cell>
          <cell r="X312" t="e">
            <v>#VALUE!</v>
          </cell>
          <cell r="Y312" t="str">
            <v>винтовой</v>
          </cell>
          <cell r="Z312">
            <v>24</v>
          </cell>
          <cell r="AA312">
            <v>1</v>
          </cell>
          <cell r="AB312">
            <v>46292</v>
          </cell>
          <cell r="AC312" t="str">
            <v>4атм/4м</v>
          </cell>
          <cell r="AD312"/>
          <cell r="AE312"/>
          <cell r="AF312"/>
          <cell r="AG312">
            <v>3.2</v>
          </cell>
          <cell r="AH312">
            <v>0.2</v>
          </cell>
          <cell r="AI312"/>
          <cell r="AJ312"/>
          <cell r="AK312"/>
          <cell r="AL312"/>
          <cell r="AM312">
            <v>46284</v>
          </cell>
          <cell r="AN312" t="str">
            <v>в/л</v>
          </cell>
          <cell r="AO312" t="str">
            <v>ZL3-15</v>
          </cell>
          <cell r="AP312">
            <v>0</v>
          </cell>
          <cell r="AQ312" t="str">
            <v>2023,Я.бур,ож.осв,крс(осв)-80-прс-80-110-130-прс(см.ТР10/N07)-прс-110-факт120-140-160-180-200-240-280-350-прс-120-</v>
          </cell>
          <cell r="AR312">
            <v>140</v>
          </cell>
          <cell r="AS312">
            <v>14</v>
          </cell>
          <cell r="AT312">
            <v>7.1428571428571425E-2</v>
          </cell>
          <cell r="AU312"/>
          <cell r="AV312"/>
          <cell r="AW312">
            <v>45883</v>
          </cell>
          <cell r="AX312">
            <v>45865</v>
          </cell>
          <cell r="AY312" t="str">
            <v>TP-10</v>
          </cell>
          <cell r="AZ312">
            <v>424.31</v>
          </cell>
          <cell r="BA312">
            <v>28.310000000000002</v>
          </cell>
          <cell r="BB312" t="str">
            <v>СКЖ-60</v>
          </cell>
          <cell r="BC312"/>
          <cell r="BD312"/>
          <cell r="BE312">
            <v>46279</v>
          </cell>
          <cell r="BF312">
            <v>396</v>
          </cell>
          <cell r="BG312">
            <v>0.5</v>
          </cell>
          <cell r="BH312">
            <v>4.4437999999999995</v>
          </cell>
          <cell r="BI312" t="e">
            <v>#VALUE!</v>
          </cell>
          <cell r="BJ312">
            <v>45854</v>
          </cell>
          <cell r="BK312">
            <v>349</v>
          </cell>
          <cell r="BL312">
            <v>0.8</v>
          </cell>
          <cell r="BM312">
            <v>9.1570999999999998</v>
          </cell>
          <cell r="BN312" t="str">
            <v>2023,Я.бурение,ож.осв,крс(осв),21,Ф,М,А,пуск внс3895(03.04.23г),275,М,И,А,C,О,Н,2024,Я,327,Ф,М,А,М,И,С,Н,2025,Я,Ф,М,А,И,И,349,A,О,Н,Д,2026,Я,Ф,М,А,М,И,А,С,</v>
          </cell>
          <cell r="BO312"/>
          <cell r="BP312"/>
          <cell r="BQ312">
            <v>38</v>
          </cell>
          <cell r="BR312">
            <v>438</v>
          </cell>
          <cell r="BS312"/>
          <cell r="BT312"/>
          <cell r="BU312"/>
          <cell r="BV312"/>
          <cell r="BW312"/>
          <cell r="BX312"/>
          <cell r="BY312"/>
          <cell r="BZ312">
            <v>46181</v>
          </cell>
          <cell r="CA312">
            <v>0</v>
          </cell>
          <cell r="CB312"/>
          <cell r="CC312">
            <v>0</v>
          </cell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 t="str">
            <v>КРУН-6кВ №2 ППГ</v>
          </cell>
          <cell r="CS312">
            <v>14</v>
          </cell>
          <cell r="CT312">
            <v>2</v>
          </cell>
          <cell r="CU312" t="str">
            <v>NIPI_North_Part</v>
          </cell>
          <cell r="CV312">
            <v>45863</v>
          </cell>
          <cell r="CW312">
            <v>454</v>
          </cell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K312"/>
          <cell r="DL312">
            <v>0</v>
          </cell>
          <cell r="DM312">
            <v>-3.7560000000000038E-2</v>
          </cell>
          <cell r="DN312">
            <v>4</v>
          </cell>
          <cell r="DO312">
            <v>0.78875999999999991</v>
          </cell>
          <cell r="DP312"/>
          <cell r="DQ312" t="str">
            <v>8м3 Р=0атм</v>
          </cell>
          <cell r="DR312">
            <v>45057</v>
          </cell>
          <cell r="DS312"/>
          <cell r="DT312"/>
          <cell r="DU312"/>
          <cell r="DV312"/>
          <cell r="DW312"/>
          <cell r="DX312"/>
          <cell r="DY312"/>
          <cell r="DZ312"/>
          <cell r="EA312"/>
          <cell r="EB312"/>
          <cell r="EC312">
            <v>13.797005214404884</v>
          </cell>
          <cell r="ED312">
            <v>16.600000000000001</v>
          </cell>
          <cell r="EE312"/>
          <cell r="EF312"/>
          <cell r="EG312">
            <v>54.510975568502936</v>
          </cell>
          <cell r="EH312"/>
          <cell r="EI312"/>
          <cell r="EJ312"/>
          <cell r="EK312"/>
          <cell r="EL312"/>
          <cell r="EM312"/>
          <cell r="EN312"/>
          <cell r="EO312"/>
          <cell r="EP312"/>
          <cell r="EQ312"/>
          <cell r="ER312"/>
          <cell r="ES312"/>
          <cell r="ET312"/>
          <cell r="EU312"/>
          <cell r="EV312"/>
          <cell r="EW312"/>
          <cell r="EX312"/>
          <cell r="EY312"/>
          <cell r="EZ312"/>
          <cell r="FA312"/>
          <cell r="FB312"/>
          <cell r="FC312"/>
          <cell r="FD312"/>
          <cell r="FE312"/>
          <cell r="FF312"/>
          <cell r="FG312"/>
          <cell r="FH312"/>
          <cell r="FI312"/>
          <cell r="FJ312"/>
          <cell r="FK312"/>
          <cell r="FL312"/>
          <cell r="FN312"/>
          <cell r="FP312"/>
          <cell r="FR312"/>
          <cell r="FS312"/>
          <cell r="FT312"/>
          <cell r="FV312">
            <v>44955</v>
          </cell>
        </row>
        <row r="313">
          <cell r="D313">
            <v>5368</v>
          </cell>
          <cell r="E313" t="str">
            <v>вн/н</v>
          </cell>
          <cell r="F313" t="str">
            <v>А1</v>
          </cell>
          <cell r="G313">
            <v>7</v>
          </cell>
          <cell r="H313">
            <v>1.77471</v>
          </cell>
          <cell r="I313">
            <v>73</v>
          </cell>
          <cell r="J313" t="str">
            <v>ЧРФ</v>
          </cell>
          <cell r="K313" t="e">
            <v>#VALUE!</v>
          </cell>
          <cell r="L313">
            <v>46292</v>
          </cell>
          <cell r="M313">
            <v>9</v>
          </cell>
          <cell r="N313">
            <v>1.6901999999999999</v>
          </cell>
          <cell r="O313">
            <v>80</v>
          </cell>
          <cell r="P313" t="e">
            <v>#VALUE!</v>
          </cell>
          <cell r="Q313">
            <v>46288</v>
          </cell>
          <cell r="R313"/>
          <cell r="S313"/>
          <cell r="T313"/>
          <cell r="U313"/>
          <cell r="V313">
            <v>46292</v>
          </cell>
          <cell r="W313">
            <v>24</v>
          </cell>
          <cell r="X313" t="e">
            <v>#VALUE!</v>
          </cell>
          <cell r="Y313" t="str">
            <v>винтовой</v>
          </cell>
          <cell r="Z313">
            <v>24</v>
          </cell>
          <cell r="AA313">
            <v>9</v>
          </cell>
          <cell r="AB313">
            <v>46292</v>
          </cell>
          <cell r="AC313" t="str">
            <v>15/20с</v>
          </cell>
          <cell r="AD313"/>
          <cell r="AE313"/>
          <cell r="AF313"/>
          <cell r="AG313">
            <v>3.2</v>
          </cell>
          <cell r="AH313">
            <v>1</v>
          </cell>
          <cell r="AI313"/>
          <cell r="AJ313"/>
          <cell r="AK313"/>
          <cell r="AL313"/>
          <cell r="AM313">
            <v>46284</v>
          </cell>
          <cell r="AN313" t="str">
            <v>в/л</v>
          </cell>
          <cell r="AO313" t="str">
            <v>Netzsch</v>
          </cell>
          <cell r="AP313">
            <v>0</v>
          </cell>
          <cell r="AQ313" t="e">
            <v>#VALUE!</v>
          </cell>
          <cell r="AR313">
            <v>350</v>
          </cell>
          <cell r="AS313">
            <v>56</v>
          </cell>
          <cell r="AT313">
            <v>0.16071428571428573</v>
          </cell>
          <cell r="AU313"/>
          <cell r="AV313"/>
          <cell r="AW313">
            <v>46292</v>
          </cell>
          <cell r="AX313">
            <v>46220</v>
          </cell>
          <cell r="AY313" t="str">
            <v>Netzsch-16</v>
          </cell>
          <cell r="AZ313">
            <v>409.86</v>
          </cell>
          <cell r="BA313">
            <v>105.86000000000001</v>
          </cell>
          <cell r="BB313" t="str">
            <v>СКЖ-60/колл</v>
          </cell>
          <cell r="BC313"/>
          <cell r="BD313"/>
          <cell r="BE313">
            <v>46276</v>
          </cell>
          <cell r="BF313">
            <v>304</v>
          </cell>
          <cell r="BG313">
            <v>0.9</v>
          </cell>
          <cell r="BH313">
            <v>14.628179999999999</v>
          </cell>
          <cell r="BI313" t="e">
            <v>#VALUE!</v>
          </cell>
          <cell r="BJ313">
            <v>45329</v>
          </cell>
          <cell r="BK313">
            <v>376</v>
          </cell>
          <cell r="BL313">
            <v>0.6</v>
          </cell>
          <cell r="BM313">
            <v>7.5673799999999982</v>
          </cell>
          <cell r="BN313" t="str">
            <v xml:space="preserve"> 2022,И,бур,крс(осв),29,А,C,О,Н,Д,закл,350,2023,Я,Ф,М,А,381,М,прс,311,И,А,C,О,Н,2024,Я,Ф,376,М,А,М,И,С,Н,2025,Я,Ф,М,А,И,A,О,Н,Д,2026,Я,Ф,М,А,М,И,А,С,</v>
          </cell>
          <cell r="BO313">
            <v>46274</v>
          </cell>
          <cell r="BP313" t="str">
            <v xml:space="preserve">Сорап іші құм. Айналым санын көтеріп сорапты ыссы сумен жуу керек. </v>
          </cell>
          <cell r="BQ313">
            <v>146</v>
          </cell>
          <cell r="BR313">
            <v>450.2</v>
          </cell>
          <cell r="BS313"/>
          <cell r="BT313"/>
          <cell r="BU313"/>
          <cell r="BV313"/>
          <cell r="BW313"/>
          <cell r="BX313"/>
          <cell r="BY313"/>
          <cell r="BZ313">
            <v>46181</v>
          </cell>
          <cell r="CA313">
            <v>0</v>
          </cell>
          <cell r="CB313"/>
          <cell r="CC313">
            <v>0</v>
          </cell>
          <cell r="CD313"/>
          <cell r="CE313"/>
          <cell r="CF313"/>
          <cell r="CG313"/>
          <cell r="CH313"/>
          <cell r="CI313"/>
          <cell r="CJ313"/>
          <cell r="CK313"/>
          <cell r="CL313"/>
          <cell r="CM313">
            <v>45828</v>
          </cell>
          <cell r="CN313"/>
          <cell r="CO313"/>
          <cell r="CP313"/>
          <cell r="CQ313" t="str">
            <v>30312</v>
          </cell>
          <cell r="CR313" t="str">
            <v>КРУН-6кВ №2 ППГ</v>
          </cell>
          <cell r="CS313">
            <v>14</v>
          </cell>
          <cell r="CT313">
            <v>2</v>
          </cell>
          <cell r="CU313" t="str">
            <v>NIPI_North_Part</v>
          </cell>
          <cell r="CV313">
            <v>46149</v>
          </cell>
          <cell r="CW313">
            <v>483.73</v>
          </cell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K313"/>
          <cell r="DL313">
            <v>2</v>
          </cell>
          <cell r="DM313">
            <v>-8.4510000000000085E-2</v>
          </cell>
          <cell r="DN313">
            <v>7</v>
          </cell>
          <cell r="DO313">
            <v>1.6901999999999999</v>
          </cell>
          <cell r="DP313"/>
          <cell r="DQ313"/>
          <cell r="DR313"/>
          <cell r="DS313"/>
          <cell r="DT313"/>
          <cell r="DU313"/>
          <cell r="DV313"/>
          <cell r="DW313"/>
          <cell r="DX313"/>
          <cell r="DY313"/>
          <cell r="DZ313"/>
          <cell r="EA313">
            <v>4</v>
          </cell>
          <cell r="EB313"/>
          <cell r="EC313">
            <v>11.722265926979263</v>
          </cell>
          <cell r="ED313">
            <v>29.4</v>
          </cell>
          <cell r="EE313">
            <v>-2.9059140730207353</v>
          </cell>
          <cell r="EF313"/>
          <cell r="EG313">
            <v>54.510975571513036</v>
          </cell>
          <cell r="EH313"/>
          <cell r="EI313"/>
          <cell r="EJ313"/>
          <cell r="EK313"/>
          <cell r="EL313"/>
          <cell r="EM313"/>
          <cell r="EN313"/>
          <cell r="EO313"/>
          <cell r="EP313"/>
          <cell r="EQ313"/>
          <cell r="ER313"/>
          <cell r="ES313"/>
          <cell r="ET313"/>
          <cell r="EU313"/>
          <cell r="EV313"/>
          <cell r="EW313"/>
          <cell r="EX313"/>
          <cell r="EY313"/>
          <cell r="EZ313"/>
          <cell r="FA313"/>
          <cell r="FB313"/>
          <cell r="FC313"/>
          <cell r="FD313"/>
          <cell r="FE313"/>
          <cell r="FF313"/>
          <cell r="FG313"/>
          <cell r="FH313"/>
          <cell r="FI313"/>
          <cell r="FJ313"/>
          <cell r="FK313"/>
          <cell r="FL313"/>
          <cell r="FN313"/>
          <cell r="FP313"/>
          <cell r="FR313"/>
          <cell r="FS313"/>
          <cell r="FT313"/>
          <cell r="FV313">
            <v>44767</v>
          </cell>
        </row>
        <row r="314">
          <cell r="D314">
            <v>5369</v>
          </cell>
          <cell r="E314" t="str">
            <v>вн</v>
          </cell>
          <cell r="F314" t="str">
            <v>А1</v>
          </cell>
          <cell r="G314">
            <v>5</v>
          </cell>
          <cell r="H314">
            <v>2.3005499999999999</v>
          </cell>
          <cell r="I314">
            <v>51</v>
          </cell>
          <cell r="J314">
            <v>0</v>
          </cell>
          <cell r="K314" t="e">
            <v>#VALUE!</v>
          </cell>
          <cell r="L314">
            <v>46292</v>
          </cell>
          <cell r="M314">
            <v>2</v>
          </cell>
          <cell r="N314">
            <v>1.3145999999999998</v>
          </cell>
          <cell r="O314">
            <v>30</v>
          </cell>
          <cell r="P314" t="e">
            <v>#VALUE!</v>
          </cell>
          <cell r="Q314">
            <v>46285</v>
          </cell>
          <cell r="R314"/>
          <cell r="S314"/>
          <cell r="T314">
            <v>46285</v>
          </cell>
          <cell r="U314">
            <v>0.05</v>
          </cell>
          <cell r="V314">
            <v>46292</v>
          </cell>
          <cell r="W314">
            <v>23</v>
          </cell>
          <cell r="X314" t="e">
            <v>#VALUE!</v>
          </cell>
          <cell r="Y314" t="str">
            <v>винтовой</v>
          </cell>
          <cell r="Z314">
            <v>24</v>
          </cell>
          <cell r="AA314">
            <v>2</v>
          </cell>
          <cell r="AB314">
            <v>46292</v>
          </cell>
          <cell r="AC314" t="str">
            <v>15атм/10с</v>
          </cell>
          <cell r="AD314"/>
          <cell r="AE314"/>
          <cell r="AF314"/>
          <cell r="AG314">
            <v>3.2</v>
          </cell>
          <cell r="AH314">
            <v>0.1</v>
          </cell>
          <cell r="AI314"/>
          <cell r="AJ314"/>
          <cell r="AK314"/>
          <cell r="AL314"/>
          <cell r="AM314">
            <v>46291</v>
          </cell>
          <cell r="AN314" t="str">
            <v>в/л</v>
          </cell>
          <cell r="AO314" t="str">
            <v>ZL3-22</v>
          </cell>
          <cell r="AP314">
            <v>0</v>
          </cell>
          <cell r="AQ314" t="e">
            <v>#VALUE!</v>
          </cell>
          <cell r="AR314">
            <v>200</v>
          </cell>
          <cell r="AS314">
            <v>32</v>
          </cell>
          <cell r="AT314">
            <v>6.25E-2</v>
          </cell>
          <cell r="AU314"/>
          <cell r="AV314"/>
          <cell r="AW314">
            <v>46280</v>
          </cell>
          <cell r="AX314">
            <v>46235</v>
          </cell>
          <cell r="AY314" t="str">
            <v>Netzsch-16</v>
          </cell>
          <cell r="AZ314">
            <v>429.95</v>
          </cell>
          <cell r="BA314">
            <v>33.949999999999989</v>
          </cell>
          <cell r="BB314" t="str">
            <v>СКЖ-60</v>
          </cell>
          <cell r="BC314"/>
          <cell r="BD314"/>
          <cell r="BE314">
            <v>46276</v>
          </cell>
          <cell r="BF314">
            <v>396</v>
          </cell>
          <cell r="BG314">
            <v>0.4</v>
          </cell>
          <cell r="BH314">
            <v>4.8696400000000022</v>
          </cell>
          <cell r="BI314" t="e">
            <v>#VALUE!</v>
          </cell>
          <cell r="BJ314">
            <v>46146</v>
          </cell>
          <cell r="BK314">
            <v>392</v>
          </cell>
          <cell r="BL314">
            <v>6.4</v>
          </cell>
          <cell r="BM314">
            <v>11.245240000000003</v>
          </cell>
          <cell r="BN314" t="e">
            <v>#VALUE!</v>
          </cell>
          <cell r="BO314"/>
          <cell r="BP314"/>
          <cell r="BQ314">
            <v>44</v>
          </cell>
          <cell r="BR314">
            <v>443.6</v>
          </cell>
          <cell r="BS314">
            <v>45029</v>
          </cell>
          <cell r="BT314">
            <v>27.7</v>
          </cell>
          <cell r="BU314">
            <v>435.1</v>
          </cell>
          <cell r="BV314">
            <v>435.1</v>
          </cell>
          <cell r="BW314">
            <v>25.9</v>
          </cell>
          <cell r="BX314"/>
          <cell r="BY314"/>
          <cell r="BZ314">
            <v>46181</v>
          </cell>
          <cell r="CA314">
            <v>0</v>
          </cell>
          <cell r="CB314"/>
          <cell r="CC314" t="e">
            <v>#REF!</v>
          </cell>
          <cell r="CD314" t="e">
            <v>#REF!</v>
          </cell>
          <cell r="CE314" t="e">
            <v>#REF!</v>
          </cell>
          <cell r="CF314" t="e">
            <v>#REF!</v>
          </cell>
          <cell r="CG314" t="e">
            <v>#REF!</v>
          </cell>
          <cell r="CH314" t="e">
            <v>#REF!</v>
          </cell>
          <cell r="CI314" t="e">
            <v>#REF!</v>
          </cell>
          <cell r="CJ314" t="e">
            <v>#REF!</v>
          </cell>
          <cell r="CK314"/>
          <cell r="CL314"/>
          <cell r="CM314"/>
          <cell r="CN314"/>
          <cell r="CO314"/>
          <cell r="CP314"/>
          <cell r="CQ314"/>
          <cell r="CR314" t="str">
            <v>КРУН-6кВ №2 ППГ</v>
          </cell>
          <cell r="CS314">
            <v>14</v>
          </cell>
          <cell r="CT314">
            <v>2</v>
          </cell>
          <cell r="CU314" t="str">
            <v>NIPI_North_Part</v>
          </cell>
          <cell r="CV314">
            <v>45890</v>
          </cell>
          <cell r="CW314">
            <v>467</v>
          </cell>
          <cell r="CX314"/>
          <cell r="CY314"/>
          <cell r="CZ314"/>
          <cell r="DA314"/>
          <cell r="DB314"/>
          <cell r="DC314"/>
          <cell r="DD314"/>
          <cell r="DE314"/>
          <cell r="DF314"/>
          <cell r="DG314" t="str">
            <v>стримфло</v>
          </cell>
          <cell r="DH314"/>
          <cell r="DI314"/>
          <cell r="DJ314"/>
          <cell r="DK314"/>
          <cell r="DL314">
            <v>-3</v>
          </cell>
          <cell r="DM314">
            <v>-0.9859500000000001</v>
          </cell>
          <cell r="DN314">
            <v>-21</v>
          </cell>
          <cell r="DO314">
            <v>1.3145999999999998</v>
          </cell>
          <cell r="DP314"/>
          <cell r="DQ314"/>
          <cell r="DR314"/>
          <cell r="DS314"/>
          <cell r="DT314"/>
          <cell r="DU314"/>
          <cell r="DV314"/>
          <cell r="DW314">
            <v>42189</v>
          </cell>
          <cell r="DX314">
            <v>5369</v>
          </cell>
          <cell r="DY314"/>
          <cell r="DZ314" t="str">
            <v>нет вл.</v>
          </cell>
          <cell r="EA314">
            <v>2</v>
          </cell>
          <cell r="EB314"/>
          <cell r="EC314">
            <v>26.637172513974004</v>
          </cell>
          <cell r="ED314">
            <v>29.4</v>
          </cell>
          <cell r="EE314">
            <v>21.767532513974004</v>
          </cell>
          <cell r="EF314">
            <v>-2.7628274860259943</v>
          </cell>
          <cell r="EG314">
            <v>54.510975585645859</v>
          </cell>
          <cell r="EH314">
            <v>411</v>
          </cell>
          <cell r="EI314">
            <v>0.92110000000000003</v>
          </cell>
          <cell r="EJ314"/>
          <cell r="EK314"/>
          <cell r="EL314"/>
          <cell r="EM314"/>
          <cell r="EN314"/>
          <cell r="EO314"/>
          <cell r="EP314"/>
          <cell r="EQ314"/>
          <cell r="ER314"/>
          <cell r="ES314"/>
          <cell r="ET314"/>
          <cell r="EU314"/>
          <cell r="EV314"/>
          <cell r="EW314"/>
          <cell r="EX314"/>
          <cell r="EY314"/>
          <cell r="EZ314"/>
          <cell r="FA314"/>
          <cell r="FB314"/>
          <cell r="FC314"/>
          <cell r="FD314"/>
          <cell r="FE314"/>
          <cell r="FF314"/>
          <cell r="FG314"/>
          <cell r="FH314"/>
          <cell r="FI314"/>
          <cell r="FJ314"/>
          <cell r="FK314"/>
          <cell r="FL314"/>
          <cell r="FN314"/>
          <cell r="FP314" t="str">
            <v>Отсутствует влияние</v>
          </cell>
          <cell r="FR314"/>
          <cell r="FS314"/>
          <cell r="FT314"/>
          <cell r="FV314">
            <v>38933</v>
          </cell>
        </row>
        <row r="315">
          <cell r="D315">
            <v>5371</v>
          </cell>
          <cell r="E315" t="str">
            <v>вн</v>
          </cell>
          <cell r="F315" t="str">
            <v>А1</v>
          </cell>
          <cell r="G315">
            <v>20</v>
          </cell>
          <cell r="H315">
            <v>1.8779999999999999</v>
          </cell>
          <cell r="I315">
            <v>90</v>
          </cell>
          <cell r="J315">
            <v>0</v>
          </cell>
          <cell r="K315" t="e">
            <v>#VALUE!</v>
          </cell>
          <cell r="L315">
            <v>46292</v>
          </cell>
          <cell r="M315">
            <v>27</v>
          </cell>
          <cell r="N315">
            <v>6.59178</v>
          </cell>
          <cell r="O315">
            <v>74</v>
          </cell>
          <cell r="P315" t="e">
            <v>#VALUE!</v>
          </cell>
          <cell r="Q315">
            <v>46284</v>
          </cell>
          <cell r="R315"/>
          <cell r="S315"/>
          <cell r="T315"/>
          <cell r="U315"/>
          <cell r="V315">
            <v>46292</v>
          </cell>
          <cell r="W315">
            <v>25</v>
          </cell>
          <cell r="X315" t="e">
            <v>#VALUE!</v>
          </cell>
          <cell r="Y315" t="str">
            <v>винтовой</v>
          </cell>
          <cell r="Z315">
            <v>24</v>
          </cell>
          <cell r="AA315">
            <v>27</v>
          </cell>
          <cell r="AB315">
            <v>46292</v>
          </cell>
          <cell r="AC315" t="str">
            <v>15атм/30с</v>
          </cell>
          <cell r="AD315"/>
          <cell r="AE315"/>
          <cell r="AF315"/>
          <cell r="AG315">
            <v>2.9</v>
          </cell>
          <cell r="AH315">
            <v>1.4</v>
          </cell>
          <cell r="AI315"/>
          <cell r="AJ315"/>
          <cell r="AK315"/>
          <cell r="AL315"/>
          <cell r="AM315"/>
          <cell r="AN315"/>
          <cell r="AO315" t="str">
            <v>Netzsch</v>
          </cell>
          <cell r="AP315">
            <v>0</v>
          </cell>
          <cell r="AQ315" t="e">
            <v>#VALUE!</v>
          </cell>
          <cell r="AR315">
            <v>240</v>
          </cell>
          <cell r="AS315">
            <v>38.4</v>
          </cell>
          <cell r="AT315">
            <v>0.703125</v>
          </cell>
          <cell r="AU315"/>
          <cell r="AV315"/>
          <cell r="AW315">
            <v>46263</v>
          </cell>
          <cell r="AX315">
            <v>46189</v>
          </cell>
          <cell r="AY315" t="str">
            <v>Netzsch-16</v>
          </cell>
          <cell r="AZ315">
            <v>424.23</v>
          </cell>
          <cell r="BA315">
            <v>49.230000000000018</v>
          </cell>
          <cell r="BB315" t="str">
            <v>СКЖ-60</v>
          </cell>
          <cell r="BC315"/>
          <cell r="BD315"/>
          <cell r="BE315">
            <v>46266</v>
          </cell>
          <cell r="BF315">
            <v>375</v>
          </cell>
          <cell r="BG315">
            <v>2.1</v>
          </cell>
          <cell r="BH315">
            <v>8.6964749999999995</v>
          </cell>
          <cell r="BI315" t="e">
            <v>#VALUE!</v>
          </cell>
          <cell r="BJ315">
            <v>44264</v>
          </cell>
          <cell r="BK315">
            <v>0</v>
          </cell>
          <cell r="BL315">
            <v>0.7</v>
          </cell>
          <cell r="BM315">
            <v>42.508975</v>
          </cell>
          <cell r="BN315" t="str">
            <v>2021,Я,Ф,0,A,2022,Я,пуск внс5370(18.01.22г),М,И,А,C,О,Н,Д,2023,Я,Ф,М,А,М,И,А,C,О,Н,2024,Я,Ф,М,А,М,И,С,Н,2025,Я,внс5361ув.реж.зак.20↑30(24.01),Ф,М,А,И,A,О,Н,Д,2026,Я,Ф,М,А,М,И,А,С,</v>
          </cell>
          <cell r="BO315"/>
          <cell r="BP315"/>
          <cell r="BQ315">
            <v>67</v>
          </cell>
          <cell r="BR315">
            <v>445.25</v>
          </cell>
          <cell r="BS315"/>
          <cell r="BT315"/>
          <cell r="BU315"/>
          <cell r="BV315"/>
          <cell r="BW315"/>
          <cell r="BX315"/>
          <cell r="BY315"/>
          <cell r="BZ315">
            <v>46181</v>
          </cell>
          <cell r="CA315">
            <v>0</v>
          </cell>
          <cell r="CB315"/>
          <cell r="CC315">
            <v>0</v>
          </cell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 t="str">
            <v>КРУН-6кВ №2 ППГ</v>
          </cell>
          <cell r="CS315">
            <v>14</v>
          </cell>
          <cell r="CT315">
            <v>2</v>
          </cell>
          <cell r="CU315" t="str">
            <v>NIPI_North_Part</v>
          </cell>
          <cell r="CV315">
            <v>44617</v>
          </cell>
          <cell r="CW315">
            <v>478</v>
          </cell>
          <cell r="CX315"/>
          <cell r="CY315"/>
          <cell r="CZ315"/>
          <cell r="DA315"/>
          <cell r="DB315"/>
          <cell r="DC315"/>
          <cell r="DD315"/>
          <cell r="DE315"/>
          <cell r="DF315"/>
          <cell r="DG315" t="str">
            <v>стримфло</v>
          </cell>
          <cell r="DH315"/>
          <cell r="DI315"/>
          <cell r="DJ315"/>
          <cell r="DK315"/>
          <cell r="DL315">
            <v>7</v>
          </cell>
          <cell r="DM315">
            <v>4.7137799999999999</v>
          </cell>
          <cell r="DN315">
            <v>-16</v>
          </cell>
          <cell r="DO315">
            <v>6.59178</v>
          </cell>
          <cell r="DP315"/>
          <cell r="DQ315"/>
          <cell r="DR315"/>
          <cell r="DS315"/>
          <cell r="DT315"/>
          <cell r="DU315"/>
          <cell r="DV315"/>
          <cell r="DW315">
            <v>44264</v>
          </cell>
          <cell r="DX315">
            <v>5371</v>
          </cell>
          <cell r="DY315"/>
          <cell r="DZ315" t="str">
            <v>5361,5370,</v>
          </cell>
          <cell r="EA315">
            <v>2</v>
          </cell>
          <cell r="EB315"/>
          <cell r="EC315">
            <v>42.508975</v>
          </cell>
          <cell r="ED315">
            <v>29.4</v>
          </cell>
          <cell r="EE315"/>
          <cell r="EF315"/>
          <cell r="EG315">
            <v>54.510975563857194</v>
          </cell>
          <cell r="EH315"/>
          <cell r="EI315"/>
          <cell r="EJ315"/>
          <cell r="EK315"/>
          <cell r="EL315"/>
          <cell r="EM315"/>
          <cell r="EN315"/>
          <cell r="EO315"/>
          <cell r="EP315"/>
          <cell r="EQ315"/>
          <cell r="ER315"/>
          <cell r="ES315"/>
          <cell r="ET315"/>
          <cell r="EU315"/>
          <cell r="EV315"/>
          <cell r="EW315"/>
          <cell r="EX315"/>
          <cell r="EY315"/>
          <cell r="EZ315"/>
          <cell r="FA315"/>
          <cell r="FB315"/>
          <cell r="FC315"/>
          <cell r="FD315"/>
          <cell r="FE315"/>
          <cell r="FF315"/>
          <cell r="FG315"/>
          <cell r="FH315"/>
          <cell r="FI315"/>
          <cell r="FJ315"/>
          <cell r="FK315"/>
          <cell r="FL315"/>
          <cell r="FN315"/>
          <cell r="FP315"/>
          <cell r="FR315">
            <v>15</v>
          </cell>
          <cell r="FS315"/>
          <cell r="FT315"/>
          <cell r="FV315">
            <v>44264</v>
          </cell>
        </row>
        <row r="316">
          <cell r="D316">
            <v>5372</v>
          </cell>
          <cell r="E316" t="str">
            <v>вн</v>
          </cell>
          <cell r="F316" t="str">
            <v>А1</v>
          </cell>
          <cell r="G316">
            <v>19</v>
          </cell>
          <cell r="H316">
            <v>4.1034299999999995</v>
          </cell>
          <cell r="I316">
            <v>77</v>
          </cell>
          <cell r="J316">
            <v>0</v>
          </cell>
          <cell r="K316" t="e">
            <v>#VALUE!</v>
          </cell>
          <cell r="L316">
            <v>46292</v>
          </cell>
          <cell r="M316">
            <v>16</v>
          </cell>
          <cell r="N316">
            <v>4.3569599999999991</v>
          </cell>
          <cell r="O316">
            <v>71</v>
          </cell>
          <cell r="P316" t="e">
            <v>#VALUE!</v>
          </cell>
          <cell r="Q316">
            <v>46288</v>
          </cell>
          <cell r="R316"/>
          <cell r="S316"/>
          <cell r="T316">
            <v>46266</v>
          </cell>
          <cell r="U316">
            <v>0.1</v>
          </cell>
          <cell r="V316">
            <v>46292</v>
          </cell>
          <cell r="W316">
            <v>26</v>
          </cell>
          <cell r="X316" t="e">
            <v>#VALUE!</v>
          </cell>
          <cell r="Y316" t="str">
            <v>винтовой</v>
          </cell>
          <cell r="Z316">
            <v>24</v>
          </cell>
          <cell r="AA316">
            <v>16</v>
          </cell>
          <cell r="AB316">
            <v>46292</v>
          </cell>
          <cell r="AC316" t="str">
            <v>15/40с</v>
          </cell>
          <cell r="AD316"/>
          <cell r="AE316"/>
          <cell r="AF316"/>
          <cell r="AG316">
            <v>3</v>
          </cell>
          <cell r="AH316">
            <v>0</v>
          </cell>
          <cell r="AI316"/>
          <cell r="AJ316"/>
          <cell r="AK316"/>
          <cell r="AL316"/>
          <cell r="AM316"/>
          <cell r="AN316"/>
          <cell r="AO316" t="str">
            <v>Netzsch</v>
          </cell>
          <cell r="AP316">
            <v>0</v>
          </cell>
          <cell r="AQ316" t="e">
            <v>#VALUE!</v>
          </cell>
          <cell r="AR316">
            <v>300</v>
          </cell>
          <cell r="AS316">
            <v>30</v>
          </cell>
          <cell r="AT316">
            <v>0.53333333333333333</v>
          </cell>
          <cell r="AU316"/>
          <cell r="AV316"/>
          <cell r="AW316">
            <v>46282</v>
          </cell>
          <cell r="AX316">
            <v>45916</v>
          </cell>
          <cell r="AY316" t="str">
            <v>Netzsch-10</v>
          </cell>
          <cell r="AZ316">
            <v>423.9</v>
          </cell>
          <cell r="BA316">
            <v>38.899999999999977</v>
          </cell>
          <cell r="BB316" t="str">
            <v>СКЖ-60</v>
          </cell>
          <cell r="BC316"/>
          <cell r="BD316"/>
          <cell r="BE316">
            <v>46266</v>
          </cell>
          <cell r="BF316">
            <v>385</v>
          </cell>
          <cell r="BG316">
            <v>0.7</v>
          </cell>
          <cell r="BH316">
            <v>6.2166249999999996</v>
          </cell>
          <cell r="BI316" t="e">
            <v>#VALUE!</v>
          </cell>
          <cell r="BJ316">
            <v>44829</v>
          </cell>
          <cell r="BK316">
            <v>167</v>
          </cell>
          <cell r="BL316">
            <v>0.1</v>
          </cell>
          <cell r="BM316">
            <v>26.086825000000001</v>
          </cell>
          <cell r="BN316" t="str">
            <v>2021,Я,Ф,A,2022,Я,пуск внс5370(18.01.22г),М,390,Рпл=372,И,308,296,И,А,C,0,167,О,Н,Д,2023,Я,Ф,М,А,М,И,А,C,О,Н,2024,Я,Ф,М,А,М,И,С,Н,2025,Я,внс5361ув.реж.зак.20↑30(24.01),Ф,М,А,И,A,О,Н,Д,2026,Я,Ф,М,А,М,И,А,С,</v>
          </cell>
          <cell r="BO316">
            <v>46267</v>
          </cell>
          <cell r="BP316" t="str">
            <v xml:space="preserve">Сораптың жұмыс істеуі жақсы. Кері тоспа ұстап тұр. </v>
          </cell>
          <cell r="BQ316">
            <v>56</v>
          </cell>
          <cell r="BR316">
            <v>443.75</v>
          </cell>
          <cell r="BS316">
            <v>44710</v>
          </cell>
          <cell r="BT316">
            <v>7.5</v>
          </cell>
          <cell r="BU316">
            <v>478.6</v>
          </cell>
          <cell r="BV316">
            <v>443.8</v>
          </cell>
          <cell r="BW316">
            <v>25.9</v>
          </cell>
          <cell r="BX316"/>
          <cell r="BY316"/>
          <cell r="BZ316">
            <v>46181</v>
          </cell>
          <cell r="CA316">
            <v>0</v>
          </cell>
          <cell r="CB316"/>
          <cell r="CC316">
            <v>0</v>
          </cell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 t="str">
            <v>КРУН-6кВ №2 ППГ</v>
          </cell>
          <cell r="CS316">
            <v>14</v>
          </cell>
          <cell r="CT316">
            <v>2</v>
          </cell>
          <cell r="CU316" t="str">
            <v>NIPI_North_Part</v>
          </cell>
          <cell r="CV316">
            <v>45915</v>
          </cell>
          <cell r="CW316">
            <v>478.58</v>
          </cell>
          <cell r="CX316"/>
          <cell r="CY316"/>
          <cell r="CZ316"/>
          <cell r="DA316"/>
          <cell r="DB316"/>
          <cell r="DC316"/>
          <cell r="DD316"/>
          <cell r="DE316"/>
          <cell r="DF316"/>
          <cell r="DG316" t="str">
            <v>стримфло</v>
          </cell>
          <cell r="DH316"/>
          <cell r="DI316"/>
          <cell r="DJ316"/>
          <cell r="DK316"/>
          <cell r="DL316">
            <v>-3</v>
          </cell>
          <cell r="DM316">
            <v>0.25352999999999959</v>
          </cell>
          <cell r="DN316">
            <v>-6</v>
          </cell>
          <cell r="DO316">
            <v>4.3569599999999991</v>
          </cell>
          <cell r="DP316"/>
          <cell r="DQ316"/>
          <cell r="DR316"/>
          <cell r="DS316"/>
          <cell r="DT316"/>
          <cell r="DU316"/>
          <cell r="DV316"/>
          <cell r="DW316"/>
          <cell r="DX316"/>
          <cell r="DY316"/>
          <cell r="DZ316" t="str">
            <v>5361,5370,</v>
          </cell>
          <cell r="EA316">
            <v>1</v>
          </cell>
          <cell r="EB316"/>
          <cell r="EC316">
            <v>28.787476544324083</v>
          </cell>
          <cell r="ED316">
            <v>29.4</v>
          </cell>
          <cell r="EE316"/>
          <cell r="EF316"/>
          <cell r="EG316">
            <v>54.510975566145156</v>
          </cell>
          <cell r="EH316"/>
          <cell r="EI316"/>
          <cell r="EJ316"/>
          <cell r="EK316"/>
          <cell r="EL316"/>
          <cell r="EM316"/>
          <cell r="EN316"/>
          <cell r="EO316"/>
          <cell r="EP316"/>
          <cell r="EQ316"/>
          <cell r="ER316"/>
          <cell r="ES316"/>
          <cell r="ET316"/>
          <cell r="EU316"/>
          <cell r="EV316"/>
          <cell r="EW316"/>
          <cell r="EX316"/>
          <cell r="EY316"/>
          <cell r="EZ316"/>
          <cell r="FA316"/>
          <cell r="FB316"/>
          <cell r="FC316"/>
          <cell r="FD316"/>
          <cell r="FE316"/>
          <cell r="FF316"/>
          <cell r="FG316"/>
          <cell r="FH316"/>
          <cell r="FI316"/>
          <cell r="FJ316"/>
          <cell r="FK316"/>
          <cell r="FL316"/>
          <cell r="FN316"/>
          <cell r="FP316"/>
          <cell r="FR316"/>
          <cell r="FS316"/>
          <cell r="FT316"/>
          <cell r="FV316">
            <v>44303</v>
          </cell>
        </row>
        <row r="317">
          <cell r="D317">
            <v>5384</v>
          </cell>
          <cell r="E317" t="str">
            <v>вн</v>
          </cell>
          <cell r="F317" t="str">
            <v>А1</v>
          </cell>
          <cell r="G317">
            <v>16</v>
          </cell>
          <cell r="H317">
            <v>2.4038399999999998</v>
          </cell>
          <cell r="I317">
            <v>84</v>
          </cell>
          <cell r="J317">
            <v>0</v>
          </cell>
          <cell r="K317" t="e">
            <v>#VALUE!</v>
          </cell>
          <cell r="L317">
            <v>46292</v>
          </cell>
          <cell r="M317">
            <v>13</v>
          </cell>
          <cell r="N317">
            <v>3.29589</v>
          </cell>
          <cell r="O317">
            <v>73</v>
          </cell>
          <cell r="P317" t="e">
            <v>#VALUE!</v>
          </cell>
          <cell r="Q317">
            <v>46284</v>
          </cell>
          <cell r="R317"/>
          <cell r="S317"/>
          <cell r="T317">
            <v>46265</v>
          </cell>
          <cell r="U317">
            <v>0.2</v>
          </cell>
          <cell r="V317">
            <v>46292</v>
          </cell>
          <cell r="W317">
            <v>26</v>
          </cell>
          <cell r="X317" t="e">
            <v>#VALUE!</v>
          </cell>
          <cell r="Y317" t="str">
            <v>винтовой</v>
          </cell>
          <cell r="Z317">
            <v>24</v>
          </cell>
          <cell r="AA317">
            <v>13</v>
          </cell>
          <cell r="AB317">
            <v>46292</v>
          </cell>
          <cell r="AC317" t="str">
            <v>15атм/3м</v>
          </cell>
          <cell r="AD317"/>
          <cell r="AE317"/>
          <cell r="AF317"/>
          <cell r="AG317">
            <v>3.2</v>
          </cell>
          <cell r="AH317">
            <v>2.2000000000000002</v>
          </cell>
          <cell r="AI317"/>
          <cell r="AJ317"/>
          <cell r="AK317"/>
          <cell r="AL317"/>
          <cell r="AM317">
            <v>46280</v>
          </cell>
          <cell r="AN317" t="str">
            <v>в/л</v>
          </cell>
          <cell r="AO317" t="str">
            <v>ZL3-15</v>
          </cell>
          <cell r="AP317">
            <v>0</v>
          </cell>
          <cell r="AQ317" t="e">
            <v>#VALUE!</v>
          </cell>
          <cell r="AR317">
            <v>450</v>
          </cell>
          <cell r="AS317">
            <v>72</v>
          </cell>
          <cell r="AT317">
            <v>0.18055555555555555</v>
          </cell>
          <cell r="AU317"/>
          <cell r="AV317"/>
          <cell r="AW317">
            <v>46253</v>
          </cell>
          <cell r="AX317">
            <v>45950</v>
          </cell>
          <cell r="AY317" t="str">
            <v>ТР-16</v>
          </cell>
          <cell r="AZ317">
            <v>407.99</v>
          </cell>
          <cell r="BA317">
            <v>40.990000000000009</v>
          </cell>
          <cell r="BB317" t="str">
            <v>СКЖ-60</v>
          </cell>
          <cell r="BC317"/>
          <cell r="BD317"/>
          <cell r="BE317">
            <v>46287</v>
          </cell>
          <cell r="BF317">
            <v>367</v>
          </cell>
          <cell r="BG317">
            <v>2.2999999999999998</v>
          </cell>
          <cell r="BH317">
            <v>9.4129249999999995</v>
          </cell>
          <cell r="BI317" t="e">
            <v>#VALUE!</v>
          </cell>
          <cell r="BJ317">
            <v>43882</v>
          </cell>
          <cell r="BK317">
            <v>354</v>
          </cell>
          <cell r="BL317">
            <v>0</v>
          </cell>
          <cell r="BM317">
            <v>8.3336249999999996</v>
          </cell>
          <cell r="BN317" t="e">
            <v>#VALUE!</v>
          </cell>
          <cell r="BO317"/>
          <cell r="BP317"/>
          <cell r="BQ317">
            <v>74</v>
          </cell>
          <cell r="BR317">
            <v>442.75</v>
          </cell>
          <cell r="BS317">
            <v>42736</v>
          </cell>
          <cell r="BT317">
            <v>18.5</v>
          </cell>
          <cell r="BU317">
            <v>388</v>
          </cell>
          <cell r="BV317">
            <v>388</v>
          </cell>
          <cell r="BW317">
            <v>25.4</v>
          </cell>
          <cell r="BX317"/>
          <cell r="BY317"/>
          <cell r="BZ317">
            <v>46181</v>
          </cell>
          <cell r="CA317">
            <v>0</v>
          </cell>
          <cell r="CB317"/>
          <cell r="CC317" t="str">
            <v>差недост.подача</v>
          </cell>
          <cell r="CD317" t="str">
            <v>差недост.подача</v>
          </cell>
          <cell r="CE317">
            <v>20.38968213734568</v>
          </cell>
          <cell r="CF317">
            <v>-38.869613425925927</v>
          </cell>
          <cell r="CG317">
            <v>22.79979697964913</v>
          </cell>
          <cell r="CH317" t="str">
            <v>差недост.подача</v>
          </cell>
          <cell r="CI317">
            <v>7.2055179012345674</v>
          </cell>
          <cell r="CJ317">
            <v>13.668843364197542</v>
          </cell>
          <cell r="CK317"/>
          <cell r="CL317"/>
          <cell r="CM317">
            <v>45188</v>
          </cell>
          <cell r="CN317" t="str">
            <v>х/к</v>
          </cell>
          <cell r="CO317"/>
          <cell r="CP317"/>
          <cell r="CQ317"/>
          <cell r="CR317" t="str">
            <v>КРУН-6кВ №2 ППГ</v>
          </cell>
          <cell r="CS317">
            <v>14</v>
          </cell>
          <cell r="CT317">
            <v>2</v>
          </cell>
          <cell r="CU317" t="str">
            <v>NIPI_North_Part</v>
          </cell>
          <cell r="CV317">
            <v>45350</v>
          </cell>
          <cell r="CW317">
            <v>475.7</v>
          </cell>
          <cell r="CX317"/>
          <cell r="CY317"/>
          <cell r="CZ317"/>
          <cell r="DA317"/>
          <cell r="DB317"/>
          <cell r="DC317"/>
          <cell r="DD317"/>
          <cell r="DE317"/>
          <cell r="DF317"/>
          <cell r="DG317" t="str">
            <v>стримфло</v>
          </cell>
          <cell r="DH317"/>
          <cell r="DI317"/>
          <cell r="DJ317"/>
          <cell r="DK317"/>
          <cell r="DL317">
            <v>-3</v>
          </cell>
          <cell r="DM317">
            <v>0.89205000000000023</v>
          </cell>
          <cell r="DN317">
            <v>-11</v>
          </cell>
          <cell r="DO317">
            <v>3.29589</v>
          </cell>
          <cell r="DP317"/>
          <cell r="DQ317"/>
          <cell r="DR317"/>
          <cell r="DS317"/>
          <cell r="DT317"/>
          <cell r="DU317"/>
          <cell r="DV317"/>
          <cell r="DW317">
            <v>42188</v>
          </cell>
          <cell r="DX317">
            <v>5384</v>
          </cell>
          <cell r="DY317"/>
          <cell r="DZ317" t="str">
            <v>нет вл.</v>
          </cell>
          <cell r="EA317">
            <v>1</v>
          </cell>
          <cell r="EB317"/>
          <cell r="EC317">
            <v>8.3336249999999996</v>
          </cell>
          <cell r="ED317">
            <v>29.4</v>
          </cell>
          <cell r="EE317">
            <v>-1.0792999999999999</v>
          </cell>
          <cell r="EF317">
            <v>-21.066375000000001</v>
          </cell>
          <cell r="EG317">
            <v>54.510975564747419</v>
          </cell>
          <cell r="EH317">
            <v>411</v>
          </cell>
          <cell r="EI317">
            <v>0.92110000000000003</v>
          </cell>
          <cell r="EJ317"/>
          <cell r="EK317"/>
          <cell r="EL317"/>
          <cell r="EM317"/>
          <cell r="EN317"/>
          <cell r="EO317"/>
          <cell r="EP317"/>
          <cell r="EQ317"/>
          <cell r="ER317"/>
          <cell r="ES317"/>
          <cell r="ET317"/>
          <cell r="EU317"/>
          <cell r="EV317"/>
          <cell r="EW317"/>
          <cell r="EX317"/>
          <cell r="EY317"/>
          <cell r="EZ317"/>
          <cell r="FA317"/>
          <cell r="FB317"/>
          <cell r="FC317"/>
          <cell r="FD317"/>
          <cell r="FE317"/>
          <cell r="FF317"/>
          <cell r="FG317"/>
          <cell r="FH317"/>
          <cell r="FI317"/>
          <cell r="FJ317"/>
          <cell r="FK317"/>
          <cell r="FL317"/>
          <cell r="FN317"/>
          <cell r="FP317" t="str">
            <v>Отсутствует влияние</v>
          </cell>
          <cell r="FR317">
            <v>10</v>
          </cell>
          <cell r="FS317"/>
          <cell r="FT317"/>
          <cell r="FV317">
            <v>38957</v>
          </cell>
        </row>
        <row r="318">
          <cell r="D318">
            <v>5385</v>
          </cell>
          <cell r="E318" t="str">
            <v>вн</v>
          </cell>
          <cell r="F318" t="str">
            <v>А1 А2</v>
          </cell>
          <cell r="G318">
            <v>4</v>
          </cell>
          <cell r="H318">
            <v>2.5916399999999995</v>
          </cell>
          <cell r="I318">
            <v>31</v>
          </cell>
          <cell r="J318">
            <v>0</v>
          </cell>
          <cell r="K318" t="e">
            <v>#VALUE!</v>
          </cell>
          <cell r="L318">
            <v>46292</v>
          </cell>
          <cell r="M318">
            <v>3</v>
          </cell>
          <cell r="N318">
            <v>1.8028799999999998</v>
          </cell>
          <cell r="O318">
            <v>36</v>
          </cell>
          <cell r="P318" t="e">
            <v>#VALUE!</v>
          </cell>
          <cell r="Q318">
            <v>46284</v>
          </cell>
          <cell r="R318"/>
          <cell r="S318"/>
          <cell r="T318">
            <v>46211</v>
          </cell>
          <cell r="U318">
            <v>0.05</v>
          </cell>
          <cell r="V318">
            <v>46292</v>
          </cell>
          <cell r="W318">
            <v>22</v>
          </cell>
          <cell r="X318" t="e">
            <v>#VALUE!</v>
          </cell>
          <cell r="Y318" t="str">
            <v>винтовой</v>
          </cell>
          <cell r="Z318">
            <v>24</v>
          </cell>
          <cell r="AA318">
            <v>3</v>
          </cell>
          <cell r="AB318">
            <v>46292</v>
          </cell>
          <cell r="AC318" t="str">
            <v>6атм/4м</v>
          </cell>
          <cell r="AD318"/>
          <cell r="AE318"/>
          <cell r="AF318"/>
          <cell r="AG318">
            <v>3.2</v>
          </cell>
          <cell r="AH318">
            <v>2.7</v>
          </cell>
          <cell r="AI318"/>
          <cell r="AJ318"/>
          <cell r="AK318"/>
          <cell r="AL318"/>
          <cell r="AM318">
            <v>46291</v>
          </cell>
          <cell r="AN318" t="str">
            <v>в/л</v>
          </cell>
          <cell r="AO318" t="str">
            <v>BD-1</v>
          </cell>
          <cell r="AP318">
            <v>0</v>
          </cell>
          <cell r="AQ318" t="e">
            <v>#VALUE!</v>
          </cell>
          <cell r="AR318">
            <v>380</v>
          </cell>
          <cell r="AS318">
            <v>38</v>
          </cell>
          <cell r="AT318">
            <v>7.8947368421052627E-2</v>
          </cell>
          <cell r="AU318"/>
          <cell r="AV318"/>
          <cell r="AW318">
            <v>46190</v>
          </cell>
          <cell r="AX318">
            <v>45959</v>
          </cell>
          <cell r="AY318" t="str">
            <v>TP-10</v>
          </cell>
          <cell r="AZ318">
            <v>430.95000000000005</v>
          </cell>
          <cell r="BA318">
            <v>68.950000000000045</v>
          </cell>
          <cell r="BB318" t="str">
            <v>СКЖ-60</v>
          </cell>
          <cell r="BC318"/>
          <cell r="BD318"/>
          <cell r="BE318">
            <v>46267</v>
          </cell>
          <cell r="BF318">
            <v>362</v>
          </cell>
          <cell r="BG318">
            <v>3.5</v>
          </cell>
          <cell r="BH318">
            <v>11.476805000000004</v>
          </cell>
          <cell r="BI318" t="e">
            <v>#VALUE!</v>
          </cell>
          <cell r="BJ318">
            <v>42288</v>
          </cell>
          <cell r="BK318">
            <v>340</v>
          </cell>
          <cell r="BL318">
            <v>0</v>
          </cell>
          <cell r="BM318">
            <v>10.042605000000004</v>
          </cell>
          <cell r="BN318" t="str">
            <v>2015,И,379,356,А,О,423,340,ув.об,Д,И,Н,2017.Я,М,И,А,О,Д,2018,Я,Ф,M,A,A,2022,Я,М,И,А,C,О,Н,Д,2023,Я,Ф,М,А,М,И,А,C,О,Н,2024,Я,Ф,М,А,М,И,С,Н,2025,Я,Ф,М,А,И,A,О,Н,Д,2026,Я,Ф,М,А,М,И,А,С,</v>
          </cell>
          <cell r="BO318">
            <v>46128</v>
          </cell>
          <cell r="BP318" t="str">
            <v xml:space="preserve">Сорап іші құм.Депрессия жасалды. Сорапты ыссы сумен жуу керек. Кері тоспа ұстап тұр. </v>
          </cell>
          <cell r="BQ318">
            <v>75</v>
          </cell>
          <cell r="BR318">
            <v>446.95000000000005</v>
          </cell>
          <cell r="BS318"/>
          <cell r="BT318"/>
          <cell r="BU318"/>
          <cell r="BV318"/>
          <cell r="BW318"/>
          <cell r="BX318"/>
          <cell r="BY318"/>
          <cell r="BZ318">
            <v>46181</v>
          </cell>
          <cell r="CA318">
            <v>0</v>
          </cell>
          <cell r="CB318"/>
          <cell r="CC318" t="str">
            <v>漏поломки и пропуски</v>
          </cell>
          <cell r="CD318" t="str">
            <v>漏поломки и пропуски</v>
          </cell>
          <cell r="CE318">
            <v>10.526419806094182</v>
          </cell>
          <cell r="CF318">
            <v>-51.432988919667594</v>
          </cell>
          <cell r="CG318">
            <v>14.630633023299527</v>
          </cell>
          <cell r="CH318" t="str">
            <v>漏поломки и пропуски</v>
          </cell>
          <cell r="CI318">
            <v>6.3812454293628802</v>
          </cell>
          <cell r="CJ318">
            <v>30.541775623268705</v>
          </cell>
          <cell r="CK318"/>
          <cell r="CL318"/>
          <cell r="CM318"/>
          <cell r="CN318"/>
          <cell r="CO318"/>
          <cell r="CP318"/>
          <cell r="CQ318"/>
          <cell r="CR318" t="str">
            <v>КРУН-6кВ №2 ППГ</v>
          </cell>
          <cell r="CS318">
            <v>14</v>
          </cell>
          <cell r="CT318">
            <v>2</v>
          </cell>
          <cell r="CU318" t="str">
            <v>NIPI_North_Part</v>
          </cell>
          <cell r="CV318">
            <v>45958</v>
          </cell>
          <cell r="CW318">
            <v>471.41</v>
          </cell>
          <cell r="CX318"/>
          <cell r="CY318"/>
          <cell r="CZ318"/>
          <cell r="DA318"/>
          <cell r="DB318"/>
          <cell r="DC318"/>
          <cell r="DD318"/>
          <cell r="DE318"/>
          <cell r="DF318"/>
          <cell r="DG318" t="str">
            <v>стримфло</v>
          </cell>
          <cell r="DH318"/>
          <cell r="DI318"/>
          <cell r="DJ318"/>
          <cell r="DK318"/>
          <cell r="DL318">
            <v>-1</v>
          </cell>
          <cell r="DM318">
            <v>-0.78875999999999968</v>
          </cell>
          <cell r="DN318">
            <v>5</v>
          </cell>
          <cell r="DO318">
            <v>1.8028799999999998</v>
          </cell>
          <cell r="DP318"/>
          <cell r="DQ318"/>
          <cell r="DR318"/>
          <cell r="DS318"/>
          <cell r="DT318"/>
          <cell r="DU318"/>
          <cell r="DV318"/>
          <cell r="DW318"/>
          <cell r="DX318"/>
          <cell r="DY318"/>
          <cell r="DZ318" t="str">
            <v>нет вл.</v>
          </cell>
          <cell r="EA318">
            <v>2</v>
          </cell>
          <cell r="EB318"/>
          <cell r="EC318">
            <v>10.042605000000004</v>
          </cell>
          <cell r="ED318">
            <v>29.4</v>
          </cell>
          <cell r="EE318">
            <v>-1.4342000000000006</v>
          </cell>
          <cell r="EF318">
            <v>-19.357394999999997</v>
          </cell>
          <cell r="EG318">
            <v>54.510975569008295</v>
          </cell>
          <cell r="EH318">
            <v>411</v>
          </cell>
          <cell r="EI318">
            <v>0.92110000000000003</v>
          </cell>
          <cell r="EJ318"/>
          <cell r="EK318"/>
          <cell r="EL318"/>
          <cell r="EM318"/>
          <cell r="EN318"/>
          <cell r="EO318"/>
          <cell r="EP318"/>
          <cell r="EQ318"/>
          <cell r="ER318"/>
          <cell r="ES318"/>
          <cell r="ET318"/>
          <cell r="EU318"/>
          <cell r="EV318"/>
          <cell r="EW318"/>
          <cell r="EX318"/>
          <cell r="EY318"/>
          <cell r="EZ318"/>
          <cell r="FA318"/>
          <cell r="FB318"/>
          <cell r="FC318"/>
          <cell r="FD318"/>
          <cell r="FE318"/>
          <cell r="FF318"/>
          <cell r="FG318"/>
          <cell r="FH318"/>
          <cell r="FI318"/>
          <cell r="FJ318"/>
          <cell r="FK318"/>
          <cell r="FL318"/>
          <cell r="FN318"/>
          <cell r="FP318" t="str">
            <v>Отсутствует влияние</v>
          </cell>
          <cell r="FR318">
            <v>25</v>
          </cell>
          <cell r="FS318"/>
          <cell r="FT318"/>
          <cell r="FV318">
            <v>39321</v>
          </cell>
        </row>
        <row r="319">
          <cell r="D319">
            <v>5386</v>
          </cell>
          <cell r="E319"/>
          <cell r="F319"/>
          <cell r="G319"/>
          <cell r="H319"/>
          <cell r="I319"/>
          <cell r="J319">
            <v>0</v>
          </cell>
          <cell r="K319" t="str">
            <v>План бурение 2026</v>
          </cell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 t="str">
            <v>План бурение-2026</v>
          </cell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K319"/>
          <cell r="DL319"/>
          <cell r="DM319"/>
          <cell r="DN319"/>
          <cell r="DO319"/>
          <cell r="DP319"/>
          <cell r="DQ319"/>
          <cell r="DR319"/>
          <cell r="DS319"/>
          <cell r="DT319"/>
          <cell r="DU319"/>
          <cell r="DV319"/>
          <cell r="DW319"/>
          <cell r="DX319"/>
          <cell r="DY319"/>
          <cell r="DZ319"/>
          <cell r="EA319"/>
          <cell r="EB319"/>
          <cell r="EC319"/>
          <cell r="ED319"/>
          <cell r="EE319"/>
          <cell r="EF319"/>
          <cell r="EG319"/>
          <cell r="EH319"/>
          <cell r="EI319"/>
          <cell r="EJ319"/>
          <cell r="EK319"/>
          <cell r="EL319"/>
          <cell r="EM319"/>
          <cell r="EN319"/>
          <cell r="EO319"/>
          <cell r="EP319"/>
          <cell r="EQ319"/>
          <cell r="ER319"/>
          <cell r="ES319"/>
          <cell r="ET319"/>
          <cell r="EU319"/>
          <cell r="EV319"/>
          <cell r="EW319"/>
          <cell r="EX319"/>
          <cell r="EY319"/>
          <cell r="EZ319"/>
          <cell r="FA319"/>
          <cell r="FB319"/>
          <cell r="FC319"/>
          <cell r="FD319"/>
          <cell r="FE319"/>
          <cell r="FF319"/>
          <cell r="FG319"/>
          <cell r="FH319"/>
          <cell r="FI319"/>
          <cell r="FJ319"/>
          <cell r="FK319"/>
          <cell r="FL319"/>
          <cell r="FM319"/>
          <cell r="FN319"/>
          <cell r="FO319"/>
          <cell r="FP319"/>
          <cell r="FQ319"/>
          <cell r="FR319"/>
          <cell r="FS319"/>
          <cell r="FT319"/>
          <cell r="FU319"/>
          <cell r="FV319"/>
        </row>
        <row r="320">
          <cell r="D320">
            <v>5387</v>
          </cell>
          <cell r="E320" t="str">
            <v>вн</v>
          </cell>
          <cell r="F320" t="str">
            <v>А1</v>
          </cell>
          <cell r="G320">
            <v>20</v>
          </cell>
          <cell r="H320">
            <v>0.93899999999999995</v>
          </cell>
          <cell r="I320">
            <v>95</v>
          </cell>
          <cell r="J320">
            <v>0</v>
          </cell>
          <cell r="K320" t="e">
            <v>#VALUE!</v>
          </cell>
          <cell r="L320"/>
          <cell r="M320"/>
          <cell r="N320">
            <v>0</v>
          </cell>
          <cell r="O320">
            <v>0</v>
          </cell>
          <cell r="P320" t="e">
            <v>#VALUE!</v>
          </cell>
          <cell r="Q320"/>
          <cell r="R320"/>
          <cell r="S320"/>
          <cell r="T320"/>
          <cell r="U320"/>
          <cell r="V320"/>
          <cell r="W320">
            <v>26</v>
          </cell>
          <cell r="X320" t="e">
            <v>#VALUE!</v>
          </cell>
          <cell r="Y320" t="str">
            <v>Регул.отбора</v>
          </cell>
          <cell r="Z320">
            <v>0</v>
          </cell>
          <cell r="AA320">
            <v>0</v>
          </cell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>
            <v>46226</v>
          </cell>
          <cell r="AN320" t="str">
            <v>огв</v>
          </cell>
          <cell r="AO320" t="str">
            <v>Netzsch</v>
          </cell>
          <cell r="AP320">
            <v>0</v>
          </cell>
          <cell r="AQ320" t="e">
            <v>#VALUE!</v>
          </cell>
          <cell r="AR320">
            <v>50</v>
          </cell>
          <cell r="AS320">
            <v>8</v>
          </cell>
          <cell r="AT320">
            <v>0</v>
          </cell>
          <cell r="AU320"/>
          <cell r="AV320"/>
          <cell r="AW320">
            <v>46260</v>
          </cell>
          <cell r="AX320">
            <v>46163</v>
          </cell>
          <cell r="AY320" t="str">
            <v>ТР-16</v>
          </cell>
          <cell r="AZ320">
            <v>427.91</v>
          </cell>
          <cell r="BA320">
            <v>189.91000000000003</v>
          </cell>
          <cell r="BB320" t="str">
            <v>СКЖ-60/колл</v>
          </cell>
          <cell r="BC320"/>
          <cell r="BD320"/>
          <cell r="BE320">
            <v>46273</v>
          </cell>
          <cell r="BF320">
            <v>266</v>
          </cell>
          <cell r="BG320">
            <v>3</v>
          </cell>
          <cell r="BH320">
            <v>19.549875</v>
          </cell>
          <cell r="BI320" t="e">
            <v>#VALUE!</v>
          </cell>
          <cell r="BJ320">
            <v>46286</v>
          </cell>
          <cell r="BK320">
            <v>238</v>
          </cell>
          <cell r="BL320">
            <v>0.3</v>
          </cell>
          <cell r="BM320">
            <v>19.479075000000002</v>
          </cell>
          <cell r="BN320" t="str">
            <v>2026,И,288,А,С,240,238,</v>
          </cell>
          <cell r="BO320"/>
          <cell r="BP320"/>
          <cell r="BQ320">
            <v>174</v>
          </cell>
          <cell r="BR320">
            <v>442.25</v>
          </cell>
          <cell r="BS320"/>
          <cell r="BT320"/>
          <cell r="BU320"/>
          <cell r="BV320"/>
          <cell r="BW320"/>
          <cell r="BX320"/>
          <cell r="BY320"/>
          <cell r="BZ320">
            <v>46181</v>
          </cell>
          <cell r="CA320">
            <v>0</v>
          </cell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 t="str">
            <v>КРУН-6кВ №2 ППГ</v>
          </cell>
          <cell r="CS320">
            <v>14</v>
          </cell>
          <cell r="CT320">
            <v>2</v>
          </cell>
          <cell r="CU320" t="str">
            <v>NIPI_North_Part</v>
          </cell>
          <cell r="CV320">
            <v>45947</v>
          </cell>
          <cell r="CW320">
            <v>467</v>
          </cell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K320"/>
          <cell r="DL320">
            <v>-20</v>
          </cell>
          <cell r="DM320">
            <v>-0.93899999999999995</v>
          </cell>
          <cell r="DN320">
            <v>-95</v>
          </cell>
          <cell r="DO320">
            <v>0</v>
          </cell>
          <cell r="DP320"/>
          <cell r="DQ320"/>
          <cell r="DR320"/>
          <cell r="DS320"/>
          <cell r="DT320"/>
          <cell r="DU320"/>
          <cell r="DV320"/>
          <cell r="DW320"/>
          <cell r="DX320"/>
          <cell r="DY320"/>
          <cell r="DZ320">
            <v>3895</v>
          </cell>
          <cell r="EA320">
            <v>2</v>
          </cell>
          <cell r="EB320"/>
          <cell r="EC320">
            <v>24</v>
          </cell>
          <cell r="ED320">
            <v>29.4</v>
          </cell>
          <cell r="EE320"/>
          <cell r="EF320"/>
          <cell r="EG320">
            <v>54.510975569833079</v>
          </cell>
          <cell r="EH320"/>
          <cell r="EI320"/>
          <cell r="EJ320"/>
          <cell r="EK320"/>
          <cell r="EL320"/>
          <cell r="EM320"/>
          <cell r="EN320"/>
          <cell r="EO320"/>
          <cell r="EP320"/>
          <cell r="EQ320"/>
          <cell r="ER320"/>
          <cell r="ES320"/>
          <cell r="ET320"/>
          <cell r="EU320"/>
          <cell r="EV320"/>
          <cell r="EW320"/>
          <cell r="EX320"/>
          <cell r="EY320"/>
          <cell r="EZ320"/>
          <cell r="FA320"/>
          <cell r="FB320"/>
          <cell r="FC320"/>
          <cell r="FD320"/>
          <cell r="FE320"/>
          <cell r="FF320"/>
          <cell r="FG320"/>
          <cell r="FH320"/>
          <cell r="FI320"/>
          <cell r="FJ320"/>
          <cell r="FK320"/>
          <cell r="FL320"/>
          <cell r="FN320"/>
          <cell r="FP320"/>
          <cell r="FR320"/>
          <cell r="FS320"/>
          <cell r="FT320"/>
          <cell r="FV320">
            <v>45032</v>
          </cell>
        </row>
        <row r="321">
          <cell r="D321">
            <v>5896</v>
          </cell>
          <cell r="E321" t="str">
            <v>вн</v>
          </cell>
          <cell r="F321" t="str">
            <v>А1</v>
          </cell>
          <cell r="G321">
            <v>12</v>
          </cell>
          <cell r="H321">
            <v>3.6057599999999996</v>
          </cell>
          <cell r="I321">
            <v>68</v>
          </cell>
          <cell r="J321" t="str">
            <v>ЧРФ</v>
          </cell>
          <cell r="K321" t="e">
            <v>#VALUE!</v>
          </cell>
          <cell r="L321">
            <v>46292</v>
          </cell>
          <cell r="M321">
            <v>11</v>
          </cell>
          <cell r="N321">
            <v>4.1315999999999997</v>
          </cell>
          <cell r="O321">
            <v>60</v>
          </cell>
          <cell r="P321" t="e">
            <v>#VALUE!</v>
          </cell>
          <cell r="Q321">
            <v>46284</v>
          </cell>
          <cell r="R321"/>
          <cell r="S321"/>
          <cell r="T321"/>
          <cell r="U321"/>
          <cell r="V321">
            <v>46292</v>
          </cell>
          <cell r="W321">
            <v>23</v>
          </cell>
          <cell r="X321" t="e">
            <v>#VALUE!</v>
          </cell>
          <cell r="Y321" t="str">
            <v>винтовой</v>
          </cell>
          <cell r="Z321">
            <v>24</v>
          </cell>
          <cell r="AA321">
            <v>11</v>
          </cell>
          <cell r="AB321">
            <v>46292</v>
          </cell>
          <cell r="AC321" t="str">
            <v>15/15с</v>
          </cell>
          <cell r="AD321"/>
          <cell r="AE321"/>
          <cell r="AF321"/>
          <cell r="AG321">
            <v>3.8</v>
          </cell>
          <cell r="AH321">
            <v>0</v>
          </cell>
          <cell r="AI321"/>
          <cell r="AJ321"/>
          <cell r="AK321"/>
          <cell r="AL321"/>
          <cell r="AM321">
            <v>46285</v>
          </cell>
          <cell r="AN321" t="str">
            <v>в/л</v>
          </cell>
          <cell r="AO321" t="str">
            <v>ZL3-15</v>
          </cell>
          <cell r="AP321">
            <v>0</v>
          </cell>
          <cell r="AQ321" t="e">
            <v>#VALUE!</v>
          </cell>
          <cell r="AR321">
            <v>140</v>
          </cell>
          <cell r="AS321">
            <v>22.400000000000002</v>
          </cell>
          <cell r="AT321">
            <v>0.49107142857142855</v>
          </cell>
          <cell r="AU321"/>
          <cell r="AV321"/>
          <cell r="AW321">
            <v>46251</v>
          </cell>
          <cell r="AX321">
            <v>46224</v>
          </cell>
          <cell r="AY321" t="str">
            <v>Netzsch-16</v>
          </cell>
          <cell r="AZ321">
            <v>410.07</v>
          </cell>
          <cell r="BA321">
            <v>55.069999999999993</v>
          </cell>
          <cell r="BB321" t="str">
            <v>СКЖ-60</v>
          </cell>
          <cell r="BC321"/>
          <cell r="BD321"/>
          <cell r="BE321">
            <v>46259</v>
          </cell>
          <cell r="BF321">
            <v>355</v>
          </cell>
          <cell r="BG321">
            <v>0</v>
          </cell>
          <cell r="BH321">
            <v>7.6763250000000003</v>
          </cell>
          <cell r="BI321" t="e">
            <v>#VALUE!</v>
          </cell>
          <cell r="BJ321">
            <v>45774</v>
          </cell>
          <cell r="BK321">
            <v>73</v>
          </cell>
          <cell r="BL321">
            <v>0.1</v>
          </cell>
          <cell r="BM321">
            <v>34.256124999999997</v>
          </cell>
          <cell r="BN321" t="str">
            <v>2023,М,бур,ож.осв,пуск,151,392,341,А,М,264,И,А,C,О,Н,137,2024,Я,Ф,М,А,М,И,И,163,111,С,Н,2025,Я,Ф,М,А,73,М,И,A,О,Н,Д,2026,Я,Ф,М,А,М,И,А,С,</v>
          </cell>
          <cell r="BO321"/>
          <cell r="BP321"/>
          <cell r="BQ321">
            <v>79</v>
          </cell>
          <cell r="BR321">
            <v>436.75</v>
          </cell>
          <cell r="BS321"/>
          <cell r="BT321"/>
          <cell r="BU321"/>
          <cell r="BV321"/>
          <cell r="BW321"/>
          <cell r="BX321"/>
          <cell r="BY321"/>
          <cell r="BZ321">
            <v>46181</v>
          </cell>
          <cell r="CA321">
            <v>0</v>
          </cell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>
            <v>45828</v>
          </cell>
          <cell r="CN321" t="str">
            <v>х/к</v>
          </cell>
          <cell r="CO321"/>
          <cell r="CP321" t="str">
            <v>1,027</v>
          </cell>
          <cell r="CQ321" t="str">
            <v>35252</v>
          </cell>
          <cell r="CR321" t="str">
            <v>КРУН-6кВ №2 ППГ</v>
          </cell>
          <cell r="CS321">
            <v>14</v>
          </cell>
          <cell r="CT321">
            <v>2</v>
          </cell>
          <cell r="CU321" t="str">
            <v>NIPI_North_Part</v>
          </cell>
          <cell r="CV321">
            <v>46133</v>
          </cell>
          <cell r="CW321">
            <v>467.81</v>
          </cell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K321"/>
          <cell r="DL321">
            <v>-1</v>
          </cell>
          <cell r="DM321">
            <v>0.52584000000000009</v>
          </cell>
          <cell r="DN321">
            <v>-8</v>
          </cell>
          <cell r="DO321">
            <v>4.1315999999999997</v>
          </cell>
          <cell r="DP321"/>
          <cell r="DQ321" t="str">
            <v>8м3 Р=0атм</v>
          </cell>
          <cell r="DR321">
            <v>45057</v>
          </cell>
          <cell r="DS321"/>
          <cell r="DT321"/>
          <cell r="DU321"/>
          <cell r="DV321"/>
          <cell r="DW321"/>
          <cell r="DX321"/>
          <cell r="DY321"/>
          <cell r="DZ321"/>
          <cell r="EA321">
            <v>5</v>
          </cell>
          <cell r="EB321"/>
          <cell r="EC321">
            <v>42.87170880019282</v>
          </cell>
          <cell r="ED321">
            <v>16.600000000000001</v>
          </cell>
          <cell r="EE321"/>
          <cell r="EF321"/>
          <cell r="EG321">
            <v>54.510975566387827</v>
          </cell>
          <cell r="EH321"/>
          <cell r="EI321"/>
          <cell r="EJ321"/>
          <cell r="EK321"/>
          <cell r="EL321"/>
          <cell r="EM321"/>
          <cell r="EN321"/>
          <cell r="EO321"/>
          <cell r="EP321"/>
          <cell r="EQ321"/>
          <cell r="ER321"/>
          <cell r="ES321"/>
          <cell r="ET321"/>
          <cell r="EU321"/>
          <cell r="EV321"/>
          <cell r="EW321"/>
          <cell r="EX321"/>
          <cell r="EY321"/>
          <cell r="EZ321"/>
          <cell r="FA321"/>
          <cell r="FB321"/>
          <cell r="FC321"/>
          <cell r="FD321"/>
          <cell r="FE321"/>
          <cell r="FF321" t="str">
            <v>ВПП 2026</v>
          </cell>
          <cell r="FG321"/>
          <cell r="FH321"/>
          <cell r="FI321"/>
          <cell r="FJ321"/>
          <cell r="FK321"/>
          <cell r="FL321"/>
          <cell r="FN321"/>
          <cell r="FP321" t="str">
            <v>Влияние ВПП</v>
          </cell>
          <cell r="FQ321" t="str">
            <v>ВПП 2026</v>
          </cell>
          <cell r="FR321"/>
          <cell r="FS321"/>
          <cell r="FT321"/>
          <cell r="FV321">
            <v>45013</v>
          </cell>
        </row>
        <row r="322">
          <cell r="D322">
            <v>5897</v>
          </cell>
          <cell r="E322" t="str">
            <v>вн/н</v>
          </cell>
          <cell r="F322" t="str">
            <v>А1</v>
          </cell>
          <cell r="G322">
            <v>19</v>
          </cell>
          <cell r="H322">
            <v>4.9954799999999997</v>
          </cell>
          <cell r="I322">
            <v>72</v>
          </cell>
          <cell r="J322" t="str">
            <v>ЧРФ</v>
          </cell>
          <cell r="K322" t="e">
            <v>#VALUE!</v>
          </cell>
          <cell r="L322">
            <v>46292</v>
          </cell>
          <cell r="M322">
            <v>24</v>
          </cell>
          <cell r="N322">
            <v>5.4086399999999992</v>
          </cell>
          <cell r="O322">
            <v>76</v>
          </cell>
          <cell r="P322" t="e">
            <v>#VALUE!</v>
          </cell>
          <cell r="Q322">
            <v>46285</v>
          </cell>
          <cell r="R322"/>
          <cell r="S322"/>
          <cell r="T322"/>
          <cell r="U322"/>
          <cell r="V322">
            <v>46292</v>
          </cell>
          <cell r="W322">
            <v>26</v>
          </cell>
          <cell r="X322" t="e">
            <v>#VALUE!</v>
          </cell>
          <cell r="Y322" t="str">
            <v>винтовой</v>
          </cell>
          <cell r="Z322">
            <v>24</v>
          </cell>
          <cell r="AA322">
            <v>24</v>
          </cell>
          <cell r="AB322">
            <v>46292</v>
          </cell>
          <cell r="AC322" t="str">
            <v>15атм/2м</v>
          </cell>
          <cell r="AD322"/>
          <cell r="AE322"/>
          <cell r="AF322"/>
          <cell r="AG322">
            <v>3</v>
          </cell>
          <cell r="AH322">
            <v>3</v>
          </cell>
          <cell r="AI322"/>
          <cell r="AJ322"/>
          <cell r="AK322"/>
          <cell r="AL322"/>
          <cell r="AM322">
            <v>46285</v>
          </cell>
          <cell r="AN322" t="str">
            <v>в/л</v>
          </cell>
          <cell r="AO322" t="str">
            <v>Костад</v>
          </cell>
          <cell r="AP322">
            <v>0</v>
          </cell>
          <cell r="AQ322" t="e">
            <v>#VALUE!</v>
          </cell>
          <cell r="AR322">
            <v>360</v>
          </cell>
          <cell r="AS322">
            <v>57.6</v>
          </cell>
          <cell r="AT322">
            <v>0.41666666666666663</v>
          </cell>
          <cell r="AU322"/>
          <cell r="AV322"/>
          <cell r="AW322">
            <v>46286</v>
          </cell>
          <cell r="AX322">
            <v>45924</v>
          </cell>
          <cell r="AY322" t="str">
            <v>Netzsch-16</v>
          </cell>
          <cell r="AZ322">
            <v>421.71999999999997</v>
          </cell>
          <cell r="BA322">
            <v>109.71999999999997</v>
          </cell>
          <cell r="BB322" t="str">
            <v>СКЖ-60</v>
          </cell>
          <cell r="BC322"/>
          <cell r="BD322"/>
          <cell r="BE322">
            <v>46279</v>
          </cell>
          <cell r="BF322">
            <v>312</v>
          </cell>
          <cell r="BG322">
            <v>0.5</v>
          </cell>
          <cell r="BH322">
            <v>13.284484999999997</v>
          </cell>
          <cell r="BI322" t="e">
            <v>#VALUE!</v>
          </cell>
          <cell r="BJ322">
            <v>44484</v>
          </cell>
          <cell r="BK322">
            <v>50</v>
          </cell>
          <cell r="BL322">
            <v>0.2</v>
          </cell>
          <cell r="BM322">
            <v>37.586285000000004</v>
          </cell>
          <cell r="BN322" t="str">
            <v>2021,O,бур,осв,50,2022,Я,пуск внс5370(18.01.22г),М,И,А,C,О,Н,Д,2023,Я,Ф,М,А,М,И,А,C,О,Н,2024,Я,Ф,М,А,М,И,С,Н,2025,Я,Ф,М,А,И,A,О,Н,Д,2026,Я,Ф,М,А,М,И,А,С,</v>
          </cell>
          <cell r="BO322">
            <v>46273</v>
          </cell>
          <cell r="BP322" t="str">
            <v xml:space="preserve">Сорап іші құм. Депрессия жасалды. Сорапты ыссы сумен жуу керек. Кері тоспа ұстап тұр. </v>
          </cell>
          <cell r="BQ322">
            <v>134</v>
          </cell>
          <cell r="BR322">
            <v>448.15</v>
          </cell>
          <cell r="BS322"/>
          <cell r="BT322"/>
          <cell r="BU322"/>
          <cell r="BV322"/>
          <cell r="BW322"/>
          <cell r="BX322"/>
          <cell r="BY322"/>
          <cell r="BZ322">
            <v>46181</v>
          </cell>
          <cell r="CA322">
            <v>0</v>
          </cell>
          <cell r="CB322"/>
          <cell r="CC322">
            <v>0</v>
          </cell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 t="str">
            <v>КРУН-6кВ №2 ППГ</v>
          </cell>
          <cell r="CS322">
            <v>14</v>
          </cell>
          <cell r="CT322">
            <v>2</v>
          </cell>
          <cell r="CU322" t="str">
            <v>NIPI_North_Part</v>
          </cell>
          <cell r="CV322">
            <v>45923</v>
          </cell>
          <cell r="CW322">
            <v>467</v>
          </cell>
          <cell r="CX322"/>
          <cell r="CY322"/>
          <cell r="CZ322"/>
          <cell r="DA322"/>
          <cell r="DB322"/>
          <cell r="DC322"/>
          <cell r="DD322"/>
          <cell r="DE322"/>
          <cell r="DF322"/>
          <cell r="DG322" t="str">
            <v>стримфло</v>
          </cell>
          <cell r="DH322"/>
          <cell r="DI322"/>
          <cell r="DJ322"/>
          <cell r="DK322"/>
          <cell r="DL322">
            <v>5</v>
          </cell>
          <cell r="DM322">
            <v>0.41315999999999953</v>
          </cell>
          <cell r="DN322">
            <v>4</v>
          </cell>
          <cell r="DO322">
            <v>5.4086399999999992</v>
          </cell>
          <cell r="DP322"/>
          <cell r="DQ322"/>
          <cell r="DR322"/>
          <cell r="DS322"/>
          <cell r="DT322"/>
          <cell r="DU322"/>
          <cell r="DV322"/>
          <cell r="DW322"/>
          <cell r="DX322"/>
          <cell r="DY322"/>
          <cell r="DZ322" t="str">
            <v>нет вл.</v>
          </cell>
          <cell r="EA322">
            <v>3</v>
          </cell>
          <cell r="EB322"/>
          <cell r="EC322">
            <v>37.586285000000004</v>
          </cell>
          <cell r="ED322">
            <v>29.4</v>
          </cell>
          <cell r="EE322">
            <v>24.301800000000007</v>
          </cell>
          <cell r="EF322">
            <v>8.1862850000000051</v>
          </cell>
          <cell r="EG322">
            <v>54.510975570618527</v>
          </cell>
          <cell r="EH322">
            <v>411</v>
          </cell>
          <cell r="EI322">
            <v>0.92110000000000003</v>
          </cell>
          <cell r="EJ322"/>
          <cell r="EK322"/>
          <cell r="EL322"/>
          <cell r="EM322"/>
          <cell r="EN322"/>
          <cell r="EO322"/>
          <cell r="EP322"/>
          <cell r="EQ322"/>
          <cell r="ER322"/>
          <cell r="ES322"/>
          <cell r="ET322"/>
          <cell r="EU322"/>
          <cell r="EV322"/>
          <cell r="EW322"/>
          <cell r="EX322"/>
          <cell r="EY322"/>
          <cell r="EZ322"/>
          <cell r="FA322"/>
          <cell r="FB322"/>
          <cell r="FC322"/>
          <cell r="FD322"/>
          <cell r="FE322"/>
          <cell r="FF322"/>
          <cell r="FG322"/>
          <cell r="FH322"/>
          <cell r="FI322"/>
          <cell r="FJ322"/>
          <cell r="FK322"/>
          <cell r="FL322"/>
          <cell r="FN322"/>
          <cell r="FP322"/>
          <cell r="FR322"/>
          <cell r="FS322"/>
          <cell r="FT322"/>
          <cell r="FV322">
            <v>44484</v>
          </cell>
        </row>
        <row r="323">
          <cell r="D323">
            <v>5898</v>
          </cell>
          <cell r="E323" t="str">
            <v>ск</v>
          </cell>
          <cell r="F323" t="str">
            <v>А1</v>
          </cell>
          <cell r="G323">
            <v>2</v>
          </cell>
          <cell r="H323">
            <v>0.61973999999999996</v>
          </cell>
          <cell r="I323">
            <v>67</v>
          </cell>
          <cell r="J323">
            <v>0</v>
          </cell>
          <cell r="K323" t="e">
            <v>#VALUE!</v>
          </cell>
          <cell r="L323"/>
          <cell r="M323"/>
          <cell r="N323">
            <v>0</v>
          </cell>
          <cell r="O323">
            <v>0</v>
          </cell>
          <cell r="P323" t="e">
            <v>#VALUE!</v>
          </cell>
          <cell r="Q323"/>
          <cell r="R323"/>
          <cell r="S323"/>
          <cell r="T323"/>
          <cell r="U323"/>
          <cell r="V323">
            <v>46261</v>
          </cell>
          <cell r="W323">
            <v>24</v>
          </cell>
          <cell r="X323" t="e">
            <v>#VALUE!</v>
          </cell>
          <cell r="Y323" t="str">
            <v>ОПРС</v>
          </cell>
          <cell r="Z323">
            <v>0</v>
          </cell>
          <cell r="AA323">
            <v>0</v>
          </cell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>
            <v>46263</v>
          </cell>
          <cell r="AN323" t="str">
            <v>огв</v>
          </cell>
          <cell r="AO323" t="str">
            <v>СКДР-6/3</v>
          </cell>
          <cell r="AP323">
            <v>1.2</v>
          </cell>
          <cell r="AQ323" t="e">
            <v>#VALUE!</v>
          </cell>
          <cell r="AR323"/>
          <cell r="AS323">
            <v>0</v>
          </cell>
          <cell r="AT323" t="e">
            <v>#DIV/0!</v>
          </cell>
          <cell r="AU323">
            <v>240</v>
          </cell>
          <cell r="AV323">
            <v>1000</v>
          </cell>
          <cell r="AW323">
            <v>46211</v>
          </cell>
          <cell r="AX323">
            <v>46199</v>
          </cell>
          <cell r="AY323" t="str">
            <v>(кл.70)ShL-44</v>
          </cell>
          <cell r="AZ323">
            <v>399.78999999999996</v>
          </cell>
          <cell r="BA323">
            <v>226.78999999999996</v>
          </cell>
          <cell r="BB323" t="str">
            <v>СКЖ-60/колл</v>
          </cell>
          <cell r="BC323"/>
          <cell r="BD323"/>
          <cell r="BE323">
            <v>46236</v>
          </cell>
          <cell r="BF323">
            <v>368</v>
          </cell>
          <cell r="BG323">
            <v>0.8</v>
          </cell>
          <cell r="BH323">
            <v>7.7673799999999984</v>
          </cell>
          <cell r="BI323" t="e">
            <v>#VALUE!</v>
          </cell>
          <cell r="BJ323">
            <v>46273</v>
          </cell>
          <cell r="BK323">
            <v>173</v>
          </cell>
          <cell r="BL323">
            <v>0</v>
          </cell>
          <cell r="BM323">
            <v>25.277879999999996</v>
          </cell>
          <cell r="BN323" t="str">
            <v>2023,Я.бурение,ож.осв,крс(осв),Ф,100,192,М,А,М,И,А,C,223,О,Н,2024,Я,Ф,М,А,М,И,И,128,А,154,С,О,285,Н,222,Д,2025,Я,Ф,М,А,прс,200,348,И,A,О,Н,Д,2026,Я,Ф,М,А,М,И,202,А,С,184,173,</v>
          </cell>
          <cell r="BO323">
            <v>46262</v>
          </cell>
          <cell r="BP323" t="str">
            <v>Клапандар ақауы. Сорап тықылға қойылды, ыссы сумен жуу керек. Нәтиже болмаса сорапты тексеру.  Кері тоспа ұстап тұр.</v>
          </cell>
          <cell r="BQ323">
            <v>71</v>
          </cell>
          <cell r="BR323">
            <v>442.2</v>
          </cell>
          <cell r="BS323"/>
          <cell r="BT323"/>
          <cell r="BU323"/>
          <cell r="BV323"/>
          <cell r="BW323"/>
          <cell r="BX323"/>
          <cell r="BY323"/>
          <cell r="BZ323">
            <v>46181</v>
          </cell>
          <cell r="CA323">
            <v>0</v>
          </cell>
          <cell r="CB323"/>
          <cell r="CC323" t="str">
            <v/>
          </cell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 t="str">
            <v>КРУН-6кВ №2 ППГ</v>
          </cell>
          <cell r="CS323">
            <v>14</v>
          </cell>
          <cell r="CT323">
            <v>2</v>
          </cell>
          <cell r="CU323" t="str">
            <v>NIPI_North_Part</v>
          </cell>
          <cell r="CV323">
            <v>45895</v>
          </cell>
          <cell r="CW323">
            <v>468</v>
          </cell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K323"/>
          <cell r="DL323">
            <v>-2</v>
          </cell>
          <cell r="DM323">
            <v>-0.61973999999999996</v>
          </cell>
          <cell r="DN323">
            <v>-67</v>
          </cell>
          <cell r="DO323">
            <v>0</v>
          </cell>
          <cell r="DP323"/>
          <cell r="DQ323"/>
          <cell r="DR323"/>
          <cell r="DS323"/>
          <cell r="DT323"/>
          <cell r="DU323"/>
          <cell r="DV323"/>
          <cell r="DW323"/>
          <cell r="DX323"/>
          <cell r="DY323"/>
          <cell r="DZ323"/>
          <cell r="EA323">
            <v>2</v>
          </cell>
          <cell r="EB323"/>
          <cell r="EC323">
            <v>32.671202601914004</v>
          </cell>
          <cell r="ED323">
            <v>16.600000000000001</v>
          </cell>
          <cell r="EE323"/>
          <cell r="EF323"/>
          <cell r="EG323">
            <v>54.510975566671071</v>
          </cell>
          <cell r="EH323"/>
          <cell r="EI323"/>
          <cell r="EJ323"/>
          <cell r="EK323"/>
          <cell r="EL323"/>
          <cell r="EM323"/>
          <cell r="EN323"/>
          <cell r="EO323"/>
          <cell r="EP323"/>
          <cell r="EQ323"/>
          <cell r="ER323"/>
          <cell r="ES323"/>
          <cell r="ET323"/>
          <cell r="EU323"/>
          <cell r="EV323"/>
          <cell r="EW323"/>
          <cell r="EX323"/>
          <cell r="EY323"/>
          <cell r="EZ323"/>
          <cell r="FA323"/>
          <cell r="FB323"/>
          <cell r="FC323"/>
          <cell r="FD323"/>
          <cell r="FE323"/>
          <cell r="FF323" t="str">
            <v>ВПП 2026</v>
          </cell>
          <cell r="FG323"/>
          <cell r="FH323"/>
          <cell r="FI323"/>
          <cell r="FJ323"/>
          <cell r="FK323"/>
          <cell r="FL323"/>
          <cell r="FN323"/>
          <cell r="FP323" t="str">
            <v>Влияние ВПП</v>
          </cell>
          <cell r="FQ323" t="str">
            <v>ВПП 2026</v>
          </cell>
          <cell r="FR323"/>
          <cell r="FS323"/>
          <cell r="FT323"/>
          <cell r="FV323">
            <v>44961</v>
          </cell>
        </row>
        <row r="324">
          <cell r="D324">
            <v>5900</v>
          </cell>
          <cell r="E324" t="str">
            <v>вн</v>
          </cell>
          <cell r="F324" t="str">
            <v>А1</v>
          </cell>
          <cell r="G324">
            <v>24</v>
          </cell>
          <cell r="H324">
            <v>0.90143999999999991</v>
          </cell>
          <cell r="I324">
            <v>96</v>
          </cell>
          <cell r="J324">
            <v>0</v>
          </cell>
          <cell r="K324" t="e">
            <v>#VALUE!</v>
          </cell>
          <cell r="L324">
            <v>46292</v>
          </cell>
          <cell r="M324">
            <v>33</v>
          </cell>
          <cell r="N324">
            <v>1.8592199999999999</v>
          </cell>
          <cell r="O324">
            <v>94</v>
          </cell>
          <cell r="P324" t="e">
            <v>#VALUE!</v>
          </cell>
          <cell r="Q324">
            <v>46284</v>
          </cell>
          <cell r="R324"/>
          <cell r="S324"/>
          <cell r="T324"/>
          <cell r="U324"/>
          <cell r="V324">
            <v>46292</v>
          </cell>
          <cell r="W324">
            <v>26</v>
          </cell>
          <cell r="X324" t="e">
            <v>#VALUE!</v>
          </cell>
          <cell r="Y324" t="str">
            <v>винтовой</v>
          </cell>
          <cell r="Z324">
            <v>24</v>
          </cell>
          <cell r="AA324">
            <v>33</v>
          </cell>
          <cell r="AB324">
            <v>46292</v>
          </cell>
          <cell r="AC324" t="str">
            <v>15атм/20с</v>
          </cell>
          <cell r="AD324"/>
          <cell r="AE324"/>
          <cell r="AF324"/>
          <cell r="AG324">
            <v>2.8</v>
          </cell>
          <cell r="AH324">
            <v>0.8</v>
          </cell>
          <cell r="AI324"/>
          <cell r="AJ324"/>
          <cell r="AK324">
            <v>44722</v>
          </cell>
          <cell r="AL324" t="str">
            <v>затр</v>
          </cell>
          <cell r="AM324"/>
          <cell r="AN324"/>
          <cell r="AO324" t="str">
            <v>NDH-22</v>
          </cell>
          <cell r="AP324">
            <v>0</v>
          </cell>
          <cell r="AQ324" t="e">
            <v>#VALUE!</v>
          </cell>
          <cell r="AR324">
            <v>150</v>
          </cell>
          <cell r="AS324">
            <v>42.000000000000007</v>
          </cell>
          <cell r="AT324">
            <v>0.78571428571428559</v>
          </cell>
          <cell r="AU324"/>
          <cell r="AV324"/>
          <cell r="AW324">
            <v>46263</v>
          </cell>
          <cell r="AX324">
            <v>46168</v>
          </cell>
          <cell r="AY324" t="str">
            <v>TP-28</v>
          </cell>
          <cell r="AZ324">
            <v>334.12</v>
          </cell>
          <cell r="BA324">
            <v>36.120000000000005</v>
          </cell>
          <cell r="BB324" t="str">
            <v>СКЖ-60</v>
          </cell>
          <cell r="BC324"/>
          <cell r="BD324"/>
          <cell r="BE324">
            <v>46273</v>
          </cell>
          <cell r="BF324">
            <v>298</v>
          </cell>
          <cell r="BG324">
            <v>0.3</v>
          </cell>
          <cell r="BH324">
            <v>13.2582</v>
          </cell>
          <cell r="BI324" t="e">
            <v>#VALUE!</v>
          </cell>
          <cell r="BJ324">
            <v>45951</v>
          </cell>
          <cell r="BK324">
            <v>45</v>
          </cell>
          <cell r="BL324">
            <v>0.4</v>
          </cell>
          <cell r="BM324">
            <v>37.114899999999999</v>
          </cell>
          <cell r="BN324" t="e">
            <v>#VALUE!</v>
          </cell>
          <cell r="BO324"/>
          <cell r="BP324"/>
          <cell r="BQ324">
            <v>134</v>
          </cell>
          <cell r="BR324">
            <v>436</v>
          </cell>
          <cell r="BS324">
            <v>44270</v>
          </cell>
          <cell r="BT324">
            <v>43.3</v>
          </cell>
          <cell r="BU324">
            <v>436</v>
          </cell>
          <cell r="BV324">
            <v>436</v>
          </cell>
          <cell r="BW324">
            <v>27.4</v>
          </cell>
          <cell r="BX324"/>
          <cell r="BY324"/>
          <cell r="BZ324">
            <v>46181</v>
          </cell>
          <cell r="CA324">
            <v>0</v>
          </cell>
          <cell r="CB324"/>
          <cell r="CC324" t="str">
            <v>理рацион-ый</v>
          </cell>
          <cell r="CD324" t="str">
            <v>理рацион-ый</v>
          </cell>
          <cell r="CE324">
            <v>40.799345918367344</v>
          </cell>
          <cell r="CF324">
            <v>9.7746734693877286</v>
          </cell>
          <cell r="CG324">
            <v>37.321524688933231</v>
          </cell>
          <cell r="CH324" t="str">
            <v>理рацион-ый</v>
          </cell>
          <cell r="CI324">
            <v>27.375281632653056</v>
          </cell>
          <cell r="CJ324">
            <v>4.3724285714285713</v>
          </cell>
          <cell r="CK324"/>
          <cell r="CL324"/>
          <cell r="CM324">
            <v>45958</v>
          </cell>
          <cell r="CN324" t="str">
            <v>х/к</v>
          </cell>
          <cell r="CO324"/>
          <cell r="CP324"/>
          <cell r="CQ324"/>
          <cell r="CR324" t="str">
            <v>КРУН-6кВ №2 ППГ</v>
          </cell>
          <cell r="CS324">
            <v>14</v>
          </cell>
          <cell r="CT324">
            <v>2</v>
          </cell>
          <cell r="CU324" t="str">
            <v>NIPI_North_Part</v>
          </cell>
          <cell r="CV324">
            <v>45760</v>
          </cell>
          <cell r="CW324">
            <v>474.76</v>
          </cell>
          <cell r="CX324"/>
          <cell r="CY324"/>
          <cell r="CZ324"/>
          <cell r="DA324"/>
          <cell r="DB324"/>
          <cell r="DC324"/>
          <cell r="DD324"/>
          <cell r="DE324"/>
          <cell r="DF324"/>
          <cell r="DG324" t="str">
            <v>стримфло</v>
          </cell>
          <cell r="DH324"/>
          <cell r="DI324"/>
          <cell r="DJ324"/>
          <cell r="DK324"/>
          <cell r="DL324">
            <v>9</v>
          </cell>
          <cell r="DM324">
            <v>0.95777999999999996</v>
          </cell>
          <cell r="DN324">
            <v>-2</v>
          </cell>
          <cell r="DO324">
            <v>1.8592199999999999</v>
          </cell>
          <cell r="DP324"/>
          <cell r="DQ324"/>
          <cell r="DR324"/>
          <cell r="DS324"/>
          <cell r="DT324"/>
          <cell r="DU324"/>
          <cell r="DV324"/>
          <cell r="DW324"/>
          <cell r="DX324"/>
          <cell r="DY324"/>
          <cell r="DZ324">
            <v>5361</v>
          </cell>
          <cell r="EA324">
            <v>1</v>
          </cell>
          <cell r="EB324"/>
          <cell r="EC324">
            <v>43.614938875430845</v>
          </cell>
          <cell r="ED324">
            <v>16.600000000000001</v>
          </cell>
          <cell r="EE324">
            <v>30.356738875430842</v>
          </cell>
          <cell r="EF324">
            <v>27.014938875430843</v>
          </cell>
          <cell r="EG324">
            <v>54.510975579344219</v>
          </cell>
          <cell r="EH324">
            <v>411</v>
          </cell>
          <cell r="EI324">
            <v>0.92110000000000003</v>
          </cell>
          <cell r="EJ324" t="str">
            <v>Рпл˂Рнас- из за того что нет влияния</v>
          </cell>
          <cell r="EK324"/>
          <cell r="EL324"/>
          <cell r="EM324"/>
          <cell r="EN324"/>
          <cell r="EO324"/>
          <cell r="EP324"/>
          <cell r="EQ324"/>
          <cell r="ER324"/>
          <cell r="ES324"/>
          <cell r="ET324"/>
          <cell r="EU324"/>
          <cell r="EV324"/>
          <cell r="EW324"/>
          <cell r="EX324"/>
          <cell r="EY324"/>
          <cell r="EZ324"/>
          <cell r="FA324"/>
          <cell r="FB324"/>
          <cell r="FC324"/>
          <cell r="FD324"/>
          <cell r="FE324"/>
          <cell r="FF324"/>
          <cell r="FG324"/>
          <cell r="FH324"/>
          <cell r="FI324"/>
          <cell r="FJ324"/>
          <cell r="FK324"/>
          <cell r="FL324"/>
          <cell r="FN324"/>
          <cell r="FP324" t="str">
            <v xml:space="preserve"> Влияние ВНС с перекомпенсацией</v>
          </cell>
          <cell r="FR324"/>
          <cell r="FS324"/>
          <cell r="FV324">
            <v>42831</v>
          </cell>
        </row>
        <row r="325">
          <cell r="D325">
            <v>5901</v>
          </cell>
          <cell r="E325" t="str">
            <v>вн</v>
          </cell>
          <cell r="F325" t="str">
            <v>А1</v>
          </cell>
          <cell r="G325">
            <v>5</v>
          </cell>
          <cell r="H325">
            <v>2.5822499999999997</v>
          </cell>
          <cell r="I325">
            <v>45</v>
          </cell>
          <cell r="J325" t="str">
            <v>ЧРФ</v>
          </cell>
          <cell r="K325" t="e">
            <v>#VALUE!</v>
          </cell>
          <cell r="L325">
            <v>46292</v>
          </cell>
          <cell r="M325">
            <v>7</v>
          </cell>
          <cell r="N325">
            <v>4.0752599999999992</v>
          </cell>
          <cell r="O325">
            <v>38</v>
          </cell>
          <cell r="P325" t="e">
            <v>#VALUE!</v>
          </cell>
          <cell r="Q325">
            <v>46284</v>
          </cell>
          <cell r="R325"/>
          <cell r="S325"/>
          <cell r="T325">
            <v>46134</v>
          </cell>
          <cell r="U325">
            <v>1</v>
          </cell>
          <cell r="V325">
            <v>46292</v>
          </cell>
          <cell r="W325">
            <v>25</v>
          </cell>
          <cell r="X325" t="e">
            <v>#VALUE!</v>
          </cell>
          <cell r="Y325" t="str">
            <v>ВН с низ.эфф.нас</v>
          </cell>
          <cell r="Z325">
            <v>24</v>
          </cell>
          <cell r="AA325">
            <v>7</v>
          </cell>
          <cell r="AB325">
            <v>46292</v>
          </cell>
          <cell r="AC325" t="str">
            <v>15атм/2м30с</v>
          </cell>
          <cell r="AD325"/>
          <cell r="AE325"/>
          <cell r="AF325"/>
          <cell r="AG325">
            <v>3</v>
          </cell>
          <cell r="AH325">
            <v>0.1</v>
          </cell>
          <cell r="AI325"/>
          <cell r="AJ325"/>
          <cell r="AK325"/>
          <cell r="AL325"/>
          <cell r="AM325">
            <v>46276</v>
          </cell>
          <cell r="AN325" t="str">
            <v>огв</v>
          </cell>
          <cell r="AO325" t="str">
            <v>ZL3-15</v>
          </cell>
          <cell r="AP325">
            <v>0</v>
          </cell>
          <cell r="AQ325" t="e">
            <v>#VALUE!</v>
          </cell>
          <cell r="AR325">
            <v>270</v>
          </cell>
          <cell r="AS325">
            <v>27</v>
          </cell>
          <cell r="AT325">
            <v>0.25925925925925924</v>
          </cell>
          <cell r="AU325"/>
          <cell r="AV325"/>
          <cell r="AW325">
            <v>46275</v>
          </cell>
          <cell r="AX325">
            <v>46133</v>
          </cell>
          <cell r="AY325" t="str">
            <v>Netzsch-10</v>
          </cell>
          <cell r="AZ325">
            <v>426.31</v>
          </cell>
          <cell r="BA325">
            <v>36.31</v>
          </cell>
          <cell r="BB325" t="str">
            <v>СКЖ-60</v>
          </cell>
          <cell r="BC325"/>
          <cell r="BD325"/>
          <cell r="BE325">
            <v>46279</v>
          </cell>
          <cell r="BF325">
            <v>390</v>
          </cell>
          <cell r="BG325">
            <v>0</v>
          </cell>
          <cell r="BH325">
            <v>4.4132999999999996</v>
          </cell>
          <cell r="BI325" t="e">
            <v>#VALUE!</v>
          </cell>
          <cell r="BJ325">
            <v>44985</v>
          </cell>
          <cell r="BK325">
            <v>202</v>
          </cell>
          <cell r="BL325">
            <v>0</v>
          </cell>
          <cell r="BM325">
            <v>22.066499999999998</v>
          </cell>
          <cell r="BN325" t="e">
            <v>#VALUE!</v>
          </cell>
          <cell r="BO325">
            <v>46275</v>
          </cell>
          <cell r="BP325" t="str">
            <v>Сорап іші құм. Депрессия жасалды. Сорапты ыссы сумен жуу керек.</v>
          </cell>
          <cell r="BQ325">
            <v>44</v>
          </cell>
          <cell r="BR325">
            <v>437</v>
          </cell>
          <cell r="BS325"/>
          <cell r="BT325"/>
          <cell r="BU325"/>
          <cell r="BV325"/>
          <cell r="BW325"/>
          <cell r="BX325"/>
          <cell r="BY325"/>
          <cell r="BZ325">
            <v>46181</v>
          </cell>
          <cell r="CA325">
            <v>0</v>
          </cell>
          <cell r="CB325"/>
          <cell r="CC325" t="str">
            <v>差недост.подача</v>
          </cell>
          <cell r="CD325" t="str">
            <v>差недост.подача</v>
          </cell>
          <cell r="CE325">
            <v>26.757655281207132</v>
          </cell>
          <cell r="CF325">
            <v>-30.006942386831277</v>
          </cell>
          <cell r="CG325">
            <v>26.372473670128471</v>
          </cell>
          <cell r="CH325" t="str">
            <v>差недост.подача</v>
          </cell>
          <cell r="CI325">
            <v>8.3503256515775028</v>
          </cell>
          <cell r="CJ325">
            <v>3.6252524005487032</v>
          </cell>
          <cell r="CK325"/>
          <cell r="CL325"/>
          <cell r="CM325"/>
          <cell r="CN325"/>
          <cell r="CO325"/>
          <cell r="CP325"/>
          <cell r="CQ325"/>
          <cell r="CR325" t="str">
            <v>КРУН-6кВ №2 ППГ</v>
          </cell>
          <cell r="CS325">
            <v>14</v>
          </cell>
          <cell r="CT325">
            <v>2</v>
          </cell>
          <cell r="CU325" t="str">
            <v>NIPI_North_Part</v>
          </cell>
          <cell r="CV325">
            <v>46132</v>
          </cell>
          <cell r="CW325">
            <v>476.44</v>
          </cell>
          <cell r="CX325"/>
          <cell r="CY325"/>
          <cell r="CZ325"/>
          <cell r="DA325"/>
          <cell r="DB325"/>
          <cell r="DC325"/>
          <cell r="DD325"/>
          <cell r="DE325"/>
          <cell r="DF325"/>
          <cell r="DG325" t="str">
            <v>стримфло</v>
          </cell>
          <cell r="DH325"/>
          <cell r="DI325"/>
          <cell r="DJ325"/>
          <cell r="DK325"/>
          <cell r="DL325">
            <v>2</v>
          </cell>
          <cell r="DM325">
            <v>1.4930099999999995</v>
          </cell>
          <cell r="DN325">
            <v>-7</v>
          </cell>
          <cell r="DO325">
            <v>4.0752599999999992</v>
          </cell>
          <cell r="DP325"/>
          <cell r="DQ325"/>
          <cell r="DR325"/>
          <cell r="DS325"/>
          <cell r="DT325"/>
          <cell r="DU325"/>
          <cell r="DV325"/>
          <cell r="DW325"/>
          <cell r="DX325"/>
          <cell r="DY325"/>
          <cell r="DZ325" t="str">
            <v>нет вл.</v>
          </cell>
          <cell r="EA325">
            <v>3</v>
          </cell>
          <cell r="EB325"/>
          <cell r="EC325">
            <v>22.066499999999998</v>
          </cell>
          <cell r="ED325">
            <v>29.4</v>
          </cell>
          <cell r="EE325">
            <v>17.653199999999998</v>
          </cell>
          <cell r="EF325">
            <v>-7.3335000000000008</v>
          </cell>
          <cell r="EG325">
            <v>54.510975572959282</v>
          </cell>
          <cell r="EH325">
            <v>411</v>
          </cell>
          <cell r="EI325">
            <v>0.92110000000000003</v>
          </cell>
          <cell r="EJ325" t="str">
            <v>Рпл˂Рнас- из за того что нет влияния</v>
          </cell>
          <cell r="EK325"/>
          <cell r="EL325"/>
          <cell r="EM325"/>
          <cell r="EN325"/>
          <cell r="EO325"/>
          <cell r="EP325"/>
          <cell r="EQ325"/>
          <cell r="ER325"/>
          <cell r="ES325"/>
          <cell r="ET325"/>
          <cell r="EU325"/>
          <cell r="EV325"/>
          <cell r="EW325"/>
          <cell r="EX325"/>
          <cell r="EY325"/>
          <cell r="EZ325"/>
          <cell r="FA325"/>
          <cell r="FB325"/>
          <cell r="FC325"/>
          <cell r="FD325"/>
          <cell r="FE325"/>
          <cell r="FF325"/>
          <cell r="FG325"/>
          <cell r="FH325"/>
          <cell r="FI325"/>
          <cell r="FJ325"/>
          <cell r="FK325"/>
          <cell r="FL325"/>
          <cell r="FN325"/>
          <cell r="FP325" t="str">
            <v xml:space="preserve"> Влияние ВНС с перекомпенсацией</v>
          </cell>
          <cell r="FR325"/>
          <cell r="FS325"/>
          <cell r="FT325"/>
          <cell r="FV325">
            <v>42821</v>
          </cell>
        </row>
        <row r="326">
          <cell r="D326">
            <v>5902</v>
          </cell>
          <cell r="E326" t="str">
            <v>вн</v>
          </cell>
          <cell r="F326" t="str">
            <v>А1</v>
          </cell>
          <cell r="G326">
            <v>2</v>
          </cell>
          <cell r="H326">
            <v>1.3145999999999998</v>
          </cell>
          <cell r="I326">
            <v>30</v>
          </cell>
          <cell r="J326">
            <v>0</v>
          </cell>
          <cell r="K326" t="e">
            <v>#VALUE!</v>
          </cell>
          <cell r="L326">
            <v>46292</v>
          </cell>
          <cell r="M326">
            <v>3</v>
          </cell>
          <cell r="N326">
            <v>1.1268</v>
          </cell>
          <cell r="O326">
            <v>60</v>
          </cell>
          <cell r="P326" t="e">
            <v>#VALUE!</v>
          </cell>
          <cell r="Q326">
            <v>46287</v>
          </cell>
          <cell r="R326"/>
          <cell r="S326"/>
          <cell r="T326">
            <v>46211</v>
          </cell>
          <cell r="U326">
            <v>0.05</v>
          </cell>
          <cell r="V326">
            <v>46292</v>
          </cell>
          <cell r="W326">
            <v>23</v>
          </cell>
          <cell r="X326" t="e">
            <v>#VALUE!</v>
          </cell>
          <cell r="Y326" t="str">
            <v>винтовой</v>
          </cell>
          <cell r="Z326">
            <v>24</v>
          </cell>
          <cell r="AA326">
            <v>3</v>
          </cell>
          <cell r="AB326">
            <v>46292</v>
          </cell>
          <cell r="AC326" t="str">
            <v>10атм/6м</v>
          </cell>
          <cell r="AD326"/>
          <cell r="AE326"/>
          <cell r="AF326"/>
          <cell r="AG326">
            <v>2.9</v>
          </cell>
          <cell r="AH326">
            <v>0</v>
          </cell>
          <cell r="AI326"/>
          <cell r="AJ326"/>
          <cell r="AK326"/>
          <cell r="AL326"/>
          <cell r="AM326">
            <v>46282</v>
          </cell>
          <cell r="AN326" t="str">
            <v>в/л</v>
          </cell>
          <cell r="AO326" t="str">
            <v>Netzsch</v>
          </cell>
          <cell r="AP326">
            <v>0</v>
          </cell>
          <cell r="AQ326" t="str">
            <v>2022,Я,Ф,М,бурение,крс,осв-80-закл,прс-50-кву,пэ-прс(смNetz16/Netz07)-80-60-80-закл-прс-100-120-140-160-190-210-250-300-350-прс-120-170-230-170-200-230-220вибр-240вибр-170-200-250-300факт-прс-100-140-</v>
          </cell>
          <cell r="AR326">
            <v>170</v>
          </cell>
          <cell r="AS326">
            <v>17</v>
          </cell>
          <cell r="AT326">
            <v>0.17647058823529413</v>
          </cell>
          <cell r="AU326"/>
          <cell r="AV326"/>
          <cell r="AW326">
            <v>46257</v>
          </cell>
          <cell r="AX326">
            <v>46229</v>
          </cell>
          <cell r="AY326" t="str">
            <v>Netzsch-10</v>
          </cell>
          <cell r="AZ326">
            <v>430.19</v>
          </cell>
          <cell r="BA326">
            <v>55.19</v>
          </cell>
          <cell r="BB326" t="str">
            <v>СКЖ-60</v>
          </cell>
          <cell r="BC326"/>
          <cell r="BD326"/>
          <cell r="BE326">
            <v>46276</v>
          </cell>
          <cell r="BF326">
            <v>375</v>
          </cell>
          <cell r="BG326">
            <v>0</v>
          </cell>
          <cell r="BH326">
            <v>6.0142950000000006</v>
          </cell>
          <cell r="BI326" t="e">
            <v>#VALUE!</v>
          </cell>
          <cell r="BJ326">
            <v>44817</v>
          </cell>
          <cell r="BK326">
            <v>321</v>
          </cell>
          <cell r="BL326">
            <v>0.3</v>
          </cell>
          <cell r="BM326">
            <v>11.384895</v>
          </cell>
          <cell r="BN326" t="str">
            <v>2022,Я,Ф,бур,М,А,34,А,КВУ,295,293,291,290,293,292,292,М,303,290,295,И,294,295,И,294,А,286,C,321,прс,О,Н,Д,2023,Я,Ф,М,А,М,И,А,C,О,Н,2024,Я,Ф,М,А,М,И,С,Н,2025,Я,внс5905ум.реж.зак.30↓20(24.01),Ф,М,А,И,A,О,Н,Д,2026,Я,Ф,М,А,М,И,А,С,</v>
          </cell>
          <cell r="BO326">
            <v>46230</v>
          </cell>
          <cell r="BP326" t="str">
            <v>Жоғарғы жетек ауыстыру керек. СУСГ тозған утечка бар. Костад 15 кв, панель 30 кв.</v>
          </cell>
          <cell r="BQ326">
            <v>62</v>
          </cell>
          <cell r="BR326">
            <v>439.05</v>
          </cell>
          <cell r="BS326"/>
          <cell r="BT326"/>
          <cell r="BU326"/>
          <cell r="BV326"/>
          <cell r="BW326"/>
          <cell r="BX326"/>
          <cell r="BY326"/>
          <cell r="BZ326">
            <v>46181</v>
          </cell>
          <cell r="CA326">
            <v>0</v>
          </cell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 t="str">
            <v>КРУН-6кВ №2 ППГ</v>
          </cell>
          <cell r="CS326">
            <v>14</v>
          </cell>
          <cell r="CT326">
            <v>2</v>
          </cell>
          <cell r="CU326" t="str">
            <v>NIPI_North_Part</v>
          </cell>
          <cell r="CV326">
            <v>46228</v>
          </cell>
          <cell r="CW326">
            <v>463</v>
          </cell>
          <cell r="CX326"/>
          <cell r="CY326"/>
          <cell r="CZ326"/>
          <cell r="DA326"/>
          <cell r="DB326"/>
          <cell r="DC326"/>
          <cell r="DD326"/>
          <cell r="DE326"/>
          <cell r="DF326"/>
          <cell r="DG326" t="str">
            <v>стримфло</v>
          </cell>
          <cell r="DH326"/>
          <cell r="DI326"/>
          <cell r="DJ326"/>
          <cell r="DK326"/>
          <cell r="DL326">
            <v>1</v>
          </cell>
          <cell r="DM326">
            <v>-0.18779999999999974</v>
          </cell>
          <cell r="DN326">
            <v>30</v>
          </cell>
          <cell r="DO326">
            <v>1.1268</v>
          </cell>
          <cell r="DP326"/>
          <cell r="DQ326"/>
          <cell r="DR326"/>
          <cell r="DS326"/>
          <cell r="DT326"/>
          <cell r="DU326"/>
          <cell r="DV326"/>
          <cell r="DW326"/>
          <cell r="DX326"/>
          <cell r="DY326"/>
          <cell r="DZ326">
            <v>5058</v>
          </cell>
          <cell r="EA326">
            <v>1</v>
          </cell>
          <cell r="EB326"/>
          <cell r="EC326">
            <v>11.384895</v>
          </cell>
          <cell r="ED326">
            <v>29.4</v>
          </cell>
          <cell r="EE326"/>
          <cell r="EF326"/>
          <cell r="EG326">
            <v>54.510975577587914</v>
          </cell>
          <cell r="EH326"/>
          <cell r="EI326"/>
          <cell r="EJ326"/>
          <cell r="EK326"/>
          <cell r="EL326"/>
          <cell r="EM326"/>
          <cell r="EN326"/>
          <cell r="EO326"/>
          <cell r="EP326"/>
          <cell r="EQ326"/>
          <cell r="ER326"/>
          <cell r="ES326"/>
          <cell r="ET326"/>
          <cell r="EU326"/>
          <cell r="EV326"/>
          <cell r="EW326"/>
          <cell r="EX326"/>
          <cell r="EY326"/>
          <cell r="EZ326"/>
          <cell r="FA326"/>
          <cell r="FB326"/>
          <cell r="FC326"/>
          <cell r="FD326"/>
          <cell r="FE326"/>
          <cell r="FF326"/>
          <cell r="FG326"/>
          <cell r="FH326"/>
          <cell r="FI326"/>
          <cell r="FJ326"/>
          <cell r="FK326"/>
          <cell r="FL326"/>
          <cell r="FN326"/>
          <cell r="FP326"/>
          <cell r="FR326"/>
          <cell r="FS326"/>
          <cell r="FT326"/>
          <cell r="FV326">
            <v>44642</v>
          </cell>
        </row>
        <row r="327">
          <cell r="D327">
            <v>5903</v>
          </cell>
          <cell r="E327" t="str">
            <v>вн</v>
          </cell>
          <cell r="F327" t="str">
            <v>А1</v>
          </cell>
          <cell r="G327">
            <v>18</v>
          </cell>
          <cell r="H327">
            <v>0.33803999999999995</v>
          </cell>
          <cell r="I327">
            <v>98</v>
          </cell>
          <cell r="J327">
            <v>0</v>
          </cell>
          <cell r="K327" t="e">
            <v>#VALUE!</v>
          </cell>
          <cell r="L327"/>
          <cell r="M327"/>
          <cell r="N327">
            <v>0</v>
          </cell>
          <cell r="O327">
            <v>0</v>
          </cell>
          <cell r="P327" t="e">
            <v>#VALUE!</v>
          </cell>
          <cell r="Q327"/>
          <cell r="R327"/>
          <cell r="S327"/>
          <cell r="T327"/>
          <cell r="U327"/>
          <cell r="V327"/>
          <cell r="W327">
            <v>25</v>
          </cell>
          <cell r="X327" t="e">
            <v>#VALUE!</v>
          </cell>
          <cell r="Y327" t="str">
            <v>Регул.отбора</v>
          </cell>
          <cell r="Z327">
            <v>0</v>
          </cell>
          <cell r="AA327">
            <v>0</v>
          </cell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 t="str">
            <v>BD-1</v>
          </cell>
          <cell r="AP327">
            <v>0</v>
          </cell>
          <cell r="AQ327" t="e">
            <v>#VALUE!</v>
          </cell>
          <cell r="AR327">
            <v>50</v>
          </cell>
          <cell r="AS327">
            <v>14.000000000000002</v>
          </cell>
          <cell r="AT327">
            <v>0</v>
          </cell>
          <cell r="AU327"/>
          <cell r="AV327"/>
          <cell r="AW327">
            <v>46217</v>
          </cell>
          <cell r="AX327">
            <v>45992</v>
          </cell>
          <cell r="AY327" t="str">
            <v>TP-28</v>
          </cell>
          <cell r="AZ327">
            <v>421.04</v>
          </cell>
          <cell r="BA327">
            <v>271.04000000000002</v>
          </cell>
          <cell r="BB327" t="str">
            <v>СКЖ-60</v>
          </cell>
          <cell r="BC327"/>
          <cell r="BD327"/>
          <cell r="BE327">
            <v>46273</v>
          </cell>
          <cell r="BF327">
            <v>231</v>
          </cell>
          <cell r="BG327">
            <v>0.3</v>
          </cell>
          <cell r="BH327">
            <v>19.713825</v>
          </cell>
          <cell r="BI327" t="e">
            <v>#VALUE!</v>
          </cell>
          <cell r="BJ327">
            <v>46286</v>
          </cell>
          <cell r="BK327">
            <v>150</v>
          </cell>
          <cell r="BL327">
            <v>0.8</v>
          </cell>
          <cell r="BM327">
            <v>27.819725000000002</v>
          </cell>
          <cell r="BN327" t="e">
            <v>#VALUE!</v>
          </cell>
          <cell r="BO327">
            <v>46102</v>
          </cell>
          <cell r="BP327" t="str">
            <v xml:space="preserve">Сорап іші құм.Депрессия жасалды. Сорапты ыссы сумен жуу керек. Кері тоспа ұстап тұр. </v>
          </cell>
          <cell r="BQ327">
            <v>203</v>
          </cell>
          <cell r="BR327">
            <v>437.75</v>
          </cell>
          <cell r="BS327">
            <v>43668</v>
          </cell>
          <cell r="BT327">
            <v>37.799999999999997</v>
          </cell>
          <cell r="BU327">
            <v>465.5</v>
          </cell>
          <cell r="BV327">
            <v>437.75</v>
          </cell>
          <cell r="BW327">
            <v>26.5</v>
          </cell>
          <cell r="BX327"/>
          <cell r="BY327"/>
          <cell r="BZ327">
            <v>46181</v>
          </cell>
          <cell r="CA327">
            <v>0</v>
          </cell>
          <cell r="CB327"/>
          <cell r="CC327" t="str">
            <v/>
          </cell>
          <cell r="CD327" t="str">
            <v/>
          </cell>
          <cell r="CE327">
            <v>1.5852999999999999</v>
          </cell>
          <cell r="CF327">
            <v>-62.067</v>
          </cell>
          <cell r="CG327" t="e">
            <v>#NUM!</v>
          </cell>
          <cell r="CH327" t="str">
            <v/>
          </cell>
          <cell r="CI327">
            <v>6.2493999999999996</v>
          </cell>
          <cell r="CJ327">
            <v>46.691000000000003</v>
          </cell>
          <cell r="CK327"/>
          <cell r="CL327"/>
          <cell r="CM327">
            <v>45756</v>
          </cell>
          <cell r="CN327" t="str">
            <v>х/к</v>
          </cell>
          <cell r="CO327"/>
          <cell r="CP327"/>
          <cell r="CQ327"/>
          <cell r="CR327" t="str">
            <v>КРУН-6кВ №2 ППГ</v>
          </cell>
          <cell r="CS327">
            <v>14</v>
          </cell>
          <cell r="CT327">
            <v>2</v>
          </cell>
          <cell r="CU327" t="str">
            <v>NIPI_North_Part</v>
          </cell>
          <cell r="CV327">
            <v>45992</v>
          </cell>
          <cell r="CW327">
            <v>476.57</v>
          </cell>
          <cell r="CX327"/>
          <cell r="CY327"/>
          <cell r="CZ327"/>
          <cell r="DA327"/>
          <cell r="DB327"/>
          <cell r="DC327"/>
          <cell r="DD327"/>
          <cell r="DE327"/>
          <cell r="DF327"/>
          <cell r="DG327" t="str">
            <v>стримфло</v>
          </cell>
          <cell r="DH327"/>
          <cell r="DI327"/>
          <cell r="DJ327"/>
          <cell r="DK327"/>
          <cell r="DL327">
            <v>-18</v>
          </cell>
          <cell r="DM327">
            <v>-0.33803999999999995</v>
          </cell>
          <cell r="DN327">
            <v>-98</v>
          </cell>
          <cell r="DO327">
            <v>0</v>
          </cell>
          <cell r="DP327"/>
          <cell r="DQ327"/>
          <cell r="DR327"/>
          <cell r="DS327"/>
          <cell r="DT327"/>
          <cell r="DU327"/>
          <cell r="DV327"/>
          <cell r="DW327">
            <v>42783</v>
          </cell>
          <cell r="DX327">
            <v>5903</v>
          </cell>
          <cell r="DY327"/>
          <cell r="DZ327">
            <v>5361</v>
          </cell>
          <cell r="EA327"/>
          <cell r="EB327"/>
          <cell r="EC327">
            <v>29</v>
          </cell>
          <cell r="ED327">
            <v>29.4</v>
          </cell>
          <cell r="EE327">
            <v>9.2861750000000001</v>
          </cell>
          <cell r="EF327">
            <v>-0.39999999999999858</v>
          </cell>
          <cell r="EG327">
            <v>54.510975569651038</v>
          </cell>
          <cell r="EH327">
            <v>411</v>
          </cell>
          <cell r="EI327">
            <v>0.92110000000000003</v>
          </cell>
          <cell r="EJ327" t="str">
            <v>Рпл˂Рнас- из за того что нет влияния</v>
          </cell>
          <cell r="EK327"/>
          <cell r="EL327"/>
          <cell r="EM327"/>
          <cell r="EN327"/>
          <cell r="EO327"/>
          <cell r="EP327"/>
          <cell r="EQ327"/>
          <cell r="ER327"/>
          <cell r="ES327"/>
          <cell r="ET327"/>
          <cell r="EU327"/>
          <cell r="EV327"/>
          <cell r="EW327"/>
          <cell r="EX327"/>
          <cell r="EY327"/>
          <cell r="EZ327"/>
          <cell r="FA327"/>
          <cell r="FB327"/>
          <cell r="FC327"/>
          <cell r="FD327"/>
          <cell r="FE327"/>
          <cell r="FF327" t="str">
            <v>ВПП 2026</v>
          </cell>
          <cell r="FG327"/>
          <cell r="FH327" t="str">
            <v xml:space="preserve"> </v>
          </cell>
          <cell r="FI327"/>
          <cell r="FJ327"/>
          <cell r="FK327"/>
          <cell r="FL327"/>
          <cell r="FN327"/>
          <cell r="FP327" t="str">
            <v xml:space="preserve"> Влияние ВНС с перекомпенсацией</v>
          </cell>
          <cell r="FQ327" t="str">
            <v>ВПП 2026</v>
          </cell>
          <cell r="FR327"/>
          <cell r="FS327"/>
          <cell r="FT327"/>
          <cell r="FV327">
            <v>42783</v>
          </cell>
        </row>
        <row r="328">
          <cell r="D328">
            <v>5904</v>
          </cell>
          <cell r="E328" t="str">
            <v>вн</v>
          </cell>
          <cell r="F328" t="str">
            <v>А1</v>
          </cell>
          <cell r="G328">
            <v>22</v>
          </cell>
          <cell r="H328">
            <v>0.82631999999999994</v>
          </cell>
          <cell r="I328">
            <v>96</v>
          </cell>
          <cell r="J328">
            <v>0</v>
          </cell>
          <cell r="K328" t="e">
            <v>#VALUE!</v>
          </cell>
          <cell r="L328"/>
          <cell r="M328"/>
          <cell r="N328">
            <v>0</v>
          </cell>
          <cell r="O328">
            <v>0</v>
          </cell>
          <cell r="P328" t="e">
            <v>#VALUE!</v>
          </cell>
          <cell r="Q328"/>
          <cell r="R328"/>
          <cell r="S328"/>
          <cell r="T328"/>
          <cell r="U328"/>
          <cell r="V328"/>
          <cell r="W328">
            <v>26</v>
          </cell>
          <cell r="X328" t="e">
            <v>#VALUE!</v>
          </cell>
          <cell r="Y328" t="str">
            <v>Регул.отбора</v>
          </cell>
          <cell r="Z328">
            <v>0</v>
          </cell>
          <cell r="AA328">
            <v>0</v>
          </cell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>
            <v>46112</v>
          </cell>
          <cell r="AN328" t="str">
            <v>в/л</v>
          </cell>
          <cell r="AO328" t="str">
            <v>Netzsch</v>
          </cell>
          <cell r="AP328">
            <v>0</v>
          </cell>
          <cell r="AQ328" t="e">
            <v>#VALUE!</v>
          </cell>
          <cell r="AR328">
            <v>50</v>
          </cell>
          <cell r="AS328">
            <v>12.5</v>
          </cell>
          <cell r="AT328">
            <v>0</v>
          </cell>
          <cell r="AU328"/>
          <cell r="AV328"/>
          <cell r="AW328">
            <v>46260</v>
          </cell>
          <cell r="AX328">
            <v>46165</v>
          </cell>
          <cell r="AY328" t="str">
            <v>Netzsch-25</v>
          </cell>
          <cell r="AZ328">
            <v>403</v>
          </cell>
          <cell r="BA328">
            <v>275</v>
          </cell>
          <cell r="BB328" t="str">
            <v>СКЖ-60</v>
          </cell>
          <cell r="BC328"/>
          <cell r="BD328"/>
          <cell r="BE328">
            <v>46273</v>
          </cell>
          <cell r="BF328">
            <v>191</v>
          </cell>
          <cell r="BG328">
            <v>0</v>
          </cell>
          <cell r="BH328">
            <v>22.700324999999999</v>
          </cell>
          <cell r="BI328" t="e">
            <v>#VALUE!</v>
          </cell>
          <cell r="BJ328">
            <v>46286</v>
          </cell>
          <cell r="BK328">
            <v>128</v>
          </cell>
          <cell r="BL328">
            <v>0</v>
          </cell>
          <cell r="BM328">
            <v>28.616024999999997</v>
          </cell>
          <cell r="BN328" t="str">
            <v>2017,Я,Ф,М,А,133,И,А,О,Д,2018,Я,Ф,M,A,A,2022,Я,М,И,А,C,О,Н,Д,2023,Я,Ф,М,А,М,И,А,C,О,Н,2024,Я,Ф,М,А,М,И,С,Н,2025,Я,внс5905ум.реж.зак.30↓20(24.01),внс5361ув.реж.зак.20↑30(24.01),Ф,121,77,М,А,И,A,О,Н,Д,2026,Я,Ф,М,А,М,63,И,А,С,140,128,</v>
          </cell>
          <cell r="BO328"/>
          <cell r="BP328"/>
          <cell r="BQ328">
            <v>236</v>
          </cell>
          <cell r="BR328">
            <v>432.75</v>
          </cell>
          <cell r="BS328"/>
          <cell r="BT328"/>
          <cell r="BU328"/>
          <cell r="BV328"/>
          <cell r="BW328"/>
          <cell r="BX328"/>
          <cell r="BY328"/>
          <cell r="BZ328">
            <v>46181</v>
          </cell>
          <cell r="CA328">
            <v>0</v>
          </cell>
          <cell r="CB328"/>
          <cell r="CC328" t="str">
            <v/>
          </cell>
          <cell r="CD328" t="str">
            <v/>
          </cell>
          <cell r="CE328">
            <v>1.5852999999999999</v>
          </cell>
          <cell r="CF328">
            <v>-62.067</v>
          </cell>
          <cell r="CG328" t="e">
            <v>#NUM!</v>
          </cell>
          <cell r="CH328" t="str">
            <v/>
          </cell>
          <cell r="CI328">
            <v>6.2493999999999996</v>
          </cell>
          <cell r="CJ328">
            <v>46.691000000000003</v>
          </cell>
          <cell r="CK328"/>
          <cell r="CL328"/>
          <cell r="CM328">
            <v>45958</v>
          </cell>
          <cell r="CN328" t="str">
            <v>х/к</v>
          </cell>
          <cell r="CO328">
            <v>45826</v>
          </cell>
          <cell r="CP328" t="str">
            <v>1,02</v>
          </cell>
          <cell r="CQ328" t="str">
            <v>30465</v>
          </cell>
          <cell r="CR328" t="str">
            <v>КРУН-6кВ №2 ППГ</v>
          </cell>
          <cell r="CS328">
            <v>14</v>
          </cell>
          <cell r="CT328">
            <v>2</v>
          </cell>
          <cell r="CU328" t="str">
            <v>NIPI_North_Part</v>
          </cell>
          <cell r="CV328">
            <v>45949</v>
          </cell>
          <cell r="CW328">
            <v>476</v>
          </cell>
          <cell r="CX328"/>
          <cell r="CY328"/>
          <cell r="CZ328"/>
          <cell r="DA328"/>
          <cell r="DB328"/>
          <cell r="DC328"/>
          <cell r="DD328"/>
          <cell r="DE328"/>
          <cell r="DF328"/>
          <cell r="DG328" t="str">
            <v>стримфло</v>
          </cell>
          <cell r="DH328"/>
          <cell r="DI328"/>
          <cell r="DJ328"/>
          <cell r="DK328"/>
          <cell r="DL328">
            <v>-22</v>
          </cell>
          <cell r="DM328">
            <v>-0.82631999999999994</v>
          </cell>
          <cell r="DN328">
            <v>-96</v>
          </cell>
          <cell r="DO328">
            <v>0</v>
          </cell>
          <cell r="DP328" t="str">
            <v>22.02.25: ум.зак.внс-5899(40/20) 10.03.25: ум.зак-5361(30/20), Увеличить обороты 90=120, п/з-,%-</v>
          </cell>
          <cell r="DQ328"/>
          <cell r="DR328"/>
          <cell r="DS328"/>
          <cell r="DT328"/>
          <cell r="DU328"/>
          <cell r="DV328"/>
          <cell r="DW328"/>
          <cell r="DX328"/>
          <cell r="DY328"/>
          <cell r="DZ328">
            <v>5361</v>
          </cell>
          <cell r="EA328">
            <v>2</v>
          </cell>
          <cell r="EB328"/>
          <cell r="EC328">
            <v>39.821336233645333</v>
          </cell>
          <cell r="ED328">
            <v>16.600000000000001</v>
          </cell>
          <cell r="EE328">
            <v>17.121011233645334</v>
          </cell>
          <cell r="EF328">
            <v>23.221336233645332</v>
          </cell>
          <cell r="EG328">
            <v>54.510975571234447</v>
          </cell>
          <cell r="EH328">
            <v>411</v>
          </cell>
          <cell r="EI328">
            <v>0.92110000000000003</v>
          </cell>
          <cell r="EJ328" t="str">
            <v>Рпл˂Рнас- из за того что нет влияния</v>
          </cell>
          <cell r="EK328"/>
          <cell r="EL328"/>
          <cell r="EM328"/>
          <cell r="EN328"/>
          <cell r="EO328"/>
          <cell r="EP328"/>
          <cell r="EQ328"/>
          <cell r="ER328"/>
          <cell r="ES328"/>
          <cell r="ET328"/>
          <cell r="EU328"/>
          <cell r="EV328"/>
          <cell r="EW328"/>
          <cell r="EX328"/>
          <cell r="EY328"/>
          <cell r="EZ328"/>
          <cell r="FA328"/>
          <cell r="FB328"/>
          <cell r="FC328"/>
          <cell r="FD328"/>
          <cell r="FE328"/>
          <cell r="FF328" t="str">
            <v>ВПП 2026</v>
          </cell>
          <cell r="FG328"/>
          <cell r="FH328"/>
          <cell r="FI328"/>
          <cell r="FJ328"/>
          <cell r="FK328"/>
          <cell r="FL328"/>
          <cell r="FN328"/>
          <cell r="FP328" t="str">
            <v xml:space="preserve"> Влияние ВНС с перекомпенсацией</v>
          </cell>
          <cell r="FQ328" t="str">
            <v>ВПП 2026</v>
          </cell>
          <cell r="FR328">
            <v>15</v>
          </cell>
          <cell r="FS328"/>
          <cell r="FT328"/>
          <cell r="FV328">
            <v>42846</v>
          </cell>
        </row>
        <row r="329">
          <cell r="D329">
            <v>5906</v>
          </cell>
          <cell r="E329" t="str">
            <v>ск</v>
          </cell>
          <cell r="F329" t="str">
            <v>А1</v>
          </cell>
          <cell r="G329">
            <v>1</v>
          </cell>
          <cell r="H329">
            <v>0.82631999999999994</v>
          </cell>
          <cell r="I329">
            <v>12</v>
          </cell>
          <cell r="J329" t="str">
            <v>ЧРФ</v>
          </cell>
          <cell r="K329" t="e">
            <v>#VALUE!</v>
          </cell>
          <cell r="L329">
            <v>46292</v>
          </cell>
          <cell r="M329">
            <v>7</v>
          </cell>
          <cell r="N329">
            <v>2.5634699999999997</v>
          </cell>
          <cell r="O329">
            <v>61</v>
          </cell>
          <cell r="P329" t="e">
            <v>#VALUE!</v>
          </cell>
          <cell r="Q329">
            <v>46290</v>
          </cell>
          <cell r="R329"/>
          <cell r="S329"/>
          <cell r="T329"/>
          <cell r="U329"/>
          <cell r="V329">
            <v>46292</v>
          </cell>
          <cell r="W329">
            <v>18</v>
          </cell>
          <cell r="X329" t="e">
            <v>#VALUE!</v>
          </cell>
          <cell r="Y329" t="str">
            <v>СК работает</v>
          </cell>
          <cell r="Z329">
            <v>24</v>
          </cell>
          <cell r="AA329">
            <v>7</v>
          </cell>
          <cell r="AB329">
            <v>46292</v>
          </cell>
          <cell r="AC329" t="str">
            <v>15/3мин</v>
          </cell>
          <cell r="AD329"/>
          <cell r="AE329"/>
          <cell r="AF329"/>
          <cell r="AG329">
            <v>2.8</v>
          </cell>
          <cell r="AH329">
            <v>0.9</v>
          </cell>
          <cell r="AI329"/>
          <cell r="AJ329"/>
          <cell r="AK329"/>
          <cell r="AL329"/>
          <cell r="AM329">
            <v>46261</v>
          </cell>
          <cell r="AN329" t="str">
            <v>огв</v>
          </cell>
          <cell r="AO329" t="str">
            <v>скд-6иж</v>
          </cell>
          <cell r="AP329">
            <v>1.2</v>
          </cell>
          <cell r="AQ329" t="e">
            <v>#VALUE!</v>
          </cell>
          <cell r="AR329">
            <v>3</v>
          </cell>
          <cell r="AS329">
            <v>7.8784358399999999</v>
          </cell>
          <cell r="AT329">
            <v>0.88850123833717731</v>
          </cell>
          <cell r="AU329">
            <v>210</v>
          </cell>
          <cell r="AV329">
            <v>1000</v>
          </cell>
          <cell r="AW329">
            <v>46261</v>
          </cell>
          <cell r="AX329">
            <v>46289</v>
          </cell>
          <cell r="AY329" t="str">
            <v>(кл.70)WM-44</v>
          </cell>
          <cell r="AZ329">
            <v>410.34000000000003</v>
          </cell>
          <cell r="BA329">
            <v>50.340000000000032</v>
          </cell>
          <cell r="BB329" t="str">
            <v>СКЖ-60</v>
          </cell>
          <cell r="BC329"/>
          <cell r="BD329"/>
          <cell r="BE329">
            <v>46293</v>
          </cell>
          <cell r="BF329">
            <v>360</v>
          </cell>
          <cell r="BG329">
            <v>0.8</v>
          </cell>
          <cell r="BH329">
            <v>7.4668999999999999</v>
          </cell>
          <cell r="BI329" t="e">
            <v>#VALUE!</v>
          </cell>
          <cell r="BJ329">
            <v>46273</v>
          </cell>
          <cell r="BK329">
            <v>304</v>
          </cell>
          <cell r="BL329">
            <v>0</v>
          </cell>
          <cell r="BM329">
            <v>11.9253</v>
          </cell>
          <cell r="BN329" t="str">
            <v>2020,Я,бур,Ф,прс(осв),М,огв,А,385,384,384,A,2022,Я,М,И,А,C,О,Н,Д,2023,Я,Ф,М,А,М,И,А,C,О,Н,2024,Я,Ф,М,А,М,И,С,Н,2025,Я,Ф,М,А,М,И,И,361,A,О,Н,Д,2026,Я,Ф,М,А,М,И,И,354,А,370,С,315,304,</v>
          </cell>
          <cell r="BO329"/>
          <cell r="BP329"/>
          <cell r="BQ329">
            <v>66</v>
          </cell>
          <cell r="BR329">
            <v>431</v>
          </cell>
          <cell r="BS329">
            <v>43878</v>
          </cell>
          <cell r="BT329"/>
          <cell r="BU329">
            <v>476.49</v>
          </cell>
          <cell r="BV329">
            <v>431</v>
          </cell>
          <cell r="BW329">
            <v>27.4</v>
          </cell>
          <cell r="BX329"/>
          <cell r="BY329"/>
          <cell r="BZ329">
            <v>46181</v>
          </cell>
          <cell r="CA329">
            <v>0</v>
          </cell>
          <cell r="CB329"/>
          <cell r="CC329">
            <v>0</v>
          </cell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 t="str">
            <v>КРУН-6кВ №2 ППГ</v>
          </cell>
          <cell r="CS329">
            <v>14</v>
          </cell>
          <cell r="CT329">
            <v>2</v>
          </cell>
          <cell r="CU329" t="str">
            <v>NIPI_North_Part</v>
          </cell>
          <cell r="CV329">
            <v>46256</v>
          </cell>
          <cell r="CW329">
            <v>476.49</v>
          </cell>
          <cell r="CX329"/>
          <cell r="CY329"/>
          <cell r="CZ329"/>
          <cell r="DA329"/>
          <cell r="DB329"/>
          <cell r="DC329"/>
          <cell r="DD329"/>
          <cell r="DE329"/>
          <cell r="DF329"/>
          <cell r="DG329" t="str">
            <v>стримфло</v>
          </cell>
          <cell r="DH329"/>
          <cell r="DI329"/>
          <cell r="DJ329"/>
          <cell r="DK329"/>
          <cell r="DL329">
            <v>6</v>
          </cell>
          <cell r="DM329">
            <v>1.7371499999999997</v>
          </cell>
          <cell r="DN329">
            <v>49</v>
          </cell>
          <cell r="DO329">
            <v>2.5634699999999997</v>
          </cell>
          <cell r="DP329"/>
          <cell r="DQ329"/>
          <cell r="DR329"/>
          <cell r="DS329"/>
          <cell r="DT329"/>
          <cell r="DU329"/>
          <cell r="DV329"/>
          <cell r="DW329"/>
          <cell r="DX329"/>
          <cell r="DY329"/>
          <cell r="DZ329">
            <v>5910</v>
          </cell>
          <cell r="EA329">
            <v>3</v>
          </cell>
          <cell r="EB329"/>
          <cell r="EC329">
            <v>13.886613790266312</v>
          </cell>
          <cell r="ED329">
            <v>16.600000000000001</v>
          </cell>
          <cell r="EE329">
            <v>6.4197137902663117</v>
          </cell>
          <cell r="EF329">
            <v>-2.7133862097336898</v>
          </cell>
          <cell r="EG329">
            <v>54.510975562377439</v>
          </cell>
          <cell r="EH329">
            <v>411</v>
          </cell>
          <cell r="EI329">
            <v>0.92110000000000003</v>
          </cell>
          <cell r="EJ329"/>
          <cell r="EK329"/>
          <cell r="EL329"/>
          <cell r="EM329"/>
          <cell r="EN329"/>
          <cell r="EO329"/>
          <cell r="EP329"/>
          <cell r="EQ329"/>
          <cell r="ER329"/>
          <cell r="ES329"/>
          <cell r="ET329"/>
          <cell r="EU329"/>
          <cell r="EV329"/>
          <cell r="EW329"/>
          <cell r="EX329"/>
          <cell r="EY329"/>
          <cell r="EZ329"/>
          <cell r="FA329"/>
          <cell r="FB329"/>
          <cell r="FC329"/>
          <cell r="FD329"/>
          <cell r="FE329"/>
          <cell r="FF329" t="str">
            <v>ВПП 2026</v>
          </cell>
          <cell r="FG329"/>
          <cell r="FH329"/>
          <cell r="FI329"/>
          <cell r="FJ329"/>
          <cell r="FK329"/>
          <cell r="FL329"/>
          <cell r="FN329"/>
          <cell r="FP329" t="str">
            <v xml:space="preserve"> Влияние ВНС с перекомпенсацией</v>
          </cell>
          <cell r="FQ329" t="str">
            <v>ВПП 2026</v>
          </cell>
          <cell r="FR329">
            <v>22</v>
          </cell>
          <cell r="FS329"/>
          <cell r="FT329"/>
          <cell r="FV329">
            <v>43878</v>
          </cell>
        </row>
        <row r="330">
          <cell r="D330">
            <v>5907</v>
          </cell>
          <cell r="E330" t="str">
            <v>вн</v>
          </cell>
          <cell r="F330" t="str">
            <v>А1</v>
          </cell>
          <cell r="G330">
            <v>18</v>
          </cell>
          <cell r="H330">
            <v>2.3662800000000002</v>
          </cell>
          <cell r="I330">
            <v>86</v>
          </cell>
          <cell r="J330">
            <v>0</v>
          </cell>
          <cell r="K330" t="e">
            <v>#VALUE!</v>
          </cell>
          <cell r="L330">
            <v>46292</v>
          </cell>
          <cell r="M330">
            <v>18</v>
          </cell>
          <cell r="N330">
            <v>3.3803999999999998</v>
          </cell>
          <cell r="O330">
            <v>80</v>
          </cell>
          <cell r="P330" t="e">
            <v>#VALUE!</v>
          </cell>
          <cell r="Q330">
            <v>46284</v>
          </cell>
          <cell r="R330"/>
          <cell r="S330"/>
          <cell r="T330"/>
          <cell r="U330"/>
          <cell r="V330">
            <v>46292</v>
          </cell>
          <cell r="W330">
            <v>25</v>
          </cell>
          <cell r="X330" t="e">
            <v>#VALUE!</v>
          </cell>
          <cell r="Y330" t="str">
            <v>винтовой</v>
          </cell>
          <cell r="Z330">
            <v>24</v>
          </cell>
          <cell r="AA330">
            <v>18</v>
          </cell>
          <cell r="AB330">
            <v>46292</v>
          </cell>
          <cell r="AC330" t="str">
            <v>15атм/40с</v>
          </cell>
          <cell r="AD330"/>
          <cell r="AE330"/>
          <cell r="AF330"/>
          <cell r="AG330">
            <v>2.8</v>
          </cell>
          <cell r="AH330">
            <v>0.8</v>
          </cell>
          <cell r="AI330"/>
          <cell r="AJ330"/>
          <cell r="AK330"/>
          <cell r="AL330"/>
          <cell r="AM330">
            <v>46288</v>
          </cell>
          <cell r="AN330" t="str">
            <v>в/л</v>
          </cell>
          <cell r="AO330" t="str">
            <v>ZL3-15</v>
          </cell>
          <cell r="AP330">
            <v>0</v>
          </cell>
          <cell r="AQ330" t="e">
            <v>#VALUE!</v>
          </cell>
          <cell r="AR330">
            <v>310</v>
          </cell>
          <cell r="AS330">
            <v>49.6</v>
          </cell>
          <cell r="AT330">
            <v>0.36290322580645162</v>
          </cell>
          <cell r="AU330"/>
          <cell r="AV330"/>
          <cell r="AW330">
            <v>46239</v>
          </cell>
          <cell r="AX330">
            <v>46125</v>
          </cell>
          <cell r="AY330" t="str">
            <v>ТР-16</v>
          </cell>
          <cell r="AZ330">
            <v>436.63</v>
          </cell>
          <cell r="BA330">
            <v>19.629999999999995</v>
          </cell>
          <cell r="BB330" t="str">
            <v>СКЖ-60</v>
          </cell>
          <cell r="BC330"/>
          <cell r="BD330"/>
          <cell r="BE330">
            <v>46279</v>
          </cell>
          <cell r="BF330">
            <v>417</v>
          </cell>
          <cell r="BG330">
            <v>1.2</v>
          </cell>
          <cell r="BH330">
            <v>2.5005150000000018</v>
          </cell>
          <cell r="BI330" t="e">
            <v>#VALUE!</v>
          </cell>
          <cell r="BJ330">
            <v>45110</v>
          </cell>
          <cell r="BK330">
            <v>354</v>
          </cell>
          <cell r="BL330">
            <v>0</v>
          </cell>
          <cell r="BM330">
            <v>7.2162150000000009</v>
          </cell>
          <cell r="BN330" t="str">
            <v>2017,О,из ппд,Д,2018,Я,Ф,M,A,М,И,И,А,С,О,Н,Д,2019,Я,Ф,М,360,401.2(13.07.2019),A,2022,Я,М,И,А,C,О,Н,Д,2023,Я,Ф,М,А,М,И,354,А,C,О,Н,2024,Я,Ф,М,А,М,И,С,Н,2025,Я,внс5905ум.реж.зак.30↓20(24.01),Ф,М,А,И,A,О,Н,Д,2026,Я,Ф,М,А,М,И,А,С,</v>
          </cell>
          <cell r="BO330"/>
          <cell r="BP330"/>
          <cell r="BQ330">
            <v>10</v>
          </cell>
          <cell r="BR330">
            <v>430.85</v>
          </cell>
          <cell r="BS330">
            <v>43659</v>
          </cell>
          <cell r="BT330">
            <v>2.4</v>
          </cell>
          <cell r="BU330">
            <v>461</v>
          </cell>
          <cell r="BV330">
            <v>430.85</v>
          </cell>
          <cell r="BW330">
            <v>28</v>
          </cell>
          <cell r="BX330"/>
          <cell r="BY330"/>
          <cell r="BZ330">
            <v>46181</v>
          </cell>
          <cell r="CA330">
            <v>0</v>
          </cell>
          <cell r="CB330"/>
          <cell r="CC330" t="str">
            <v>差недост.подача</v>
          </cell>
          <cell r="CD330" t="str">
            <v>差недост.подача</v>
          </cell>
          <cell r="CE330">
            <v>33.44968117845994</v>
          </cell>
          <cell r="CF330">
            <v>-19.492656867845987</v>
          </cell>
          <cell r="CG330">
            <v>29.693511626132171</v>
          </cell>
          <cell r="CH330" t="str">
            <v>理рацион-ый</v>
          </cell>
          <cell r="CI330">
            <v>10.53223402705515</v>
          </cell>
          <cell r="CJ330">
            <v>-5.571337408949006</v>
          </cell>
          <cell r="CK330"/>
          <cell r="CL330"/>
          <cell r="CM330">
            <v>45461</v>
          </cell>
          <cell r="CN330" t="str">
            <v>х/к</v>
          </cell>
          <cell r="CO330"/>
          <cell r="CP330" t="str">
            <v>1,021</v>
          </cell>
          <cell r="CQ330" t="str">
            <v>34535</v>
          </cell>
          <cell r="CR330" t="str">
            <v>КРУН-6кВ №2 ППГ</v>
          </cell>
          <cell r="CS330">
            <v>14</v>
          </cell>
          <cell r="CT330">
            <v>2</v>
          </cell>
          <cell r="CU330" t="str">
            <v>NIPI_North_Part</v>
          </cell>
          <cell r="CV330">
            <v>45629</v>
          </cell>
          <cell r="CW330">
            <v>476.39</v>
          </cell>
          <cell r="CX330"/>
          <cell r="CY330"/>
          <cell r="CZ330"/>
          <cell r="DA330"/>
          <cell r="DB330"/>
          <cell r="DC330"/>
          <cell r="DD330"/>
          <cell r="DE330"/>
          <cell r="DF330"/>
          <cell r="DG330" t="str">
            <v>стримфло</v>
          </cell>
          <cell r="DH330"/>
          <cell r="DI330"/>
          <cell r="DJ330"/>
          <cell r="DK330"/>
          <cell r="DL330">
            <v>0</v>
          </cell>
          <cell r="DM330">
            <v>1.0141199999999997</v>
          </cell>
          <cell r="DN330">
            <v>-6</v>
          </cell>
          <cell r="DO330">
            <v>3.3803999999999998</v>
          </cell>
          <cell r="DP330"/>
          <cell r="DQ330"/>
          <cell r="DR330"/>
          <cell r="DS330"/>
          <cell r="DT330"/>
          <cell r="DU330"/>
          <cell r="DV330"/>
          <cell r="DW330"/>
          <cell r="DX330"/>
          <cell r="DY330"/>
          <cell r="DZ330">
            <v>5910</v>
          </cell>
          <cell r="EA330">
            <v>2</v>
          </cell>
          <cell r="EB330"/>
          <cell r="EC330">
            <v>11.510924802428942</v>
          </cell>
          <cell r="ED330">
            <v>29.4</v>
          </cell>
          <cell r="EE330">
            <v>9.0104098024289403</v>
          </cell>
          <cell r="EF330">
            <v>-17.889075197571056</v>
          </cell>
          <cell r="EG330">
            <v>54.510975566403182</v>
          </cell>
          <cell r="EH330">
            <v>411</v>
          </cell>
          <cell r="EI330">
            <v>0.92110000000000003</v>
          </cell>
          <cell r="EJ330" t="str">
            <v>Рпл˂Рнас- из за того что нет влияния</v>
          </cell>
          <cell r="EK330"/>
          <cell r="EL330"/>
          <cell r="EM330"/>
          <cell r="EN330"/>
          <cell r="EO330"/>
          <cell r="EP330"/>
          <cell r="EQ330"/>
          <cell r="ER330"/>
          <cell r="ES330"/>
          <cell r="ET330"/>
          <cell r="EU330"/>
          <cell r="EV330"/>
          <cell r="EW330"/>
          <cell r="EX330"/>
          <cell r="EY330"/>
          <cell r="EZ330"/>
          <cell r="FA330"/>
          <cell r="FB330"/>
          <cell r="FC330"/>
          <cell r="FD330"/>
          <cell r="FE330"/>
          <cell r="FF330"/>
          <cell r="FG330"/>
          <cell r="FH330"/>
          <cell r="FI330"/>
          <cell r="FJ330"/>
          <cell r="FK330"/>
          <cell r="FL330"/>
          <cell r="FN330"/>
          <cell r="FP330" t="str">
            <v xml:space="preserve"> Влияние ВНС с перекомпенсацией</v>
          </cell>
          <cell r="FR330">
            <v>15</v>
          </cell>
          <cell r="FS330"/>
          <cell r="FT330"/>
          <cell r="FV330">
            <v>42851</v>
          </cell>
        </row>
        <row r="331">
          <cell r="D331">
            <v>5908</v>
          </cell>
          <cell r="E331" t="str">
            <v>вн</v>
          </cell>
          <cell r="F331" t="str">
            <v>А1</v>
          </cell>
          <cell r="G331">
            <v>4</v>
          </cell>
          <cell r="H331">
            <v>0.97655999999999998</v>
          </cell>
          <cell r="I331">
            <v>74</v>
          </cell>
          <cell r="J331">
            <v>0</v>
          </cell>
          <cell r="K331" t="e">
            <v>#VALUE!</v>
          </cell>
          <cell r="L331">
            <v>46292</v>
          </cell>
          <cell r="M331">
            <v>4</v>
          </cell>
          <cell r="N331">
            <v>2.3287199999999997</v>
          </cell>
          <cell r="O331">
            <v>38</v>
          </cell>
          <cell r="P331" t="e">
            <v>#VALUE!</v>
          </cell>
          <cell r="Q331">
            <v>46284</v>
          </cell>
          <cell r="R331"/>
          <cell r="S331"/>
          <cell r="T331">
            <v>46190</v>
          </cell>
          <cell r="U331">
            <v>0.05</v>
          </cell>
          <cell r="V331">
            <v>46292</v>
          </cell>
          <cell r="W331">
            <v>16</v>
          </cell>
          <cell r="X331" t="e">
            <v>#VALUE!</v>
          </cell>
          <cell r="Y331" t="str">
            <v>винтовой</v>
          </cell>
          <cell r="Z331">
            <v>24</v>
          </cell>
          <cell r="AA331">
            <v>4</v>
          </cell>
          <cell r="AB331">
            <v>46292</v>
          </cell>
          <cell r="AC331" t="str">
            <v>4атм/5м</v>
          </cell>
          <cell r="AD331"/>
          <cell r="AE331"/>
          <cell r="AF331"/>
          <cell r="AG331">
            <v>2.2000000000000002</v>
          </cell>
          <cell r="AH331">
            <v>1.2</v>
          </cell>
          <cell r="AI331"/>
          <cell r="AJ331"/>
          <cell r="AK331"/>
          <cell r="AL331"/>
          <cell r="AM331">
            <v>46288</v>
          </cell>
          <cell r="AN331" t="str">
            <v>в/л</v>
          </cell>
          <cell r="AO331" t="str">
            <v>ZL3-15</v>
          </cell>
          <cell r="AP331">
            <v>0</v>
          </cell>
          <cell r="AQ331" t="e">
            <v>#VALUE!</v>
          </cell>
          <cell r="AR331">
            <v>240</v>
          </cell>
          <cell r="AS331">
            <v>38.4</v>
          </cell>
          <cell r="AT331">
            <v>0.10416666666666667</v>
          </cell>
          <cell r="AU331"/>
          <cell r="AV331"/>
          <cell r="AW331">
            <v>46253</v>
          </cell>
          <cell r="AX331">
            <v>46165</v>
          </cell>
          <cell r="AY331" t="str">
            <v>Netzsch-16</v>
          </cell>
          <cell r="AZ331">
            <v>441.8</v>
          </cell>
          <cell r="BA331">
            <v>30.800000000000011</v>
          </cell>
          <cell r="BB331" t="str">
            <v>СКЖ-60</v>
          </cell>
          <cell r="BC331"/>
          <cell r="BD331"/>
          <cell r="BE331">
            <v>46269</v>
          </cell>
          <cell r="BF331">
            <v>411</v>
          </cell>
          <cell r="BG331">
            <v>1.5</v>
          </cell>
          <cell r="BH331">
            <v>2.9554499999999999</v>
          </cell>
          <cell r="BI331" t="e">
            <v>#VALUE!</v>
          </cell>
          <cell r="BJ331">
            <v>45384</v>
          </cell>
          <cell r="BK331">
            <v>369</v>
          </cell>
          <cell r="BL331">
            <v>2.5</v>
          </cell>
          <cell r="BM331">
            <v>7.8992500000000003</v>
          </cell>
          <cell r="BN331" t="str">
            <v>2017,Я,Ф,М,А,190,И,314,А,О,Д,2018,Я,Ф,M,A,М,И,И,А,С,О,Н,Д,2019,Я,Ф,М,А,М,И,336,A,2022,Я,М,И,354,И,А,C,О,Н,Д,2023,Я,Ф,М,А,М,И,А,C,О,Н,2024,Я,Ф,М,354,А,369,М,И,С,Н,2025,Я,внс5905ум.реж.зак.30↓20(24.01),Ф,М,А,И,A,О,Н,Д,2026,Я,Ф,М,А,М,И,А,С,</v>
          </cell>
          <cell r="BO331"/>
          <cell r="BP331"/>
          <cell r="BQ331">
            <v>11</v>
          </cell>
          <cell r="BR331">
            <v>426.5</v>
          </cell>
          <cell r="BS331"/>
          <cell r="BT331"/>
          <cell r="BU331"/>
          <cell r="BV331"/>
          <cell r="BW331"/>
          <cell r="BX331"/>
          <cell r="BY331"/>
          <cell r="BZ331">
            <v>46181</v>
          </cell>
          <cell r="CA331">
            <v>0</v>
          </cell>
          <cell r="CB331"/>
          <cell r="CC331" t="str">
            <v>差недост.подача</v>
          </cell>
          <cell r="CD331" t="str">
            <v>差недост.подача</v>
          </cell>
          <cell r="CE331">
            <v>13.147159809027778</v>
          </cell>
          <cell r="CF331">
            <v>-48.196817708333334</v>
          </cell>
          <cell r="CG331">
            <v>17.368089402571322</v>
          </cell>
          <cell r="CH331" t="str">
            <v>差недост.подача</v>
          </cell>
          <cell r="CI331">
            <v>6.5170944444444441</v>
          </cell>
          <cell r="CJ331">
            <v>25.943126736111111</v>
          </cell>
          <cell r="CK331"/>
          <cell r="CL331"/>
          <cell r="CM331"/>
          <cell r="CN331"/>
          <cell r="CO331"/>
          <cell r="CP331"/>
          <cell r="CQ331"/>
          <cell r="CR331" t="str">
            <v>КРУН-6кВ №2 ППГ</v>
          </cell>
          <cell r="CS331">
            <v>14</v>
          </cell>
          <cell r="CT331">
            <v>2</v>
          </cell>
          <cell r="CU331" t="str">
            <v>NIPI_North_Part</v>
          </cell>
          <cell r="CV331">
            <v>45129</v>
          </cell>
          <cell r="CW331">
            <v>470</v>
          </cell>
          <cell r="CX331"/>
          <cell r="CY331"/>
          <cell r="CZ331"/>
          <cell r="DA331"/>
          <cell r="DB331"/>
          <cell r="DC331"/>
          <cell r="DD331"/>
          <cell r="DE331"/>
          <cell r="DF331"/>
          <cell r="DG331" t="str">
            <v>стримфло</v>
          </cell>
          <cell r="DH331"/>
          <cell r="DI331"/>
          <cell r="DJ331"/>
          <cell r="DK331"/>
          <cell r="DL331">
            <v>0</v>
          </cell>
          <cell r="DM331">
            <v>1.3521599999999996</v>
          </cell>
          <cell r="DN331">
            <v>-36</v>
          </cell>
          <cell r="DO331">
            <v>2.3287199999999997</v>
          </cell>
          <cell r="DP331"/>
          <cell r="DQ331"/>
          <cell r="DR331"/>
          <cell r="DS331"/>
          <cell r="DT331"/>
          <cell r="DU331"/>
          <cell r="DV331"/>
          <cell r="DW331"/>
          <cell r="DX331"/>
          <cell r="DY331"/>
          <cell r="DZ331" t="str">
            <v>нет вл.</v>
          </cell>
          <cell r="EA331">
            <v>1</v>
          </cell>
          <cell r="EB331"/>
          <cell r="EC331">
            <v>12.262987411461129</v>
          </cell>
          <cell r="ED331">
            <v>16.600000000000001</v>
          </cell>
          <cell r="EE331">
            <v>9.30753741146113</v>
          </cell>
          <cell r="EF331">
            <v>-4.3370125885388724</v>
          </cell>
          <cell r="EG331">
            <v>54.510975581888694</v>
          </cell>
          <cell r="EH331">
            <v>411</v>
          </cell>
          <cell r="EI331">
            <v>0.92110000000000003</v>
          </cell>
          <cell r="EJ331" t="str">
            <v>Рпл˂Рнас- из за того что нет влияния</v>
          </cell>
          <cell r="EK331"/>
          <cell r="EL331"/>
          <cell r="EM331"/>
          <cell r="EN331"/>
          <cell r="EO331"/>
          <cell r="EP331"/>
          <cell r="EQ331"/>
          <cell r="ER331"/>
          <cell r="ES331"/>
          <cell r="ET331"/>
          <cell r="EU331"/>
          <cell r="EV331"/>
          <cell r="EW331"/>
          <cell r="EX331"/>
          <cell r="EY331"/>
          <cell r="EZ331"/>
          <cell r="FA331"/>
          <cell r="FB331"/>
          <cell r="FC331"/>
          <cell r="FD331"/>
          <cell r="FE331"/>
          <cell r="FF331"/>
          <cell r="FG331"/>
          <cell r="FH331"/>
          <cell r="FI331"/>
          <cell r="FJ331"/>
          <cell r="FK331"/>
          <cell r="FL331"/>
          <cell r="FN331"/>
          <cell r="FP331" t="str">
            <v xml:space="preserve"> Влияние ВНС с перекомпенсацией</v>
          </cell>
          <cell r="FR331">
            <v>15</v>
          </cell>
          <cell r="FS331"/>
          <cell r="FT331"/>
          <cell r="FV331">
            <v>42840</v>
          </cell>
        </row>
        <row r="332">
          <cell r="D332">
            <v>5909</v>
          </cell>
          <cell r="E332" t="str">
            <v>вн</v>
          </cell>
          <cell r="F332" t="str">
            <v>А1</v>
          </cell>
          <cell r="G332">
            <v>6</v>
          </cell>
          <cell r="H332">
            <v>1.6338599999999996</v>
          </cell>
          <cell r="I332">
            <v>71</v>
          </cell>
          <cell r="J332">
            <v>0</v>
          </cell>
          <cell r="K332" t="e">
            <v>#VALUE!</v>
          </cell>
          <cell r="L332">
            <v>46292</v>
          </cell>
          <cell r="M332">
            <v>5</v>
          </cell>
          <cell r="N332">
            <v>1.6901999999999997</v>
          </cell>
          <cell r="O332">
            <v>64</v>
          </cell>
          <cell r="P332" t="e">
            <v>#VALUE!</v>
          </cell>
          <cell r="Q332">
            <v>46284</v>
          </cell>
          <cell r="R332"/>
          <cell r="S332"/>
          <cell r="T332">
            <v>46192</v>
          </cell>
          <cell r="U332">
            <v>0.05</v>
          </cell>
          <cell r="V332">
            <v>46292</v>
          </cell>
          <cell r="W332">
            <v>19</v>
          </cell>
          <cell r="X332" t="e">
            <v>#VALUE!</v>
          </cell>
          <cell r="Y332" t="str">
            <v>винтовой</v>
          </cell>
          <cell r="Z332">
            <v>24</v>
          </cell>
          <cell r="AA332">
            <v>5</v>
          </cell>
          <cell r="AB332">
            <v>46292</v>
          </cell>
          <cell r="AC332" t="str">
            <v>15/1м</v>
          </cell>
          <cell r="AD332"/>
          <cell r="AE332"/>
          <cell r="AF332"/>
          <cell r="AG332">
            <v>2.7</v>
          </cell>
          <cell r="AH332">
            <v>1.4</v>
          </cell>
          <cell r="AI332"/>
          <cell r="AJ332"/>
          <cell r="AK332"/>
          <cell r="AL332"/>
          <cell r="AM332">
            <v>46251</v>
          </cell>
          <cell r="AN332" t="str">
            <v>в/л</v>
          </cell>
          <cell r="AO332" t="str">
            <v>Netzsch</v>
          </cell>
          <cell r="AP332">
            <v>0</v>
          </cell>
          <cell r="AQ332" t="e">
            <v>#VALUE!</v>
          </cell>
          <cell r="AR332">
            <v>350</v>
          </cell>
          <cell r="AS332">
            <v>35</v>
          </cell>
          <cell r="AT332">
            <v>0.14285714285714285</v>
          </cell>
          <cell r="AU332"/>
          <cell r="AV332"/>
          <cell r="AW332">
            <v>46292</v>
          </cell>
          <cell r="AX332">
            <v>46227</v>
          </cell>
          <cell r="AY332" t="str">
            <v>Netzsch-10</v>
          </cell>
          <cell r="AZ332">
            <v>442.13</v>
          </cell>
          <cell r="BA332">
            <v>38.129999999999995</v>
          </cell>
          <cell r="BB332" t="str">
            <v>СКЖ-60</v>
          </cell>
          <cell r="BC332"/>
          <cell r="BD332"/>
          <cell r="BE332">
            <v>46264</v>
          </cell>
          <cell r="BF332">
            <v>404</v>
          </cell>
          <cell r="BG332">
            <v>2.7</v>
          </cell>
          <cell r="BH332">
            <v>5.6578499999999998</v>
          </cell>
          <cell r="BI332" t="e">
            <v>#VALUE!</v>
          </cell>
          <cell r="BJ332">
            <v>44608</v>
          </cell>
          <cell r="BK332">
            <v>273</v>
          </cell>
          <cell r="BL332">
            <v>1.6</v>
          </cell>
          <cell r="BM332">
            <v>16.858749999999997</v>
          </cell>
          <cell r="BN332" t="str">
            <v>2021,Я,Ф,A,2022,Я,Ф,273,М,И,А,C,О,Н,Д,2023,Я,Ф,М,А,М,И,А,C,О,Н,2024,Я,Ф,М,А,М,И,С,Н,2025,Я,Ф,М,А,И,A,О,Н,Д,2026,Я,Ф,М,А,М,И,А,С,</v>
          </cell>
          <cell r="BO332">
            <v>46227</v>
          </cell>
          <cell r="BP332" t="str">
            <v xml:space="preserve">ҰЖЖ-дан кейін ротор көтеріп 3 м³ сумен жуу, құбыр бойын сумен толтырып іске қосу. Қайта сәйкестендіру. Қысымы қалыпсыз болуына байланысты айналым саны 150-ге қойылды. </v>
          </cell>
          <cell r="BQ332">
            <v>28</v>
          </cell>
          <cell r="BR332">
            <v>435.5</v>
          </cell>
          <cell r="BS332"/>
          <cell r="BT332"/>
          <cell r="BU332"/>
          <cell r="BV332"/>
          <cell r="BW332"/>
          <cell r="BX332"/>
          <cell r="BY332"/>
          <cell r="BZ332">
            <v>46181</v>
          </cell>
          <cell r="CA332">
            <v>0</v>
          </cell>
          <cell r="CB332"/>
          <cell r="CC332">
            <v>0</v>
          </cell>
          <cell r="CD332"/>
          <cell r="CE332"/>
          <cell r="CF332"/>
          <cell r="CG332"/>
          <cell r="CH332"/>
          <cell r="CI332"/>
          <cell r="CJ332"/>
          <cell r="CK332"/>
          <cell r="CL332"/>
          <cell r="CM332">
            <v>45684</v>
          </cell>
          <cell r="CN332" t="str">
            <v>х/к</v>
          </cell>
          <cell r="CO332"/>
          <cell r="CP332"/>
          <cell r="CQ332"/>
          <cell r="CR332" t="str">
            <v>КРУН-6кВ №2 ППГ</v>
          </cell>
          <cell r="CS332">
            <v>14</v>
          </cell>
          <cell r="CT332">
            <v>2</v>
          </cell>
          <cell r="CU332" t="str">
            <v>NIPI_North_Part</v>
          </cell>
          <cell r="CV332">
            <v>46226</v>
          </cell>
          <cell r="CW332">
            <v>478.96</v>
          </cell>
          <cell r="CX332"/>
          <cell r="CY332"/>
          <cell r="CZ332"/>
          <cell r="DA332"/>
          <cell r="DB332"/>
          <cell r="DC332"/>
          <cell r="DD332"/>
          <cell r="DE332"/>
          <cell r="DF332"/>
          <cell r="DG332" t="str">
            <v>стримфло</v>
          </cell>
          <cell r="DH332"/>
          <cell r="DI332"/>
          <cell r="DJ332"/>
          <cell r="DK332"/>
          <cell r="DL332">
            <v>-1</v>
          </cell>
          <cell r="DM332">
            <v>5.6340000000000057E-2</v>
          </cell>
          <cell r="DN332">
            <v>-7</v>
          </cell>
          <cell r="DO332">
            <v>1.6901999999999997</v>
          </cell>
          <cell r="DP332"/>
          <cell r="DQ332"/>
          <cell r="DR332"/>
          <cell r="DS332"/>
          <cell r="DT332"/>
          <cell r="DU332"/>
          <cell r="DV332"/>
          <cell r="DW332"/>
          <cell r="DX332"/>
          <cell r="DY332"/>
          <cell r="DZ332">
            <v>5910</v>
          </cell>
          <cell r="EA332">
            <v>2</v>
          </cell>
          <cell r="EB332"/>
          <cell r="EC332">
            <v>16.858749999999997</v>
          </cell>
          <cell r="ED332">
            <v>29.4</v>
          </cell>
          <cell r="EE332">
            <v>11.200899999999997</v>
          </cell>
          <cell r="EF332">
            <v>-12.541250000000002</v>
          </cell>
          <cell r="EG332">
            <v>54.510975575616229</v>
          </cell>
          <cell r="EH332">
            <v>411</v>
          </cell>
          <cell r="EI332">
            <v>0.92110000000000003</v>
          </cell>
          <cell r="EJ332"/>
          <cell r="EK332"/>
          <cell r="EL332"/>
          <cell r="EM332"/>
          <cell r="EN332"/>
          <cell r="EO332"/>
          <cell r="EP332"/>
          <cell r="EQ332"/>
          <cell r="ER332"/>
          <cell r="ES332"/>
          <cell r="ET332"/>
          <cell r="EU332"/>
          <cell r="EV332"/>
          <cell r="EW332"/>
          <cell r="EX332"/>
          <cell r="EY332"/>
          <cell r="EZ332"/>
          <cell r="FA332"/>
          <cell r="FB332"/>
          <cell r="FC332"/>
          <cell r="FD332"/>
          <cell r="FE332"/>
          <cell r="FF332"/>
          <cell r="FG332"/>
          <cell r="FH332"/>
          <cell r="FI332"/>
          <cell r="FJ332"/>
          <cell r="FK332"/>
          <cell r="FL332"/>
          <cell r="FN332"/>
          <cell r="FP332"/>
          <cell r="FR332"/>
          <cell r="FS332"/>
          <cell r="FT332"/>
          <cell r="FV332">
            <v>44279</v>
          </cell>
        </row>
        <row r="333">
          <cell r="D333">
            <v>5911</v>
          </cell>
          <cell r="E333" t="str">
            <v>вн</v>
          </cell>
          <cell r="F333" t="str">
            <v>А1</v>
          </cell>
          <cell r="G333">
            <v>5</v>
          </cell>
          <cell r="H333">
            <v>1.3615499999999998</v>
          </cell>
          <cell r="I333">
            <v>71</v>
          </cell>
          <cell r="J333">
            <v>0</v>
          </cell>
          <cell r="K333" t="e">
            <v>#VALUE!</v>
          </cell>
          <cell r="L333">
            <v>46292</v>
          </cell>
          <cell r="M333">
            <v>7</v>
          </cell>
          <cell r="N333">
            <v>3.54942</v>
          </cell>
          <cell r="O333">
            <v>46</v>
          </cell>
          <cell r="P333" t="e">
            <v>#VALUE!</v>
          </cell>
          <cell r="Q333">
            <v>46284</v>
          </cell>
          <cell r="R333"/>
          <cell r="S333"/>
          <cell r="T333">
            <v>46265</v>
          </cell>
          <cell r="U333">
            <v>0.3</v>
          </cell>
          <cell r="V333">
            <v>46292</v>
          </cell>
          <cell r="W333">
            <v>23</v>
          </cell>
          <cell r="X333" t="e">
            <v>#VALUE!</v>
          </cell>
          <cell r="Y333" t="str">
            <v>винтовой</v>
          </cell>
          <cell r="Z333">
            <v>24</v>
          </cell>
          <cell r="AA333">
            <v>7</v>
          </cell>
          <cell r="AB333">
            <v>46292</v>
          </cell>
          <cell r="AC333" t="str">
            <v>4атм/4м</v>
          </cell>
          <cell r="AD333"/>
          <cell r="AE333"/>
          <cell r="AF333"/>
          <cell r="AG333">
            <v>2.8</v>
          </cell>
          <cell r="AH333">
            <v>0.1</v>
          </cell>
          <cell r="AI333"/>
          <cell r="AJ333"/>
          <cell r="AK333">
            <v>44555</v>
          </cell>
          <cell r="AL333"/>
          <cell r="AM333">
            <v>46286</v>
          </cell>
          <cell r="AN333" t="str">
            <v>в/л</v>
          </cell>
          <cell r="AO333" t="str">
            <v>Netzsch</v>
          </cell>
          <cell r="AP333">
            <v>0</v>
          </cell>
          <cell r="AQ333" t="e">
            <v>#VALUE!</v>
          </cell>
          <cell r="AR333">
            <v>380</v>
          </cell>
          <cell r="AS333">
            <v>38</v>
          </cell>
          <cell r="AT333">
            <v>0.18421052631578946</v>
          </cell>
          <cell r="AU333"/>
          <cell r="AV333"/>
          <cell r="AW333">
            <v>46292</v>
          </cell>
          <cell r="AX333">
            <v>46151</v>
          </cell>
          <cell r="AY333" t="str">
            <v>Netzsch-10</v>
          </cell>
          <cell r="AZ333">
            <v>402.09999999999997</v>
          </cell>
          <cell r="BA333">
            <v>25.099999999999966</v>
          </cell>
          <cell r="BB333" t="str">
            <v>СКЖ-60</v>
          </cell>
          <cell r="BC333"/>
          <cell r="BD333"/>
          <cell r="BE333">
            <v>46267</v>
          </cell>
          <cell r="BF333">
            <v>377</v>
          </cell>
          <cell r="BG333">
            <v>0</v>
          </cell>
          <cell r="BH333">
            <v>5.2818749999999994</v>
          </cell>
          <cell r="BI333" t="e">
            <v>#VALUE!</v>
          </cell>
          <cell r="BJ333">
            <v>46146</v>
          </cell>
          <cell r="BK333">
            <v>335</v>
          </cell>
          <cell r="BL333">
            <v>0.3</v>
          </cell>
          <cell r="BM333">
            <v>9.5256749999999997</v>
          </cell>
          <cell r="BN333" t="str">
            <v>2021,Я,Ф,A,Д,384,2022,Я,341,342,343,340,331,314,М,345,И,А,C,О,Н,Д,2023,Я,Ф,М,А,М,И,А,C,О,Н,2024,Я,Ф,М,А,М,И,С,Н,2025,Я,Ф,М,342,А,И,A,О,Н,Д,2026,Я,Ф,М,А,М,335,И,А,С,</v>
          </cell>
          <cell r="BO333">
            <v>46218</v>
          </cell>
          <cell r="BP333" t="str">
            <v>Сорап іші құм. Айналым санын көтеріп сорапты ыссы сумен жуу керек. Кері тоспа ұстап тұр.</v>
          </cell>
          <cell r="BQ333">
            <v>53</v>
          </cell>
          <cell r="BR333">
            <v>433.25</v>
          </cell>
          <cell r="BS333">
            <v>44599</v>
          </cell>
          <cell r="BT333">
            <v>7.8</v>
          </cell>
          <cell r="BU333">
            <v>452.4</v>
          </cell>
          <cell r="BV333">
            <v>433.25</v>
          </cell>
          <cell r="BW333">
            <v>25.8</v>
          </cell>
          <cell r="BX333"/>
          <cell r="BY333"/>
          <cell r="BZ333">
            <v>46181</v>
          </cell>
          <cell r="CA333">
            <v>0</v>
          </cell>
          <cell r="CB333"/>
          <cell r="CC333">
            <v>0</v>
          </cell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 t="str">
            <v>КРУН-6кВ №2 ППГ</v>
          </cell>
          <cell r="CS333">
            <v>14</v>
          </cell>
          <cell r="CT333">
            <v>2</v>
          </cell>
          <cell r="CU333" t="str">
            <v>NIPI_North_Part</v>
          </cell>
          <cell r="CV333">
            <v>46150</v>
          </cell>
          <cell r="CW333">
            <v>478.36</v>
          </cell>
          <cell r="CX333"/>
          <cell r="CY333"/>
          <cell r="CZ333"/>
          <cell r="DA333"/>
          <cell r="DB333"/>
          <cell r="DC333"/>
          <cell r="DD333"/>
          <cell r="DE333"/>
          <cell r="DF333"/>
          <cell r="DG333" t="str">
            <v>стримфло</v>
          </cell>
          <cell r="DH333"/>
          <cell r="DI333"/>
          <cell r="DJ333"/>
          <cell r="DK333"/>
          <cell r="DL333">
            <v>2</v>
          </cell>
          <cell r="DM333">
            <v>2.1878700000000002</v>
          </cell>
          <cell r="DN333">
            <v>-25</v>
          </cell>
          <cell r="DO333">
            <v>3.5494200000000005</v>
          </cell>
          <cell r="DP333"/>
          <cell r="DQ333"/>
          <cell r="DR333"/>
          <cell r="DS333"/>
          <cell r="DT333"/>
          <cell r="DU333"/>
          <cell r="DV333"/>
          <cell r="DW333"/>
          <cell r="DX333"/>
          <cell r="DY333"/>
          <cell r="DZ333">
            <v>5910</v>
          </cell>
          <cell r="EA333">
            <v>2</v>
          </cell>
          <cell r="EB333"/>
          <cell r="EC333">
            <v>14.622278335675183</v>
          </cell>
          <cell r="ED333">
            <v>16.600000000000001</v>
          </cell>
          <cell r="EE333">
            <v>9.3404033356751839</v>
          </cell>
          <cell r="EF333">
            <v>-1.9777216643248181</v>
          </cell>
          <cell r="EG333">
            <v>54.510975564392908</v>
          </cell>
          <cell r="EH333">
            <v>411</v>
          </cell>
          <cell r="EI333">
            <v>0.92110000000000003</v>
          </cell>
          <cell r="EJ333"/>
          <cell r="EK333"/>
          <cell r="EL333"/>
          <cell r="EM333"/>
          <cell r="EN333"/>
          <cell r="EO333"/>
          <cell r="EP333"/>
          <cell r="EQ333"/>
          <cell r="ER333"/>
          <cell r="ES333"/>
          <cell r="ET333"/>
          <cell r="EU333"/>
          <cell r="EV333"/>
          <cell r="EW333"/>
          <cell r="EX333"/>
          <cell r="EY333"/>
          <cell r="EZ333"/>
          <cell r="FA333"/>
          <cell r="FB333"/>
          <cell r="FC333"/>
          <cell r="FD333"/>
          <cell r="FE333"/>
          <cell r="FF333"/>
          <cell r="FG333"/>
          <cell r="FH333"/>
          <cell r="FI333"/>
          <cell r="FJ333"/>
          <cell r="FK333"/>
          <cell r="FL333"/>
          <cell r="FN333"/>
          <cell r="FP333"/>
          <cell r="FR333"/>
          <cell r="FS333"/>
          <cell r="FT333"/>
          <cell r="FV333">
            <v>44291</v>
          </cell>
        </row>
        <row r="334">
          <cell r="D334">
            <v>5912</v>
          </cell>
          <cell r="E334" t="str">
            <v>ск</v>
          </cell>
          <cell r="F334" t="str">
            <v xml:space="preserve"> А1 Б</v>
          </cell>
          <cell r="G334">
            <v>23</v>
          </cell>
          <cell r="H334">
            <v>0.64790999999999987</v>
          </cell>
          <cell r="I334">
            <v>97</v>
          </cell>
          <cell r="J334">
            <v>0</v>
          </cell>
          <cell r="K334" t="e">
            <v>#VALUE!</v>
          </cell>
          <cell r="L334">
            <v>46292</v>
          </cell>
          <cell r="M334">
            <v>7</v>
          </cell>
          <cell r="N334">
            <v>0.19718999999999998</v>
          </cell>
          <cell r="O334">
            <v>97</v>
          </cell>
          <cell r="P334" t="e">
            <v>#VALUE!</v>
          </cell>
          <cell r="Q334">
            <v>46284</v>
          </cell>
          <cell r="R334"/>
          <cell r="S334"/>
          <cell r="T334"/>
          <cell r="U334"/>
          <cell r="V334">
            <v>46292</v>
          </cell>
          <cell r="W334">
            <v>23</v>
          </cell>
          <cell r="X334" t="e">
            <v>#VALUE!</v>
          </cell>
          <cell r="Y334" t="str">
            <v>СК раб.с проп.кл</v>
          </cell>
          <cell r="Z334">
            <v>24</v>
          </cell>
          <cell r="AA334">
            <v>7</v>
          </cell>
          <cell r="AB334">
            <v>46292</v>
          </cell>
          <cell r="AC334"/>
          <cell r="AD334"/>
          <cell r="AE334"/>
          <cell r="AF334"/>
          <cell r="AG334">
            <v>2.2999999999999998</v>
          </cell>
          <cell r="AH334">
            <v>1.8</v>
          </cell>
          <cell r="AI334"/>
          <cell r="AJ334"/>
          <cell r="AK334"/>
          <cell r="AL334"/>
          <cell r="AM334">
            <v>46118</v>
          </cell>
          <cell r="AN334" t="str">
            <v>в/л</v>
          </cell>
          <cell r="AO334" t="str">
            <v>пншт-6</v>
          </cell>
          <cell r="AP334">
            <v>2</v>
          </cell>
          <cell r="AQ334" t="str">
            <v>2020,Я,Ф,бур,ож.освоение,ажж(игеру),пуск,чк=3;дл/х=1,2-3-1,2дл/х-ув.чк4-5-ув.дл/х(1,6/2)-4,5-5-5,5-прс-6-2-4-4,5-прс-3,5-прс-ост-2,5-3,5-прс-3,5-2-5-6-7-5,5-част.сгор/прям.соед-5,5-(ум.дл/х2,5/2)-5,5-6,5-7-8-6-4-рег.отб-3-3,5-2-3,5-4,5-</v>
          </cell>
          <cell r="AR334">
            <v>2</v>
          </cell>
          <cell r="AS334">
            <v>14.690678399999999</v>
          </cell>
          <cell r="AT334">
            <v>0.47649263086448074</v>
          </cell>
          <cell r="AU334">
            <v>210</v>
          </cell>
          <cell r="AV334">
            <v>1000</v>
          </cell>
          <cell r="AW334">
            <v>46260</v>
          </cell>
          <cell r="AX334">
            <v>45671</v>
          </cell>
          <cell r="AY334" t="str">
            <v>(кл.70)ShL-57</v>
          </cell>
          <cell r="AZ334">
            <v>411.82</v>
          </cell>
          <cell r="BA334">
            <v>212.82</v>
          </cell>
          <cell r="BB334" t="str">
            <v>СКЖ-60</v>
          </cell>
          <cell r="BC334"/>
          <cell r="BD334"/>
          <cell r="BE334">
            <v>46273</v>
          </cell>
          <cell r="BF334">
            <v>220</v>
          </cell>
          <cell r="BG334">
            <v>0</v>
          </cell>
          <cell r="BH334">
            <v>20.517149999999997</v>
          </cell>
          <cell r="BI334" t="e">
            <v>#VALUE!</v>
          </cell>
          <cell r="BJ334">
            <v>46216</v>
          </cell>
          <cell r="BK334">
            <v>199</v>
          </cell>
          <cell r="BL334">
            <v>0.3</v>
          </cell>
          <cell r="BM334">
            <v>22.78905</v>
          </cell>
          <cell r="BN334" t="str">
            <v>2020,Я,Ф,бур,ож.освоение,ажж(игеру),пуск,чк=3;дл/х=1,2-106,A,2022,Я,М,И,А,C,О,Н,Д,2023,Я,Ф,М,А,М,И,А,C,О,Н,2024,Я,Ф,М,А,М,237,И,190,С,Н,2025,Я,Ф,М,А,И,A,О,Н,Д,2026,Я,Ф,М,А,М,230,И,И,199,А,С,</v>
          </cell>
          <cell r="BO334">
            <v>46237</v>
          </cell>
          <cell r="BP334" t="str">
            <v>Клапандар ақауы. Сорап тықылға қойылды, ыссы сумен жуу керек. Нәтиже болмаса сорапты тексеру.</v>
          </cell>
          <cell r="BQ334">
            <v>205</v>
          </cell>
          <cell r="BR334">
            <v>438.5</v>
          </cell>
          <cell r="BS334"/>
          <cell r="BT334"/>
          <cell r="BU334"/>
          <cell r="BV334"/>
          <cell r="BW334"/>
          <cell r="BX334"/>
          <cell r="BY334"/>
          <cell r="BZ334">
            <v>46181</v>
          </cell>
          <cell r="CA334">
            <v>0</v>
          </cell>
          <cell r="CB334"/>
          <cell r="CC334">
            <v>0</v>
          </cell>
          <cell r="CD334"/>
          <cell r="CE334"/>
          <cell r="CF334"/>
          <cell r="CG334"/>
          <cell r="CH334"/>
          <cell r="CI334"/>
          <cell r="CJ334"/>
          <cell r="CK334"/>
          <cell r="CL334"/>
          <cell r="CM334">
            <v>46142</v>
          </cell>
          <cell r="CN334" t="str">
            <v>х/к</v>
          </cell>
          <cell r="CO334"/>
          <cell r="CP334"/>
          <cell r="CQ334"/>
          <cell r="CR334" t="str">
            <v>КРУН-6кВ №2 ППГ</v>
          </cell>
          <cell r="CS334">
            <v>14</v>
          </cell>
          <cell r="CT334">
            <v>2</v>
          </cell>
          <cell r="CU334" t="str">
            <v>NIPI_North_Part</v>
          </cell>
          <cell r="CV334">
            <v>45671</v>
          </cell>
          <cell r="CW334">
            <v>476.55</v>
          </cell>
          <cell r="CX334"/>
          <cell r="CY334"/>
          <cell r="CZ334"/>
          <cell r="DA334"/>
          <cell r="DB334"/>
          <cell r="DC334"/>
          <cell r="DD334"/>
          <cell r="DE334"/>
          <cell r="DF334"/>
          <cell r="DG334" t="str">
            <v>стримфло</v>
          </cell>
          <cell r="DH334" t="str">
            <v xml:space="preserve"> "С"  секция жаңа ,экцентрикалық планшайба орнатылды (заводской).</v>
          </cell>
          <cell r="DI334">
            <v>0</v>
          </cell>
          <cell r="DJ334"/>
          <cell r="DK334"/>
          <cell r="DL334">
            <v>-16</v>
          </cell>
          <cell r="DM334">
            <v>-0.4507199999999999</v>
          </cell>
          <cell r="DN334">
            <v>0</v>
          </cell>
          <cell r="DO334">
            <v>0.19718999999999998</v>
          </cell>
          <cell r="DP334"/>
          <cell r="DQ334"/>
          <cell r="DR334"/>
          <cell r="DS334"/>
          <cell r="DT334"/>
          <cell r="DU334"/>
          <cell r="DV334"/>
          <cell r="DW334"/>
          <cell r="DX334"/>
          <cell r="DY334"/>
          <cell r="DZ334">
            <v>5910</v>
          </cell>
          <cell r="EA334"/>
          <cell r="EB334"/>
          <cell r="EC334">
            <v>32.239551321429502</v>
          </cell>
          <cell r="ED334">
            <v>16.600000000000001</v>
          </cell>
          <cell r="EE334">
            <v>11.722401321429505</v>
          </cell>
          <cell r="EF334">
            <v>15.639551321429501</v>
          </cell>
          <cell r="EG334">
            <v>54.510975566977208</v>
          </cell>
          <cell r="EH334">
            <v>411</v>
          </cell>
          <cell r="EI334">
            <v>0.92110000000000003</v>
          </cell>
          <cell r="EJ334"/>
          <cell r="EK334"/>
          <cell r="EL334"/>
          <cell r="EM334"/>
          <cell r="EN334"/>
          <cell r="EO334"/>
          <cell r="EP334"/>
          <cell r="EQ334"/>
          <cell r="ER334"/>
          <cell r="ES334"/>
          <cell r="ET334"/>
          <cell r="EU334"/>
          <cell r="EV334"/>
          <cell r="EW334"/>
          <cell r="EX334"/>
          <cell r="EY334"/>
          <cell r="EZ334"/>
          <cell r="FA334"/>
          <cell r="FB334"/>
          <cell r="FC334"/>
          <cell r="FD334"/>
          <cell r="FE334"/>
          <cell r="FF334"/>
          <cell r="FG334"/>
          <cell r="FH334"/>
          <cell r="FI334"/>
          <cell r="FJ334"/>
          <cell r="FK334"/>
          <cell r="FL334"/>
          <cell r="FN334"/>
          <cell r="FP334" t="str">
            <v>Влияние ВНС с недостаточной компенсацией</v>
          </cell>
          <cell r="FR334">
            <v>18.5</v>
          </cell>
          <cell r="FS334"/>
          <cell r="FT334"/>
          <cell r="FV334">
            <v>43887</v>
          </cell>
        </row>
        <row r="335">
          <cell r="D335">
            <v>5913</v>
          </cell>
          <cell r="E335"/>
          <cell r="F335"/>
          <cell r="G335"/>
          <cell r="H335"/>
          <cell r="I335"/>
          <cell r="J335">
            <v>0</v>
          </cell>
          <cell r="K335" t="str">
            <v>План бурение 2026</v>
          </cell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 t="str">
            <v>План бурение-2026</v>
          </cell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K335"/>
          <cell r="DL335"/>
          <cell r="DM335"/>
          <cell r="DN335"/>
          <cell r="DO335"/>
          <cell r="DP335"/>
          <cell r="DQ335"/>
          <cell r="DR335"/>
          <cell r="DS335"/>
          <cell r="DT335"/>
          <cell r="DU335"/>
          <cell r="DV335"/>
          <cell r="DW335"/>
          <cell r="DX335"/>
          <cell r="DY335"/>
          <cell r="DZ335"/>
          <cell r="EA335"/>
          <cell r="EB335"/>
          <cell r="EC335"/>
          <cell r="ED335"/>
          <cell r="EE335"/>
          <cell r="EF335"/>
          <cell r="EG335"/>
          <cell r="EH335"/>
          <cell r="EI335"/>
          <cell r="EJ335"/>
          <cell r="EK335"/>
          <cell r="EL335"/>
          <cell r="EM335"/>
          <cell r="EN335"/>
          <cell r="EO335"/>
          <cell r="EP335"/>
          <cell r="EQ335"/>
          <cell r="ER335"/>
          <cell r="ES335"/>
          <cell r="ET335"/>
          <cell r="EU335"/>
          <cell r="EV335"/>
          <cell r="EW335"/>
          <cell r="EX335"/>
          <cell r="EY335"/>
          <cell r="EZ335"/>
          <cell r="FA335"/>
          <cell r="FB335"/>
          <cell r="FC335"/>
          <cell r="FD335"/>
          <cell r="FE335"/>
          <cell r="FF335"/>
          <cell r="FG335"/>
          <cell r="FH335"/>
          <cell r="FI335"/>
          <cell r="FJ335"/>
          <cell r="FK335"/>
          <cell r="FL335"/>
          <cell r="FM335"/>
          <cell r="FN335"/>
          <cell r="FO335"/>
          <cell r="FP335"/>
          <cell r="FQ335"/>
          <cell r="FR335"/>
          <cell r="FS335"/>
          <cell r="FT335"/>
          <cell r="FU335"/>
          <cell r="FV335"/>
        </row>
        <row r="336">
          <cell r="D336">
            <v>5914</v>
          </cell>
          <cell r="E336" t="str">
            <v>ск</v>
          </cell>
          <cell r="F336" t="str">
            <v>А1 А2</v>
          </cell>
          <cell r="G336">
            <v>2</v>
          </cell>
          <cell r="H336">
            <v>1.5775199999999998</v>
          </cell>
          <cell r="I336">
            <v>16</v>
          </cell>
          <cell r="J336">
            <v>0</v>
          </cell>
          <cell r="K336" t="e">
            <v>#VALUE!</v>
          </cell>
          <cell r="L336">
            <v>46292</v>
          </cell>
          <cell r="M336">
            <v>1</v>
          </cell>
          <cell r="N336">
            <v>0.90143999999999991</v>
          </cell>
          <cell r="O336">
            <v>4</v>
          </cell>
          <cell r="P336" t="e">
            <v>#VALUE!</v>
          </cell>
          <cell r="Q336">
            <v>46284</v>
          </cell>
          <cell r="R336"/>
          <cell r="S336"/>
          <cell r="T336">
            <v>46284</v>
          </cell>
          <cell r="U336">
            <v>0.1</v>
          </cell>
          <cell r="V336">
            <v>46292</v>
          </cell>
          <cell r="W336">
            <v>23</v>
          </cell>
          <cell r="X336" t="e">
            <v>#VALUE!</v>
          </cell>
          <cell r="Y336" t="str">
            <v>СК работает</v>
          </cell>
          <cell r="Z336">
            <v>24</v>
          </cell>
          <cell r="AA336">
            <v>1</v>
          </cell>
          <cell r="AB336">
            <v>46292</v>
          </cell>
          <cell r="AC336" t="str">
            <v>7атм/4м</v>
          </cell>
          <cell r="AD336"/>
          <cell r="AE336"/>
          <cell r="AF336"/>
          <cell r="AG336">
            <v>3.8</v>
          </cell>
          <cell r="AH336">
            <v>3.8</v>
          </cell>
          <cell r="AI336"/>
          <cell r="AJ336"/>
          <cell r="AK336"/>
          <cell r="AL336"/>
          <cell r="AM336">
            <v>46287</v>
          </cell>
          <cell r="AN336" t="str">
            <v>в/л</v>
          </cell>
          <cell r="AO336" t="str">
            <v>ск-6к(C228D)</v>
          </cell>
          <cell r="AP336">
            <v>1.2</v>
          </cell>
          <cell r="AQ336" t="e">
            <v>#VALUE!</v>
          </cell>
          <cell r="AR336">
            <v>6</v>
          </cell>
          <cell r="AS336">
            <v>15.75687168</v>
          </cell>
          <cell r="AT336">
            <v>6.3464374166941243E-2</v>
          </cell>
          <cell r="AU336">
            <v>170</v>
          </cell>
          <cell r="AV336">
            <v>1000</v>
          </cell>
          <cell r="AW336">
            <v>46247</v>
          </cell>
          <cell r="AX336">
            <v>45998</v>
          </cell>
          <cell r="AY336" t="str">
            <v>(кл.70)WM-44</v>
          </cell>
          <cell r="AZ336">
            <v>400.45</v>
          </cell>
          <cell r="BA336">
            <v>81.449999999999989</v>
          </cell>
          <cell r="BB336" t="str">
            <v>СКЖ-60/колл</v>
          </cell>
          <cell r="BC336"/>
          <cell r="BD336"/>
          <cell r="BE336">
            <v>46279</v>
          </cell>
          <cell r="BF336">
            <v>319</v>
          </cell>
          <cell r="BG336">
            <v>3.6</v>
          </cell>
          <cell r="BH336">
            <v>16.135650000000002</v>
          </cell>
          <cell r="BI336" t="e">
            <v>#VALUE!</v>
          </cell>
          <cell r="BJ336">
            <v>45984</v>
          </cell>
          <cell r="BK336">
            <v>291</v>
          </cell>
          <cell r="BL336">
            <v>3.9</v>
          </cell>
          <cell r="BM336">
            <v>19.064849999999996</v>
          </cell>
          <cell r="BN336" t="str">
            <v>2023,М,бурение,ож.осв,крс(осв),192,И,А,C,О,230,Н,333,2024,Я,Ф,М,А,М,И,С,Н,2025,Я,Ф,М,А,И,A,О,Н,291,Д,2026,Я,Ф,М,А,М,И,А,С,</v>
          </cell>
          <cell r="BO336"/>
          <cell r="BP336"/>
          <cell r="BQ336">
            <v>123</v>
          </cell>
          <cell r="BR336">
            <v>452.5</v>
          </cell>
          <cell r="BS336"/>
          <cell r="BT336"/>
          <cell r="BU336"/>
          <cell r="BV336"/>
          <cell r="BW336"/>
          <cell r="BX336"/>
          <cell r="BY336"/>
          <cell r="BZ336">
            <v>46181</v>
          </cell>
          <cell r="CA336">
            <v>0</v>
          </cell>
          <cell r="CB336"/>
          <cell r="CC336">
            <v>0</v>
          </cell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 t="str">
            <v>КРУН-6кВ №2 ППГ</v>
          </cell>
          <cell r="CS336">
            <v>14</v>
          </cell>
          <cell r="CT336">
            <v>2</v>
          </cell>
          <cell r="CU336" t="str">
            <v>NIPI_North_Part</v>
          </cell>
          <cell r="CV336">
            <v>45659</v>
          </cell>
          <cell r="CW336">
            <v>468.18</v>
          </cell>
          <cell r="CX336"/>
          <cell r="CY336"/>
          <cell r="CZ336"/>
          <cell r="DA336"/>
          <cell r="DB336"/>
          <cell r="DC336"/>
          <cell r="DD336"/>
          <cell r="DE336"/>
          <cell r="DF336"/>
          <cell r="DG336" t="str">
            <v>большой</v>
          </cell>
          <cell r="DH336" t="str">
            <v>есть</v>
          </cell>
          <cell r="DI336"/>
          <cell r="DJ336"/>
          <cell r="DK336"/>
          <cell r="DL336">
            <v>-1</v>
          </cell>
          <cell r="DM336">
            <v>-0.6760799999999999</v>
          </cell>
          <cell r="DN336">
            <v>-12</v>
          </cell>
          <cell r="DO336">
            <v>0.90143999999999991</v>
          </cell>
          <cell r="DP336"/>
          <cell r="DQ336"/>
          <cell r="DR336"/>
          <cell r="DS336"/>
          <cell r="DT336"/>
          <cell r="DU336"/>
          <cell r="DV336"/>
          <cell r="DW336"/>
          <cell r="DX336"/>
          <cell r="DY336"/>
          <cell r="DZ336"/>
          <cell r="EA336">
            <v>2</v>
          </cell>
          <cell r="EB336"/>
          <cell r="EC336">
            <v>21.589459362966441</v>
          </cell>
          <cell r="ED336">
            <v>16.600000000000001</v>
          </cell>
          <cell r="EE336"/>
          <cell r="EF336"/>
          <cell r="EG336">
            <v>54.510975571504467</v>
          </cell>
          <cell r="EH336"/>
          <cell r="EI336"/>
          <cell r="EJ336"/>
          <cell r="EK336"/>
          <cell r="EL336"/>
          <cell r="EM336"/>
          <cell r="EN336"/>
          <cell r="EO336"/>
          <cell r="EP336"/>
          <cell r="EQ336"/>
          <cell r="ER336"/>
          <cell r="ES336"/>
          <cell r="ET336"/>
          <cell r="EU336"/>
          <cell r="EV336"/>
          <cell r="EW336"/>
          <cell r="EX336"/>
          <cell r="EY336"/>
          <cell r="EZ336"/>
          <cell r="FA336"/>
          <cell r="FB336"/>
          <cell r="FC336"/>
          <cell r="FD336"/>
          <cell r="FE336"/>
          <cell r="FF336"/>
          <cell r="FG336"/>
          <cell r="FH336"/>
          <cell r="FI336"/>
          <cell r="FJ336"/>
          <cell r="FK336"/>
          <cell r="FL336"/>
          <cell r="FN336"/>
          <cell r="FP336"/>
          <cell r="FR336"/>
          <cell r="FS336"/>
          <cell r="FT336"/>
          <cell r="FV336">
            <v>45064</v>
          </cell>
        </row>
        <row r="337">
          <cell r="D337">
            <v>5915</v>
          </cell>
          <cell r="E337" t="str">
            <v>ск</v>
          </cell>
          <cell r="F337" t="str">
            <v>А1</v>
          </cell>
          <cell r="G337">
            <v>2</v>
          </cell>
          <cell r="H337">
            <v>0.86387999999999998</v>
          </cell>
          <cell r="I337">
            <v>54</v>
          </cell>
          <cell r="J337" t="str">
            <v>ЧРФ</v>
          </cell>
          <cell r="K337" t="e">
            <v>#VALUE!</v>
          </cell>
          <cell r="L337">
            <v>46292</v>
          </cell>
          <cell r="M337">
            <v>7</v>
          </cell>
          <cell r="N337">
            <v>1.51179</v>
          </cell>
          <cell r="O337">
            <v>77</v>
          </cell>
          <cell r="P337" t="e">
            <v>#VALUE!</v>
          </cell>
          <cell r="Q337">
            <v>46284</v>
          </cell>
          <cell r="R337"/>
          <cell r="S337"/>
          <cell r="T337"/>
          <cell r="U337">
            <v>0.2</v>
          </cell>
          <cell r="V337">
            <v>46292</v>
          </cell>
          <cell r="W337">
            <v>23</v>
          </cell>
          <cell r="X337" t="e">
            <v>#VALUE!</v>
          </cell>
          <cell r="Y337" t="str">
            <v>СК работает</v>
          </cell>
          <cell r="Z337">
            <v>24</v>
          </cell>
          <cell r="AA337">
            <v>7</v>
          </cell>
          <cell r="AB337">
            <v>46292</v>
          </cell>
          <cell r="AC337" t="str">
            <v>10атм/4м</v>
          </cell>
          <cell r="AD337"/>
          <cell r="AE337"/>
          <cell r="AF337"/>
          <cell r="AG337">
            <v>3.6</v>
          </cell>
          <cell r="AH337">
            <v>3.6</v>
          </cell>
          <cell r="AI337"/>
          <cell r="AJ337"/>
          <cell r="AK337"/>
          <cell r="AL337"/>
          <cell r="AM337">
            <v>46282</v>
          </cell>
          <cell r="AN337" t="str">
            <v>в/л</v>
          </cell>
          <cell r="AO337" t="str">
            <v>ск-6к(CYI-6)</v>
          </cell>
          <cell r="AP337">
            <v>2</v>
          </cell>
          <cell r="AQ337" t="e">
            <v>#VALUE!</v>
          </cell>
          <cell r="AR337">
            <v>6</v>
          </cell>
          <cell r="AS337">
            <v>26.261452800000001</v>
          </cell>
          <cell r="AT337">
            <v>0.26655037150115318</v>
          </cell>
          <cell r="AU337">
            <v>210</v>
          </cell>
          <cell r="AV337">
            <v>1000</v>
          </cell>
          <cell r="AW337">
            <v>46292</v>
          </cell>
          <cell r="AX337">
            <v>46138</v>
          </cell>
          <cell r="AY337" t="str">
            <v>(кл.70)WM-44</v>
          </cell>
          <cell r="AZ337">
            <v>400.27</v>
          </cell>
          <cell r="BA337">
            <v>33.269999999999982</v>
          </cell>
          <cell r="BB337" t="str">
            <v>СКЖ-60/колл</v>
          </cell>
          <cell r="BC337"/>
          <cell r="BD337"/>
          <cell r="BE337">
            <v>46286</v>
          </cell>
          <cell r="BF337">
            <v>367</v>
          </cell>
          <cell r="BG337">
            <v>3.5</v>
          </cell>
          <cell r="BH337">
            <v>10.589449999999999</v>
          </cell>
          <cell r="BI337" t="e">
            <v>#VALUE!</v>
          </cell>
          <cell r="BJ337">
            <v>46189</v>
          </cell>
          <cell r="BK337">
            <v>305</v>
          </cell>
          <cell r="BL337">
            <v>1.1000000000000001</v>
          </cell>
          <cell r="BM337">
            <v>14.011249999999999</v>
          </cell>
          <cell r="BN337" t="str">
            <v>2023,М,бур,ож.осв,А,крс(осв),199,М,И,А,C,О,Н,2024,Я,Ф,226,М,183,А,170,М,И,С,Н,2025,Я,Ф,М,298,А,И,A,295,304,С,272,О,Н,Д,2026,Я,Ф,М,А,397,М,И,305,А,С,</v>
          </cell>
          <cell r="BO337">
            <v>46252</v>
          </cell>
          <cell r="BP337" t="str">
            <v>Сорап іші құм. Сорпты тықылға қойып, ыссы сумен жуу керек.</v>
          </cell>
          <cell r="BQ337">
            <v>73</v>
          </cell>
          <cell r="BR337">
            <v>442.5</v>
          </cell>
          <cell r="BS337"/>
          <cell r="BT337"/>
          <cell r="BU337"/>
          <cell r="BV337"/>
          <cell r="BW337"/>
          <cell r="BX337"/>
          <cell r="BY337"/>
          <cell r="BZ337">
            <v>46181</v>
          </cell>
          <cell r="CA337">
            <v>0</v>
          </cell>
          <cell r="CB337"/>
          <cell r="CC337">
            <v>0</v>
          </cell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 t="str">
            <v>КРУН-6кВ №2 ППГ</v>
          </cell>
          <cell r="CS337">
            <v>14</v>
          </cell>
          <cell r="CT337">
            <v>2</v>
          </cell>
          <cell r="CU337" t="str">
            <v>NIPI_North_Part</v>
          </cell>
          <cell r="CV337">
            <v>46137</v>
          </cell>
          <cell r="CW337">
            <v>468.15</v>
          </cell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K337"/>
          <cell r="DL337">
            <v>5</v>
          </cell>
          <cell r="DM337">
            <v>0.64790999999999999</v>
          </cell>
          <cell r="DN337">
            <v>23</v>
          </cell>
          <cell r="DO337">
            <v>1.51179</v>
          </cell>
          <cell r="DP337"/>
          <cell r="DQ337"/>
          <cell r="DR337"/>
          <cell r="DS337"/>
          <cell r="DT337"/>
          <cell r="DU337"/>
          <cell r="DV337"/>
          <cell r="DW337"/>
          <cell r="DX337"/>
          <cell r="DY337"/>
          <cell r="DZ337">
            <v>3895</v>
          </cell>
          <cell r="EA337">
            <v>4</v>
          </cell>
          <cell r="EB337"/>
          <cell r="EC337">
            <v>19.743416764662179</v>
          </cell>
          <cell r="ED337">
            <v>16.600000000000001</v>
          </cell>
          <cell r="EE337"/>
          <cell r="EF337"/>
          <cell r="EG337">
            <v>54.510975565971968</v>
          </cell>
          <cell r="EH337"/>
          <cell r="EI337"/>
          <cell r="EJ337"/>
          <cell r="EK337"/>
          <cell r="EL337"/>
          <cell r="EM337"/>
          <cell r="EN337"/>
          <cell r="EO337"/>
          <cell r="EP337"/>
          <cell r="EQ337"/>
          <cell r="ER337"/>
          <cell r="ES337"/>
          <cell r="ET337"/>
          <cell r="EU337"/>
          <cell r="EV337"/>
          <cell r="EW337"/>
          <cell r="EX337"/>
          <cell r="EY337"/>
          <cell r="EZ337"/>
          <cell r="FA337"/>
          <cell r="FB337"/>
          <cell r="FC337"/>
          <cell r="FD337"/>
          <cell r="FE337"/>
          <cell r="FF337"/>
          <cell r="FG337"/>
          <cell r="FH337"/>
          <cell r="FI337"/>
          <cell r="FJ337"/>
          <cell r="FK337"/>
          <cell r="FL337"/>
          <cell r="FN337"/>
          <cell r="FP337"/>
          <cell r="FR337"/>
          <cell r="FS337"/>
          <cell r="FT337"/>
          <cell r="FV337">
            <v>45020</v>
          </cell>
        </row>
        <row r="338">
          <cell r="D338">
            <v>5916</v>
          </cell>
          <cell r="E338" t="str">
            <v>вн</v>
          </cell>
          <cell r="F338" t="str">
            <v>А1</v>
          </cell>
          <cell r="G338">
            <v>2</v>
          </cell>
          <cell r="H338">
            <v>1.5024</v>
          </cell>
          <cell r="I338">
            <v>20</v>
          </cell>
          <cell r="J338">
            <v>0</v>
          </cell>
          <cell r="K338" t="e">
            <v>#VALUE!</v>
          </cell>
          <cell r="L338">
            <v>46292</v>
          </cell>
          <cell r="M338">
            <v>1</v>
          </cell>
          <cell r="N338">
            <v>0.82631999999999994</v>
          </cell>
          <cell r="O338">
            <v>12</v>
          </cell>
          <cell r="P338" t="e">
            <v>#VALUE!</v>
          </cell>
          <cell r="Q338">
            <v>46284</v>
          </cell>
          <cell r="R338"/>
          <cell r="S338"/>
          <cell r="T338">
            <v>46284</v>
          </cell>
          <cell r="U338">
            <v>0.2</v>
          </cell>
          <cell r="V338">
            <v>46292</v>
          </cell>
          <cell r="W338">
            <v>22</v>
          </cell>
          <cell r="X338" t="e">
            <v>#VALUE!</v>
          </cell>
          <cell r="Y338" t="str">
            <v>винтовой</v>
          </cell>
          <cell r="Z338">
            <v>24</v>
          </cell>
          <cell r="AA338">
            <v>1</v>
          </cell>
          <cell r="AB338">
            <v>46292</v>
          </cell>
          <cell r="AC338" t="str">
            <v>15/2м</v>
          </cell>
          <cell r="AD338"/>
          <cell r="AE338"/>
          <cell r="AF338"/>
          <cell r="AG338">
            <v>3.2</v>
          </cell>
          <cell r="AH338">
            <v>2.2000000000000002</v>
          </cell>
          <cell r="AI338"/>
          <cell r="AJ338"/>
          <cell r="AK338"/>
          <cell r="AL338"/>
          <cell r="AM338">
            <v>46284</v>
          </cell>
          <cell r="AN338" t="str">
            <v>в/л</v>
          </cell>
          <cell r="AO338" t="str">
            <v>ZL3-15</v>
          </cell>
          <cell r="AP338">
            <v>0</v>
          </cell>
          <cell r="AQ338" t="e">
            <v>#VALUE!</v>
          </cell>
          <cell r="AR338">
            <v>150</v>
          </cell>
          <cell r="AS338">
            <v>15</v>
          </cell>
          <cell r="AT338">
            <v>6.6666666666666666E-2</v>
          </cell>
          <cell r="AU338"/>
          <cell r="AV338"/>
          <cell r="AW338">
            <v>46259</v>
          </cell>
          <cell r="AX338">
            <v>46239</v>
          </cell>
          <cell r="AY338" t="str">
            <v>Netzsch-10</v>
          </cell>
          <cell r="AZ338">
            <v>436.52</v>
          </cell>
          <cell r="BA338">
            <v>36.519999999999982</v>
          </cell>
          <cell r="BB338" t="str">
            <v>СКЖ-60</v>
          </cell>
          <cell r="BC338"/>
          <cell r="BD338"/>
          <cell r="BE338">
            <v>46279</v>
          </cell>
          <cell r="BF338">
            <v>400</v>
          </cell>
          <cell r="BG338">
            <v>2.4</v>
          </cell>
          <cell r="BH338">
            <v>6.6724499999999995</v>
          </cell>
          <cell r="BI338" t="e">
            <v>#VALUE!</v>
          </cell>
          <cell r="BJ338">
            <v>46146</v>
          </cell>
          <cell r="BK338">
            <v>402</v>
          </cell>
          <cell r="BL338">
            <v>15.8</v>
          </cell>
          <cell r="BM338">
            <v>19.884650000000001</v>
          </cell>
          <cell r="BN338" t="str">
            <v>2022,A,бур,осв,М,И,366,И,365,А,C,О,Н,Д,2023,Я,Ф,М,А,М,И,А,C,О,Н,2024,Я,Ф,М,А,М,И,С,Н,2025,Я,Ф,М,А,И,A,О,Н,Д,2026,Я,396,Ф,М,А,416,М,402,И,А,С,</v>
          </cell>
          <cell r="BO338"/>
          <cell r="BP338"/>
          <cell r="BQ338">
            <v>41</v>
          </cell>
          <cell r="BR338">
            <v>445.5</v>
          </cell>
          <cell r="BS338"/>
          <cell r="BT338"/>
          <cell r="BU338"/>
          <cell r="BV338"/>
          <cell r="BW338"/>
          <cell r="BX338"/>
          <cell r="BY338"/>
          <cell r="BZ338">
            <v>46181</v>
          </cell>
          <cell r="CA338">
            <v>0</v>
          </cell>
          <cell r="CB338"/>
          <cell r="CC338">
            <v>0</v>
          </cell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 t="str">
            <v>КРУН-6кВ №2 ППГ</v>
          </cell>
          <cell r="CS338">
            <v>14</v>
          </cell>
          <cell r="CT338">
            <v>2</v>
          </cell>
          <cell r="CU338" t="str">
            <v>NIPI_North_Part</v>
          </cell>
          <cell r="CV338">
            <v>46239</v>
          </cell>
          <cell r="CW338">
            <v>476.92</v>
          </cell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K338"/>
          <cell r="DL338">
            <v>-1</v>
          </cell>
          <cell r="DM338">
            <v>-0.67608000000000001</v>
          </cell>
          <cell r="DN338">
            <v>-8</v>
          </cell>
          <cell r="DO338">
            <v>0.82631999999999994</v>
          </cell>
          <cell r="DP338"/>
          <cell r="DQ338"/>
          <cell r="DR338"/>
          <cell r="DS338"/>
          <cell r="DT338"/>
          <cell r="DU338"/>
          <cell r="DV338"/>
          <cell r="DW338"/>
          <cell r="DX338"/>
          <cell r="DY338"/>
          <cell r="DZ338" t="str">
            <v>3895,5370,</v>
          </cell>
          <cell r="EA338">
            <v>2</v>
          </cell>
          <cell r="EB338"/>
          <cell r="EC338">
            <v>17.478635109721885</v>
          </cell>
          <cell r="ED338">
            <v>29.4</v>
          </cell>
          <cell r="EE338"/>
          <cell r="EF338"/>
          <cell r="EG338">
            <v>54.510975556936422</v>
          </cell>
          <cell r="EH338"/>
          <cell r="EI338"/>
          <cell r="EK338"/>
          <cell r="EL338"/>
          <cell r="EM338"/>
          <cell r="EN338"/>
          <cell r="EO338"/>
          <cell r="EP338"/>
          <cell r="EQ338"/>
          <cell r="ER338"/>
          <cell r="ES338"/>
          <cell r="ET338"/>
          <cell r="EU338"/>
          <cell r="EV338"/>
          <cell r="EW338"/>
          <cell r="EX338"/>
          <cell r="FB338"/>
          <cell r="FC338"/>
          <cell r="FD338"/>
          <cell r="FE338"/>
          <cell r="FF338"/>
          <cell r="FG338"/>
          <cell r="FH338"/>
          <cell r="FI338"/>
          <cell r="FJ338"/>
          <cell r="FK338"/>
          <cell r="FL338"/>
          <cell r="FN338"/>
          <cell r="FP338"/>
          <cell r="FR338"/>
          <cell r="FS338"/>
          <cell r="FT338"/>
          <cell r="FV338">
            <v>44677</v>
          </cell>
        </row>
        <row r="339">
          <cell r="D339">
            <v>5917</v>
          </cell>
          <cell r="E339" t="str">
            <v>вн</v>
          </cell>
          <cell r="F339" t="str">
            <v>А1</v>
          </cell>
          <cell r="G339">
            <v>17</v>
          </cell>
          <cell r="H339">
            <v>5.5870499999999987</v>
          </cell>
          <cell r="I339">
            <v>65</v>
          </cell>
          <cell r="J339">
            <v>0</v>
          </cell>
          <cell r="K339" t="e">
            <v>#VALUE!</v>
          </cell>
          <cell r="L339">
            <v>46292</v>
          </cell>
          <cell r="M339">
            <v>4</v>
          </cell>
          <cell r="N339">
            <v>1.6901999999999999</v>
          </cell>
          <cell r="O339">
            <v>55</v>
          </cell>
          <cell r="P339" t="e">
            <v>#VALUE!</v>
          </cell>
          <cell r="Q339">
            <v>46292</v>
          </cell>
          <cell r="R339"/>
          <cell r="S339"/>
          <cell r="T339">
            <v>46270</v>
          </cell>
          <cell r="U339">
            <v>0.3</v>
          </cell>
          <cell r="V339">
            <v>46292</v>
          </cell>
          <cell r="W339">
            <v>21</v>
          </cell>
          <cell r="X339" t="e">
            <v>#VALUE!</v>
          </cell>
          <cell r="Y339" t="str">
            <v>винтовой</v>
          </cell>
          <cell r="Z339">
            <v>24</v>
          </cell>
          <cell r="AA339">
            <v>4</v>
          </cell>
          <cell r="AB339">
            <v>46292</v>
          </cell>
          <cell r="AC339" t="str">
            <v>15атм/1м30с</v>
          </cell>
          <cell r="AD339"/>
          <cell r="AE339"/>
          <cell r="AF339"/>
          <cell r="AG339">
            <v>3</v>
          </cell>
          <cell r="AH339">
            <v>3</v>
          </cell>
          <cell r="AI339"/>
          <cell r="AJ339"/>
          <cell r="AK339"/>
          <cell r="AL339"/>
          <cell r="AM339"/>
          <cell r="AN339"/>
          <cell r="AO339" t="str">
            <v>ZL3-15</v>
          </cell>
          <cell r="AP339">
            <v>0</v>
          </cell>
          <cell r="AQ339" t="e">
            <v>#VALUE!</v>
          </cell>
          <cell r="AR339">
            <v>80</v>
          </cell>
          <cell r="AS339">
            <v>12.8</v>
          </cell>
          <cell r="AT339">
            <v>0.3125</v>
          </cell>
          <cell r="AU339"/>
          <cell r="AV339"/>
          <cell r="AW339"/>
          <cell r="AX339">
            <v>46292</v>
          </cell>
          <cell r="AY339" t="str">
            <v>Nek-16</v>
          </cell>
          <cell r="AZ339">
            <v>426.19</v>
          </cell>
          <cell r="BA339">
            <v>73.19</v>
          </cell>
          <cell r="BB339" t="str">
            <v>СКЖ-60</v>
          </cell>
          <cell r="BC339"/>
          <cell r="BD339"/>
          <cell r="BE339">
            <v>46266</v>
          </cell>
          <cell r="BF339">
            <v>353</v>
          </cell>
          <cell r="BG339">
            <v>3.4</v>
          </cell>
          <cell r="BH339">
            <v>12.001240000000001</v>
          </cell>
          <cell r="BI339" t="e">
            <v>#VALUE!</v>
          </cell>
          <cell r="BJ339">
            <v>46092</v>
          </cell>
          <cell r="BK339">
            <v>275</v>
          </cell>
          <cell r="BL339">
            <v>0</v>
          </cell>
          <cell r="BM339">
            <v>15.92544</v>
          </cell>
          <cell r="BN339" t="str">
            <v>2022,Я,план.бурение,М,A,29,И,А,C,О,Н,Д,2023,Я,Ф,М,А,М,И,А,C,О,Н,2024,Я,Ф,М,А,М,И,С,Н,2025,Я,Ф,М,А,И,A,О,Н,Д,2026,Я,Ф,М,275,А,М,И,А,С,</v>
          </cell>
          <cell r="BO339"/>
          <cell r="BP339"/>
          <cell r="BQ339">
            <v>86</v>
          </cell>
          <cell r="BR339">
            <v>444.6</v>
          </cell>
          <cell r="BS339"/>
          <cell r="BT339"/>
          <cell r="BU339"/>
          <cell r="BV339"/>
          <cell r="BW339"/>
          <cell r="BX339"/>
          <cell r="BY339"/>
          <cell r="BZ339">
            <v>46181</v>
          </cell>
          <cell r="CA339">
            <v>0</v>
          </cell>
          <cell r="CB339"/>
          <cell r="CC339">
            <v>0</v>
          </cell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>
            <v>45558</v>
          </cell>
          <cell r="CP339">
            <v>0.95240999999999998</v>
          </cell>
          <cell r="CQ339" t="str">
            <v>вязк.1568,3</v>
          </cell>
          <cell r="CR339" t="str">
            <v>КРУН-6кВ №2 ППГ</v>
          </cell>
          <cell r="CS339">
            <v>14</v>
          </cell>
          <cell r="CT339">
            <v>2</v>
          </cell>
          <cell r="CU339" t="str">
            <v>NIPI_North_Part</v>
          </cell>
          <cell r="CV339">
            <v>45769</v>
          </cell>
          <cell r="CW339">
            <v>477.35</v>
          </cell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K339"/>
          <cell r="DL339">
            <v>-13</v>
          </cell>
          <cell r="DM339">
            <v>-3.8968499999999988</v>
          </cell>
          <cell r="DN339">
            <v>-10</v>
          </cell>
          <cell r="DO339">
            <v>1.6901999999999999</v>
          </cell>
          <cell r="DP339"/>
          <cell r="DQ339"/>
          <cell r="DR339"/>
          <cell r="DS339"/>
          <cell r="DT339"/>
          <cell r="DU339"/>
          <cell r="DV339"/>
          <cell r="DW339"/>
          <cell r="DX339"/>
          <cell r="DY339"/>
          <cell r="DZ339">
            <v>5370</v>
          </cell>
          <cell r="EA339">
            <v>2</v>
          </cell>
          <cell r="EB339"/>
          <cell r="EC339">
            <v>15.92544</v>
          </cell>
          <cell r="ED339">
            <v>29.4</v>
          </cell>
          <cell r="EE339"/>
          <cell r="EF339"/>
          <cell r="EG339">
            <v>54.510975565905063</v>
          </cell>
          <cell r="EH339"/>
          <cell r="EI339"/>
          <cell r="EJ339"/>
          <cell r="EK339"/>
          <cell r="EL339"/>
          <cell r="EM339"/>
          <cell r="EN339"/>
          <cell r="EO339"/>
          <cell r="EP339"/>
          <cell r="EQ339"/>
          <cell r="ER339"/>
          <cell r="ES339"/>
          <cell r="ET339"/>
          <cell r="EU339"/>
          <cell r="EV339"/>
          <cell r="EW339"/>
          <cell r="EX339"/>
          <cell r="EY339"/>
          <cell r="EZ339"/>
          <cell r="FA339"/>
          <cell r="FB339"/>
          <cell r="FC339"/>
          <cell r="FD339"/>
          <cell r="FE339"/>
          <cell r="FF339"/>
          <cell r="FG339"/>
          <cell r="FH339"/>
          <cell r="FI339"/>
          <cell r="FJ339"/>
          <cell r="FK339"/>
          <cell r="FL339"/>
          <cell r="FN339"/>
          <cell r="FP339"/>
          <cell r="FR339"/>
          <cell r="FS339"/>
          <cell r="FT339"/>
          <cell r="FV339">
            <v>44669</v>
          </cell>
        </row>
        <row r="340">
          <cell r="D340">
            <v>5918</v>
          </cell>
          <cell r="E340" t="str">
            <v>вн</v>
          </cell>
          <cell r="F340" t="str">
            <v>А1</v>
          </cell>
          <cell r="G340">
            <v>4</v>
          </cell>
          <cell r="H340">
            <v>2.4038399999999998</v>
          </cell>
          <cell r="I340">
            <v>36</v>
          </cell>
          <cell r="J340">
            <v>0</v>
          </cell>
          <cell r="K340" t="e">
            <v>#VALUE!</v>
          </cell>
          <cell r="L340">
            <v>46292</v>
          </cell>
          <cell r="M340">
            <v>5</v>
          </cell>
          <cell r="N340">
            <v>1.4084999999999999</v>
          </cell>
          <cell r="O340">
            <v>70</v>
          </cell>
          <cell r="P340" t="e">
            <v>#VALUE!</v>
          </cell>
          <cell r="Q340">
            <v>46284</v>
          </cell>
          <cell r="R340"/>
          <cell r="S340"/>
          <cell r="T340">
            <v>46197</v>
          </cell>
          <cell r="U340">
            <v>0.05</v>
          </cell>
          <cell r="V340">
            <v>46292</v>
          </cell>
          <cell r="W340">
            <v>22</v>
          </cell>
          <cell r="X340" t="e">
            <v>#VALUE!</v>
          </cell>
          <cell r="Y340" t="str">
            <v>винтовой</v>
          </cell>
          <cell r="Z340">
            <v>24</v>
          </cell>
          <cell r="AA340">
            <v>5</v>
          </cell>
          <cell r="AB340">
            <v>46292</v>
          </cell>
          <cell r="AC340" t="str">
            <v>6атм/5м</v>
          </cell>
          <cell r="AD340"/>
          <cell r="AE340"/>
          <cell r="AF340"/>
          <cell r="AG340">
            <v>3.4</v>
          </cell>
          <cell r="AH340">
            <v>3.3</v>
          </cell>
          <cell r="AI340"/>
          <cell r="AJ340"/>
          <cell r="AK340"/>
          <cell r="AL340"/>
          <cell r="AM340">
            <v>46286</v>
          </cell>
          <cell r="AN340" t="str">
            <v>в/л</v>
          </cell>
          <cell r="AO340" t="str">
            <v>ZL3-15</v>
          </cell>
          <cell r="AP340">
            <v>0</v>
          </cell>
          <cell r="AQ340" t="e">
            <v>#VALUE!</v>
          </cell>
          <cell r="AR340">
            <v>420</v>
          </cell>
          <cell r="AS340">
            <v>42</v>
          </cell>
          <cell r="AT340">
            <v>0.11904761904761904</v>
          </cell>
          <cell r="AU340"/>
          <cell r="AV340"/>
          <cell r="AW340">
            <v>46292</v>
          </cell>
          <cell r="AX340">
            <v>46091</v>
          </cell>
          <cell r="AY340" t="str">
            <v>Netzsch-10</v>
          </cell>
          <cell r="AZ340">
            <v>417.75</v>
          </cell>
          <cell r="BA340">
            <v>86.75</v>
          </cell>
          <cell r="BB340" t="str">
            <v>СКЖ-60</v>
          </cell>
          <cell r="BC340"/>
          <cell r="BD340"/>
          <cell r="BE340">
            <v>46276</v>
          </cell>
          <cell r="BF340">
            <v>331</v>
          </cell>
          <cell r="BG340">
            <v>2.7</v>
          </cell>
          <cell r="BH340">
            <v>13.35765</v>
          </cell>
          <cell r="BI340" t="e">
            <v>#VALUE!</v>
          </cell>
          <cell r="BJ340">
            <v>46089</v>
          </cell>
          <cell r="BK340">
            <v>219</v>
          </cell>
          <cell r="BL340">
            <v>0.5</v>
          </cell>
          <cell r="BM340">
            <v>21.67445</v>
          </cell>
          <cell r="BN340" t="str">
            <v>2025,Я,Ф,М,A,29,И,А,C,О,416,Н,Д,2026,Я,Ф,М,219,А,М,И,А,С,</v>
          </cell>
          <cell r="BO340">
            <v>46128</v>
          </cell>
          <cell r="BP340" t="str">
            <v xml:space="preserve">Сорап іші құм.Депрессия жасалды. Сорапты ыссы сумен жуу керек. Кері тоспа ұстап тұр. </v>
          </cell>
          <cell r="BQ340">
            <v>109</v>
          </cell>
          <cell r="BR340">
            <v>444.5</v>
          </cell>
          <cell r="BS340"/>
          <cell r="BT340"/>
          <cell r="BU340"/>
          <cell r="BV340"/>
          <cell r="BW340"/>
          <cell r="BX340"/>
          <cell r="BY340"/>
          <cell r="BZ340">
            <v>46181</v>
          </cell>
          <cell r="CA340">
            <v>0</v>
          </cell>
          <cell r="CB340"/>
          <cell r="CC340">
            <v>0</v>
          </cell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 t="str">
            <v>КРУН-6кВ №2 ППГ</v>
          </cell>
          <cell r="CS340">
            <v>14</v>
          </cell>
          <cell r="CT340">
            <v>2</v>
          </cell>
          <cell r="CU340" t="str">
            <v>NIPI_North_Part</v>
          </cell>
          <cell r="CV340">
            <v>46090</v>
          </cell>
          <cell r="CW340">
            <v>442</v>
          </cell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K340"/>
          <cell r="DL340">
            <v>1</v>
          </cell>
          <cell r="DM340">
            <v>-0.99533999999999989</v>
          </cell>
          <cell r="DN340">
            <v>34</v>
          </cell>
          <cell r="DO340">
            <v>1.4084999999999999</v>
          </cell>
          <cell r="DP340"/>
          <cell r="DQ340"/>
          <cell r="DR340"/>
          <cell r="DS340"/>
          <cell r="DT340"/>
          <cell r="DU340"/>
          <cell r="DV340"/>
          <cell r="DW340"/>
          <cell r="DX340"/>
          <cell r="DY340"/>
          <cell r="DZ340">
            <v>5370</v>
          </cell>
          <cell r="EA340">
            <v>1</v>
          </cell>
          <cell r="EB340"/>
          <cell r="EC340">
            <v>16.879203978925027</v>
          </cell>
          <cell r="ED340">
            <v>16.600000000000001</v>
          </cell>
          <cell r="EE340"/>
          <cell r="EF340"/>
          <cell r="EG340">
            <v>54.510975555854991</v>
          </cell>
          <cell r="EH340"/>
          <cell r="EI340"/>
          <cell r="EJ340"/>
          <cell r="EK340"/>
          <cell r="EL340"/>
          <cell r="EM340"/>
          <cell r="EN340"/>
          <cell r="EO340"/>
          <cell r="EP340"/>
          <cell r="EQ340"/>
          <cell r="ER340"/>
          <cell r="ES340"/>
          <cell r="ET340"/>
          <cell r="EU340"/>
          <cell r="EV340"/>
          <cell r="EW340"/>
          <cell r="EX340"/>
          <cell r="EY340"/>
          <cell r="EZ340"/>
          <cell r="FA340"/>
          <cell r="FB340"/>
          <cell r="FC340"/>
          <cell r="FD340"/>
          <cell r="FE340"/>
          <cell r="FF340"/>
          <cell r="FG340"/>
          <cell r="FH340"/>
          <cell r="FI340"/>
          <cell r="FJ340"/>
          <cell r="FK340"/>
          <cell r="FL340"/>
          <cell r="FN340"/>
          <cell r="FP340"/>
          <cell r="FR340"/>
          <cell r="FS340"/>
          <cell r="FT340"/>
          <cell r="FV340">
            <v>44657</v>
          </cell>
        </row>
        <row r="341">
          <cell r="D341">
            <v>5921</v>
          </cell>
          <cell r="E341" t="str">
            <v>вн</v>
          </cell>
          <cell r="F341" t="str">
            <v>А1</v>
          </cell>
          <cell r="G341">
            <v>1</v>
          </cell>
          <cell r="H341">
            <v>0.78875999999999991</v>
          </cell>
          <cell r="I341">
            <v>16</v>
          </cell>
          <cell r="J341">
            <v>0</v>
          </cell>
          <cell r="K341" t="e">
            <v>#VALUE!</v>
          </cell>
          <cell r="L341">
            <v>46292</v>
          </cell>
          <cell r="M341">
            <v>1</v>
          </cell>
          <cell r="N341">
            <v>0.78875999999999991</v>
          </cell>
          <cell r="O341">
            <v>16</v>
          </cell>
          <cell r="P341" t="e">
            <v>#VALUE!</v>
          </cell>
          <cell r="Q341">
            <v>46284</v>
          </cell>
          <cell r="R341">
            <v>45645</v>
          </cell>
          <cell r="S341"/>
          <cell r="T341">
            <v>46284</v>
          </cell>
          <cell r="U341">
            <v>0.2</v>
          </cell>
          <cell r="V341">
            <v>46292</v>
          </cell>
          <cell r="W341">
            <v>22</v>
          </cell>
          <cell r="X341" t="e">
            <v>#VALUE!</v>
          </cell>
          <cell r="Y341" t="str">
            <v>винтовой</v>
          </cell>
          <cell r="Z341">
            <v>24</v>
          </cell>
          <cell r="AA341">
            <v>1</v>
          </cell>
          <cell r="AB341">
            <v>46292</v>
          </cell>
          <cell r="AC341" t="str">
            <v>4атм/5м</v>
          </cell>
          <cell r="AD341"/>
          <cell r="AE341"/>
          <cell r="AF341"/>
          <cell r="AG341">
            <v>3.8</v>
          </cell>
          <cell r="AH341">
            <v>0.1</v>
          </cell>
          <cell r="AI341"/>
          <cell r="AJ341"/>
          <cell r="AK341"/>
          <cell r="AL341"/>
          <cell r="AM341">
            <v>46287</v>
          </cell>
          <cell r="AN341" t="str">
            <v>в/л</v>
          </cell>
          <cell r="AO341" t="str">
            <v>ZL3-15</v>
          </cell>
          <cell r="AP341">
            <v>0</v>
          </cell>
          <cell r="AQ341" t="str">
            <v>2023,М,бурение,ож.осв,крс()-60-закл,прс-100-120-140-п/э-140-160-факт=170-крс(дострел.гор"А")-100-70-100-130-150-180-220-прс(смNetz07/N10)-80-100-140-180-200-220-250-</v>
          </cell>
          <cell r="AR341">
            <v>270</v>
          </cell>
          <cell r="AS341">
            <v>27</v>
          </cell>
          <cell r="AT341">
            <v>3.7037037037037035E-2</v>
          </cell>
          <cell r="AU341"/>
          <cell r="AV341"/>
          <cell r="AW341">
            <v>46249</v>
          </cell>
          <cell r="AX341">
            <v>45625</v>
          </cell>
          <cell r="AY341" t="str">
            <v>Netzsch-10</v>
          </cell>
          <cell r="AZ341">
            <v>428.25</v>
          </cell>
          <cell r="BA341">
            <v>34.25</v>
          </cell>
          <cell r="BB341" t="str">
            <v>СКЖ-60/колл</v>
          </cell>
          <cell r="BC341"/>
          <cell r="BD341"/>
          <cell r="BE341">
            <v>46287</v>
          </cell>
          <cell r="BF341">
            <v>394</v>
          </cell>
          <cell r="BG341">
            <v>0.4</v>
          </cell>
          <cell r="BH341">
            <v>4.5128200000000014</v>
          </cell>
          <cell r="BI341" t="e">
            <v>#VALUE!</v>
          </cell>
          <cell r="BJ341">
            <v>45171</v>
          </cell>
          <cell r="BK341">
            <v>134</v>
          </cell>
          <cell r="BL341">
            <v>1.1000000000000001</v>
          </cell>
          <cell r="BM341">
            <v>29.626819999999999</v>
          </cell>
          <cell r="BN341" t="str">
            <v>2023,М,бурение,ож.осв,крс,88,И,А,C,134,О,Н,2024,Я,Ф,М,А,М,И,С,Н,2025,Я,Ф,М,А,И,A,О,Н,Д,2026,Я,Ф,М,А,М,И,А,С,</v>
          </cell>
          <cell r="BO341"/>
          <cell r="BP341"/>
          <cell r="BQ341">
            <v>40</v>
          </cell>
          <cell r="BR341">
            <v>437.8</v>
          </cell>
          <cell r="BS341"/>
          <cell r="BT341"/>
          <cell r="BU341"/>
          <cell r="BV341"/>
          <cell r="BW341"/>
          <cell r="BX341"/>
          <cell r="BY341"/>
          <cell r="BZ341">
            <v>46181</v>
          </cell>
          <cell r="CA341">
            <v>0</v>
          </cell>
          <cell r="CB341"/>
          <cell r="CC341">
            <v>0</v>
          </cell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 t="str">
            <v>КРУН-6кВ №2 ППГ</v>
          </cell>
          <cell r="CS341">
            <v>14</v>
          </cell>
          <cell r="CT341">
            <v>2</v>
          </cell>
          <cell r="CU341" t="str">
            <v>NIPI_North_Part</v>
          </cell>
          <cell r="CV341">
            <v>45519</v>
          </cell>
          <cell r="CW341">
            <v>467.46</v>
          </cell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K341"/>
          <cell r="DL341">
            <v>0</v>
          </cell>
          <cell r="DM341">
            <v>0</v>
          </cell>
          <cell r="DN341">
            <v>0</v>
          </cell>
          <cell r="DO341">
            <v>0.78875999999999991</v>
          </cell>
          <cell r="DP341"/>
          <cell r="DQ341"/>
          <cell r="DR341"/>
          <cell r="DS341"/>
          <cell r="DT341"/>
          <cell r="DU341"/>
          <cell r="DV341"/>
          <cell r="DW341"/>
          <cell r="DX341"/>
          <cell r="DY341"/>
          <cell r="DZ341"/>
          <cell r="EA341"/>
          <cell r="EB341"/>
          <cell r="EC341">
            <v>32.363444594029545</v>
          </cell>
          <cell r="ED341">
            <v>29.4</v>
          </cell>
          <cell r="EE341"/>
          <cell r="EF341"/>
          <cell r="EG341">
            <v>54.510975566419475</v>
          </cell>
          <cell r="EH341"/>
          <cell r="EI341"/>
          <cell r="EJ341"/>
          <cell r="EK341"/>
          <cell r="EL341"/>
          <cell r="EM341"/>
          <cell r="EN341"/>
          <cell r="EO341"/>
          <cell r="EP341"/>
          <cell r="EQ341"/>
          <cell r="ER341"/>
          <cell r="ES341"/>
          <cell r="ET341"/>
          <cell r="EU341"/>
          <cell r="EV341"/>
          <cell r="EW341"/>
          <cell r="EX341"/>
          <cell r="EY341"/>
          <cell r="EZ341"/>
          <cell r="FA341"/>
          <cell r="FB341"/>
          <cell r="FC341"/>
          <cell r="FD341"/>
          <cell r="FE341"/>
          <cell r="FF341" t="str">
            <v>ВПП 2026</v>
          </cell>
          <cell r="FG341"/>
          <cell r="FH341"/>
          <cell r="FI341"/>
          <cell r="FJ341"/>
          <cell r="FK341"/>
          <cell r="FL341"/>
          <cell r="FN341"/>
          <cell r="FP341" t="str">
            <v>Влияние ВПП</v>
          </cell>
          <cell r="FQ341" t="str">
            <v>ВПП 2026</v>
          </cell>
          <cell r="FR341"/>
          <cell r="FS341"/>
          <cell r="FT341"/>
          <cell r="FV341">
            <v>45073</v>
          </cell>
        </row>
        <row r="342">
          <cell r="D342" t="str">
            <v>18птв(нов)</v>
          </cell>
          <cell r="E342"/>
          <cell r="F342"/>
          <cell r="G342">
            <v>564</v>
          </cell>
          <cell r="H342">
            <v>88.829399999999993</v>
          </cell>
          <cell r="I342">
            <v>83.226950354609926</v>
          </cell>
          <cell r="J342">
            <v>0</v>
          </cell>
          <cell r="K342" t="str">
            <v xml:space="preserve"> </v>
          </cell>
          <cell r="L342" t="str">
            <v>Qж</v>
          </cell>
          <cell r="M342">
            <v>476</v>
          </cell>
          <cell r="N342">
            <v>88.98903</v>
          </cell>
          <cell r="O342">
            <v>80.090336134453779</v>
          </cell>
          <cell r="P342"/>
          <cell r="Q342"/>
          <cell r="R342"/>
          <cell r="S342"/>
          <cell r="T342"/>
          <cell r="U342"/>
          <cell r="V342"/>
          <cell r="W342">
            <v>21.177777777777777</v>
          </cell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>
            <v>345.37777777777779</v>
          </cell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 t="str">
            <v/>
          </cell>
          <cell r="CD342" t="str">
            <v/>
          </cell>
          <cell r="CE342">
            <v>1.5852999999999999</v>
          </cell>
          <cell r="CF342">
            <v>-62.067</v>
          </cell>
          <cell r="CG342" t="e">
            <v>#NUM!</v>
          </cell>
          <cell r="CH342" t="str">
            <v/>
          </cell>
          <cell r="CI342">
            <v>6.2493999999999996</v>
          </cell>
          <cell r="CJ342">
            <v>46.691000000000003</v>
          </cell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K342"/>
          <cell r="DL342"/>
          <cell r="DM342"/>
          <cell r="DN342"/>
          <cell r="DO342"/>
          <cell r="DP342"/>
          <cell r="DQ342"/>
          <cell r="DR342"/>
          <cell r="DS342"/>
          <cell r="DT342"/>
          <cell r="DU342"/>
          <cell r="DV342"/>
          <cell r="DW342"/>
          <cell r="DX342"/>
          <cell r="DY342"/>
          <cell r="DZ342"/>
          <cell r="EA342"/>
          <cell r="EB342"/>
          <cell r="EC342"/>
          <cell r="ED342"/>
          <cell r="EE342"/>
          <cell r="EF342">
            <v>0</v>
          </cell>
          <cell r="EG342"/>
          <cell r="EH342"/>
          <cell r="EI342"/>
          <cell r="EJ342"/>
          <cell r="EK342"/>
          <cell r="EL342"/>
          <cell r="EM342"/>
          <cell r="EN342"/>
          <cell r="EO342"/>
          <cell r="EP342"/>
          <cell r="EQ342"/>
          <cell r="ER342"/>
          <cell r="ES342"/>
          <cell r="ET342"/>
          <cell r="EU342"/>
          <cell r="EV342"/>
          <cell r="EW342"/>
          <cell r="EX342"/>
          <cell r="EY342"/>
          <cell r="EZ342"/>
          <cell r="FA342"/>
          <cell r="FB342"/>
          <cell r="FC342"/>
          <cell r="FD342"/>
          <cell r="FE342"/>
          <cell r="FF342"/>
          <cell r="FG342"/>
          <cell r="FH342"/>
          <cell r="FI342"/>
          <cell r="FJ342"/>
          <cell r="FK342"/>
          <cell r="FL342"/>
          <cell r="FN342"/>
          <cell r="FR342"/>
          <cell r="FS342"/>
          <cell r="FV342"/>
        </row>
        <row r="343">
          <cell r="D343">
            <v>1185</v>
          </cell>
          <cell r="E343" t="str">
            <v>ск</v>
          </cell>
          <cell r="F343" t="str">
            <v>Г</v>
          </cell>
          <cell r="G343">
            <v>45</v>
          </cell>
          <cell r="H343">
            <v>1.2676499999999997</v>
          </cell>
          <cell r="I343">
            <v>97</v>
          </cell>
          <cell r="J343" t="str">
            <v>ЧРФ</v>
          </cell>
          <cell r="K343" t="e">
            <v>#VALUE!</v>
          </cell>
          <cell r="L343">
            <v>46292</v>
          </cell>
          <cell r="M343">
            <v>48</v>
          </cell>
          <cell r="N343">
            <v>1.3521599999999998</v>
          </cell>
          <cell r="O343">
            <v>97</v>
          </cell>
          <cell r="P343" t="e">
            <v>#VALUE!</v>
          </cell>
          <cell r="Q343">
            <v>46288</v>
          </cell>
          <cell r="R343"/>
          <cell r="S343"/>
          <cell r="T343"/>
          <cell r="U343"/>
          <cell r="V343">
            <v>46282</v>
          </cell>
          <cell r="W343">
            <v>33</v>
          </cell>
          <cell r="X343" t="e">
            <v>#VALUE!</v>
          </cell>
          <cell r="Y343" t="str">
            <v>СК работает</v>
          </cell>
          <cell r="Z343">
            <v>24</v>
          </cell>
          <cell r="AA343">
            <v>48</v>
          </cell>
          <cell r="AB343">
            <v>46292</v>
          </cell>
          <cell r="AC343" t="str">
            <v>15/5с</v>
          </cell>
          <cell r="AD343"/>
          <cell r="AE343"/>
          <cell r="AF343"/>
          <cell r="AG343">
            <v>1.7</v>
          </cell>
          <cell r="AH343">
            <v>1.7</v>
          </cell>
          <cell r="AI343"/>
          <cell r="AJ343"/>
          <cell r="AK343"/>
          <cell r="AL343"/>
          <cell r="AM343"/>
          <cell r="AN343"/>
          <cell r="AO343" t="str">
            <v>скд-6иж</v>
          </cell>
          <cell r="AP343">
            <v>3</v>
          </cell>
          <cell r="AQ343" t="e">
            <v>#VALUE!</v>
          </cell>
          <cell r="AR343">
            <v>6</v>
          </cell>
          <cell r="AS343">
            <v>66.108052799999996</v>
          </cell>
          <cell r="AT343">
            <v>0.72608400893635161</v>
          </cell>
          <cell r="AU343">
            <v>170</v>
          </cell>
          <cell r="AV343">
            <v>1000</v>
          </cell>
          <cell r="AW343">
            <v>46265</v>
          </cell>
          <cell r="AX343">
            <v>46202</v>
          </cell>
          <cell r="AY343" t="str">
            <v>(кл.70)ShL-57</v>
          </cell>
          <cell r="AZ343">
            <v>306.54999999999995</v>
          </cell>
          <cell r="BA343">
            <v>16.549999999999955</v>
          </cell>
          <cell r="BB343" t="str">
            <v>СКЖ-60</v>
          </cell>
          <cell r="BC343"/>
          <cell r="BD343"/>
          <cell r="BE343">
            <v>46270</v>
          </cell>
          <cell r="BF343">
            <v>290</v>
          </cell>
          <cell r="BG343">
            <v>1.7</v>
          </cell>
          <cell r="BH343">
            <v>2.3573</v>
          </cell>
          <cell r="BI343" t="e">
            <v>#VALUE!</v>
          </cell>
          <cell r="BJ343">
            <v>46042</v>
          </cell>
          <cell r="BK343">
            <v>251</v>
          </cell>
          <cell r="BL343">
            <v>0.1</v>
          </cell>
          <cell r="BM343">
            <v>4.4193999999999996</v>
          </cell>
          <cell r="BN343" t="str">
            <v>2017,О,235,Н,Д,2018,Я,211,Ф,250,M,A,A,2022,Я,272,М,И,А,С,О,Н,Д,2023,Я,Ф,268,М,274,А,М,И,А,C,О,Н,2024,Я,Ф,М,А,М,И,265,С,Н,2025,Я,Ф,М,А,М,И,И,235,268,A,О,Н,Д,2026,Я,251,Ф,М,А,М,И,А,С,</v>
          </cell>
          <cell r="BO343">
            <v>46204</v>
          </cell>
          <cell r="BP343" t="str">
            <v xml:space="preserve">Сораптың жұмыс істеуі жақсы.  Кері тоспа ұстап тұр. </v>
          </cell>
          <cell r="BQ343">
            <v>-2</v>
          </cell>
          <cell r="BR343">
            <v>297</v>
          </cell>
          <cell r="BS343"/>
          <cell r="BT343"/>
          <cell r="BU343"/>
          <cell r="BV343"/>
          <cell r="BW343"/>
          <cell r="BX343"/>
          <cell r="BY343"/>
          <cell r="BZ343">
            <v>46181</v>
          </cell>
          <cell r="CA343">
            <v>0</v>
          </cell>
          <cell r="CB343"/>
          <cell r="CC343" t="str">
            <v>理рацион-ый</v>
          </cell>
          <cell r="CD343" t="str">
            <v>查сверка данных</v>
          </cell>
          <cell r="CE343">
            <v>41.703814721869975</v>
          </cell>
          <cell r="CF343">
            <v>6.9726585234080076</v>
          </cell>
          <cell r="CG343">
            <v>36.542115633873756</v>
          </cell>
          <cell r="CH343" t="str">
            <v>理рацион-ый</v>
          </cell>
          <cell r="CI343">
            <v>24.22715107157223</v>
          </cell>
          <cell r="CJ343">
            <v>-1.6475837300046976</v>
          </cell>
          <cell r="CK343">
            <v>42196</v>
          </cell>
          <cell r="CL343" t="e">
            <v>#VALUE!</v>
          </cell>
          <cell r="CM343">
            <v>45766</v>
          </cell>
          <cell r="CN343" t="str">
            <v>х/к</v>
          </cell>
          <cell r="CO343"/>
          <cell r="CP343"/>
          <cell r="CQ343"/>
          <cell r="CR343" t="str">
            <v>КРУН-6кВ №2 ППГ</v>
          </cell>
          <cell r="CS343">
            <v>7</v>
          </cell>
          <cell r="CT343">
            <v>1</v>
          </cell>
          <cell r="CU343" t="str">
            <v>NIPI_Centre_PTV-3_Part</v>
          </cell>
          <cell r="CV343">
            <v>46200</v>
          </cell>
          <cell r="CW343">
            <v>335</v>
          </cell>
          <cell r="CX343"/>
          <cell r="CY343"/>
          <cell r="CZ343"/>
          <cell r="DA343"/>
          <cell r="DB343"/>
          <cell r="DC343"/>
          <cell r="DD343"/>
          <cell r="DE343"/>
          <cell r="DF343"/>
          <cell r="DG343" t="str">
            <v>большой</v>
          </cell>
          <cell r="DH343"/>
          <cell r="DI343"/>
          <cell r="DJ343"/>
          <cell r="DK343"/>
          <cell r="DL343">
            <v>3</v>
          </cell>
          <cell r="DM343">
            <v>8.4510000000000085E-2</v>
          </cell>
          <cell r="DN343">
            <v>0</v>
          </cell>
          <cell r="DO343">
            <v>1.3521599999999998</v>
          </cell>
          <cell r="DP343"/>
          <cell r="DQ343"/>
          <cell r="DR343"/>
          <cell r="DS343"/>
          <cell r="DT343"/>
          <cell r="DU343"/>
          <cell r="DV343"/>
          <cell r="DW343">
            <v>42170</v>
          </cell>
          <cell r="DX343">
            <v>1185</v>
          </cell>
          <cell r="DY343"/>
          <cell r="DZ343" t="str">
            <v>4261, 4262,</v>
          </cell>
          <cell r="EA343">
            <v>3</v>
          </cell>
          <cell r="EB343"/>
          <cell r="EC343">
            <v>12.055006459368361</v>
          </cell>
          <cell r="ED343">
            <v>18</v>
          </cell>
          <cell r="EE343">
            <v>9.6977064593683604</v>
          </cell>
          <cell r="EF343">
            <v>-5.9449935406316392</v>
          </cell>
          <cell r="EG343">
            <v>54.510975562288493</v>
          </cell>
          <cell r="EH343">
            <v>449</v>
          </cell>
          <cell r="EI343">
            <v>0.9304</v>
          </cell>
          <cell r="EJ343"/>
          <cell r="EK343"/>
          <cell r="EL343"/>
          <cell r="EM343"/>
          <cell r="EN343"/>
          <cell r="EO343"/>
          <cell r="EP343"/>
          <cell r="EQ343"/>
          <cell r="ER343"/>
          <cell r="ES343"/>
          <cell r="ET343"/>
          <cell r="EU343"/>
          <cell r="EV343"/>
          <cell r="EW343"/>
          <cell r="EX343"/>
          <cell r="EY343">
            <v>98</v>
          </cell>
          <cell r="EZ343"/>
          <cell r="FA343"/>
          <cell r="FB343"/>
          <cell r="FC343">
            <v>4</v>
          </cell>
          <cell r="FD343"/>
          <cell r="FE343"/>
          <cell r="FF343" t="str">
            <v>ВПП 2024</v>
          </cell>
          <cell r="FG343">
            <v>41</v>
          </cell>
          <cell r="FH343">
            <v>1.1549699999999998</v>
          </cell>
          <cell r="FI343">
            <v>97</v>
          </cell>
          <cell r="FJ343">
            <v>7</v>
          </cell>
          <cell r="FK343">
            <v>0.19718999999999998</v>
          </cell>
          <cell r="FL343">
            <v>0</v>
          </cell>
          <cell r="FN343"/>
          <cell r="FP343" t="str">
            <v>Влияние ВПП</v>
          </cell>
          <cell r="FQ343" t="str">
            <v>ВПП 2022</v>
          </cell>
          <cell r="FR343">
            <v>0</v>
          </cell>
          <cell r="FS343"/>
          <cell r="FT343"/>
          <cell r="FV343">
            <v>32933</v>
          </cell>
        </row>
        <row r="344">
          <cell r="D344">
            <v>1186</v>
          </cell>
          <cell r="E344" t="str">
            <v>вн</v>
          </cell>
          <cell r="F344" t="str">
            <v>Г</v>
          </cell>
          <cell r="G344">
            <v>2</v>
          </cell>
          <cell r="H344">
            <v>1.0704599999999997</v>
          </cell>
          <cell r="I344">
            <v>43</v>
          </cell>
          <cell r="J344">
            <v>0</v>
          </cell>
          <cell r="K344" t="e">
            <v>#VALUE!</v>
          </cell>
          <cell r="L344">
            <v>46292</v>
          </cell>
          <cell r="M344">
            <v>2</v>
          </cell>
          <cell r="N344">
            <v>1.3521599999999998</v>
          </cell>
          <cell r="O344">
            <v>28</v>
          </cell>
          <cell r="P344" t="e">
            <v>#VALUE!</v>
          </cell>
          <cell r="Q344">
            <v>46289</v>
          </cell>
          <cell r="R344"/>
          <cell r="S344"/>
          <cell r="T344"/>
          <cell r="U344"/>
          <cell r="V344">
            <v>46282</v>
          </cell>
          <cell r="W344">
            <v>21</v>
          </cell>
          <cell r="X344" t="e">
            <v>#VALUE!</v>
          </cell>
          <cell r="Y344" t="str">
            <v>винтовой</v>
          </cell>
          <cell r="Z344">
            <v>24</v>
          </cell>
          <cell r="AA344">
            <v>2</v>
          </cell>
          <cell r="AB344">
            <v>46292</v>
          </cell>
          <cell r="AC344" t="str">
            <v>5атм/5м</v>
          </cell>
          <cell r="AD344"/>
          <cell r="AE344"/>
          <cell r="AF344"/>
          <cell r="AG344">
            <v>1.8</v>
          </cell>
          <cell r="AH344">
            <v>0</v>
          </cell>
          <cell r="AI344"/>
          <cell r="AJ344"/>
          <cell r="AK344"/>
          <cell r="AL344"/>
          <cell r="AM344">
            <v>46099</v>
          </cell>
          <cell r="AN344" t="str">
            <v>огв</v>
          </cell>
          <cell r="AO344" t="str">
            <v>BD-1</v>
          </cell>
          <cell r="AP344">
            <v>0</v>
          </cell>
          <cell r="AQ344" t="e">
            <v>#VALUE!</v>
          </cell>
          <cell r="AR344">
            <v>120</v>
          </cell>
          <cell r="AS344">
            <v>12</v>
          </cell>
          <cell r="AT344">
            <v>0.16666666666666666</v>
          </cell>
          <cell r="AU344"/>
          <cell r="AV344"/>
          <cell r="AW344">
            <v>46112</v>
          </cell>
          <cell r="AX344">
            <v>46103</v>
          </cell>
          <cell r="AY344" t="str">
            <v>Netzsch-10</v>
          </cell>
          <cell r="AZ344">
            <v>263.72000000000003</v>
          </cell>
          <cell r="BA344">
            <v>2.7200000000000273</v>
          </cell>
          <cell r="BB344" t="str">
            <v>СКЖ-60</v>
          </cell>
          <cell r="BC344"/>
          <cell r="BD344"/>
          <cell r="BE344">
            <v>46285</v>
          </cell>
          <cell r="BF344">
            <v>261</v>
          </cell>
          <cell r="BG344">
            <v>0.4</v>
          </cell>
          <cell r="BH344">
            <v>3.2263900000000021</v>
          </cell>
          <cell r="BI344" t="e">
            <v>#VALUE!</v>
          </cell>
          <cell r="BJ344">
            <v>45432</v>
          </cell>
          <cell r="BK344">
            <v>260</v>
          </cell>
          <cell r="BL344">
            <v>0.1</v>
          </cell>
          <cell r="BM344">
            <v>3.0202900000000024</v>
          </cell>
          <cell r="BN344" t="str">
            <v>2015,M,2016,Я,Ф,М,186,И,Н,2017.Я,М,И,А,О,Н,Д,2018,Я,Ф,M,A,2020,М,225,A,2022,Я,М,И,А,С,О,Н,Д,2023,Я,Ф,М,А,М,И,А,C,О,Н,2024,Я,Ф,М,А,М,260,И,С,Н,2025,Я,Ф,М,А,И,A,О,Н,Д,2026,Я,Ф,М,А,М,И,А,С,</v>
          </cell>
          <cell r="BO344"/>
          <cell r="BP344"/>
          <cell r="BQ344">
            <v>24</v>
          </cell>
          <cell r="BR344">
            <v>291.10000000000002</v>
          </cell>
          <cell r="BS344"/>
          <cell r="BT344"/>
          <cell r="BU344"/>
          <cell r="BV344"/>
          <cell r="BW344"/>
          <cell r="BX344"/>
          <cell r="BY344"/>
          <cell r="BZ344">
            <v>46181</v>
          </cell>
          <cell r="CA344">
            <v>0</v>
          </cell>
          <cell r="CB344"/>
          <cell r="CC344" t="str">
            <v>差недост.подача</v>
          </cell>
          <cell r="CD344" t="str">
            <v>差недост.подача</v>
          </cell>
          <cell r="CE344">
            <v>19.150661111111113</v>
          </cell>
          <cell r="CF344">
            <v>-40.512333333333331</v>
          </cell>
          <cell r="CG344">
            <v>22.009375241372961</v>
          </cell>
          <cell r="CH344" t="str">
            <v>差недост.подача</v>
          </cell>
          <cell r="CI344">
            <v>7.0493777777777771</v>
          </cell>
          <cell r="CJ344">
            <v>15.715444444444454</v>
          </cell>
          <cell r="CK344"/>
          <cell r="CL344"/>
          <cell r="CM344"/>
          <cell r="CN344"/>
          <cell r="CO344"/>
          <cell r="CP344"/>
          <cell r="CQ344"/>
          <cell r="CR344" t="str">
            <v>КРУН-6кВ №2 ППГ</v>
          </cell>
          <cell r="CS344">
            <v>7</v>
          </cell>
          <cell r="CT344">
            <v>1</v>
          </cell>
          <cell r="CU344" t="str">
            <v>NIPI_Centre_PTV-3_Part</v>
          </cell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 t="str">
            <v>большой</v>
          </cell>
          <cell r="DH344"/>
          <cell r="DI344"/>
          <cell r="DJ344"/>
          <cell r="DK344"/>
          <cell r="DL344">
            <v>0</v>
          </cell>
          <cell r="DM344">
            <v>0.28170000000000006</v>
          </cell>
          <cell r="DN344">
            <v>-15</v>
          </cell>
          <cell r="DO344">
            <v>1.3521599999999998</v>
          </cell>
          <cell r="DP344"/>
          <cell r="DQ344" t="str">
            <v>10м3, Р=0атм</v>
          </cell>
          <cell r="DR344">
            <v>45354</v>
          </cell>
          <cell r="DS344"/>
          <cell r="DT344"/>
          <cell r="DU344"/>
          <cell r="DV344"/>
          <cell r="DW344">
            <v>42170</v>
          </cell>
          <cell r="DX344">
            <v>1186</v>
          </cell>
          <cell r="DY344"/>
          <cell r="DZ344" t="str">
            <v>4262, 4263,</v>
          </cell>
          <cell r="EA344">
            <v>1</v>
          </cell>
          <cell r="EB344"/>
          <cell r="EC344">
            <v>23</v>
          </cell>
          <cell r="ED344">
            <v>28.3</v>
          </cell>
          <cell r="EE344">
            <v>19.773609999999998</v>
          </cell>
          <cell r="EF344">
            <v>-5.3000000000000007</v>
          </cell>
          <cell r="EG344">
            <v>54.510975575305046</v>
          </cell>
          <cell r="EH344">
            <v>449</v>
          </cell>
          <cell r="EI344">
            <v>0.9304</v>
          </cell>
          <cell r="EJ344"/>
          <cell r="EK344">
            <v>39</v>
          </cell>
          <cell r="EL344">
            <v>1.0986299999999998</v>
          </cell>
          <cell r="EM344">
            <v>97</v>
          </cell>
          <cell r="EN344">
            <v>-37</v>
          </cell>
          <cell r="EO344">
            <v>0.25353000000000003</v>
          </cell>
          <cell r="EP344">
            <v>-69</v>
          </cell>
          <cell r="EQ344">
            <v>43952</v>
          </cell>
          <cell r="ER344" t="str">
            <v>ум до 20м3</v>
          </cell>
          <cell r="ES344">
            <v>20</v>
          </cell>
          <cell r="ET344">
            <v>0.5633999999999999</v>
          </cell>
          <cell r="EU344">
            <v>97</v>
          </cell>
          <cell r="EV344">
            <v>18</v>
          </cell>
          <cell r="EW344">
            <v>-0.78875999999999991</v>
          </cell>
          <cell r="EX344">
            <v>69</v>
          </cell>
          <cell r="EY344"/>
          <cell r="EZ344"/>
          <cell r="FA344"/>
          <cell r="FB344"/>
          <cell r="FC344"/>
          <cell r="FD344"/>
          <cell r="FE344"/>
          <cell r="FF344" t="str">
            <v>ВПП 2019</v>
          </cell>
          <cell r="FG344">
            <v>40</v>
          </cell>
          <cell r="FH344">
            <v>1.1267999999999998</v>
          </cell>
          <cell r="FI344">
            <v>97</v>
          </cell>
          <cell r="FJ344">
            <v>-38</v>
          </cell>
          <cell r="FK344">
            <v>0.22536</v>
          </cell>
          <cell r="FL344">
            <v>-69</v>
          </cell>
          <cell r="FN344"/>
          <cell r="FP344" t="str">
            <v>Влияние ВПП</v>
          </cell>
          <cell r="FQ344" t="str">
            <v>ВПП 2021</v>
          </cell>
          <cell r="FR344">
            <v>30</v>
          </cell>
          <cell r="FS344"/>
          <cell r="FT344"/>
          <cell r="FV344">
            <v>32752</v>
          </cell>
        </row>
        <row r="345">
          <cell r="D345">
            <v>1187</v>
          </cell>
          <cell r="E345" t="str">
            <v>вн</v>
          </cell>
          <cell r="F345" t="str">
            <v>Г</v>
          </cell>
          <cell r="G345">
            <v>26</v>
          </cell>
          <cell r="H345">
            <v>1.2206999999999999</v>
          </cell>
          <cell r="I345">
            <v>95</v>
          </cell>
          <cell r="J345" t="str">
            <v>Ндин низкий,увеличить закачку внс4263,4264</v>
          </cell>
          <cell r="K345" t="e">
            <v>#VALUE!</v>
          </cell>
          <cell r="L345">
            <v>46292</v>
          </cell>
          <cell r="M345">
            <v>40</v>
          </cell>
          <cell r="N345">
            <v>1.8779999999999999</v>
          </cell>
          <cell r="O345">
            <v>95</v>
          </cell>
          <cell r="P345" t="e">
            <v>#VALUE!</v>
          </cell>
          <cell r="Q345">
            <v>46290</v>
          </cell>
          <cell r="R345"/>
          <cell r="S345"/>
          <cell r="T345"/>
          <cell r="U345"/>
          <cell r="V345">
            <v>46282</v>
          </cell>
          <cell r="W345">
            <v>32</v>
          </cell>
          <cell r="X345" t="e">
            <v>#VALUE!</v>
          </cell>
          <cell r="Y345" t="str">
            <v>винтовой</v>
          </cell>
          <cell r="Z345">
            <v>24</v>
          </cell>
          <cell r="AA345">
            <v>40</v>
          </cell>
          <cell r="AB345">
            <v>46292</v>
          </cell>
          <cell r="AC345" t="str">
            <v>15/5с</v>
          </cell>
          <cell r="AD345"/>
          <cell r="AE345"/>
          <cell r="AF345"/>
          <cell r="AG345">
            <v>2</v>
          </cell>
          <cell r="AH345">
            <v>0</v>
          </cell>
          <cell r="AI345"/>
          <cell r="AJ345"/>
          <cell r="AK345"/>
          <cell r="AL345"/>
          <cell r="AM345"/>
          <cell r="AN345"/>
          <cell r="AO345" t="str">
            <v>ZL3-15</v>
          </cell>
          <cell r="AP345">
            <v>0</v>
          </cell>
          <cell r="AQ345" t="e">
            <v>#VALUE!</v>
          </cell>
          <cell r="AR345">
            <v>120</v>
          </cell>
          <cell r="AS345">
            <v>33.6</v>
          </cell>
          <cell r="AT345">
            <v>1.1904761904761905</v>
          </cell>
          <cell r="AU345"/>
          <cell r="AV345"/>
          <cell r="AW345">
            <v>46289</v>
          </cell>
          <cell r="AX345">
            <v>46289</v>
          </cell>
          <cell r="AY345" t="str">
            <v>ТР-28</v>
          </cell>
          <cell r="AZ345">
            <v>279.92</v>
          </cell>
          <cell r="BA345">
            <v>21.920000000000016</v>
          </cell>
          <cell r="BB345" t="str">
            <v>СКЖ-60</v>
          </cell>
          <cell r="BC345"/>
          <cell r="BD345">
            <v>6</v>
          </cell>
          <cell r="BE345">
            <v>46290</v>
          </cell>
          <cell r="BF345">
            <v>258</v>
          </cell>
          <cell r="BG345">
            <v>0.3</v>
          </cell>
          <cell r="BH345">
            <v>3.5864999999999991</v>
          </cell>
          <cell r="BI345" t="e">
            <v>#VALUE!</v>
          </cell>
          <cell r="BJ345">
            <v>45924</v>
          </cell>
          <cell r="BK345">
            <v>259</v>
          </cell>
          <cell r="BL345">
            <v>3.7</v>
          </cell>
          <cell r="BM345">
            <v>6.8925999999999998</v>
          </cell>
          <cell r="BN345" t="str">
            <v>2015,M,И,2017.Я,М,И,А,О,168,Н,Д,2018,Я,Ф,M,A,М,И,И,А,A,2022,Я,М,255,И,А,С,О,Н,Д,2023,Я,Ф,М,А,М,И,А,C,О,Н,2024,Я,Ф,М,А,М,И,С,Н,2025,Я,Ф,М,А,И,A,С,Рпл,259,О,Н,Д,2026,Я,Ф,М,А,М,И,А,С,</v>
          </cell>
          <cell r="BO345"/>
          <cell r="BP345"/>
          <cell r="BQ345">
            <v>25</v>
          </cell>
          <cell r="BR345">
            <v>293</v>
          </cell>
          <cell r="BS345"/>
          <cell r="BT345"/>
          <cell r="BU345"/>
          <cell r="BV345"/>
          <cell r="BW345"/>
          <cell r="BX345"/>
          <cell r="BY345"/>
          <cell r="BZ345">
            <v>46181</v>
          </cell>
          <cell r="CA345">
            <v>0</v>
          </cell>
          <cell r="CB345"/>
          <cell r="CC345" t="str">
            <v>查сверка данных</v>
          </cell>
          <cell r="CD345" t="str">
            <v>查сверка данных</v>
          </cell>
          <cell r="CE345">
            <v>17.812907709750572</v>
          </cell>
          <cell r="CF345">
            <v>17.288442176870753</v>
          </cell>
          <cell r="CG345">
            <v>41.42473969805468</v>
          </cell>
          <cell r="CH345" t="str">
            <v>查сверка данных</v>
          </cell>
          <cell r="CI345">
            <v>55.451055328798184</v>
          </cell>
          <cell r="CJ345">
            <v>85.314015873015848</v>
          </cell>
          <cell r="CK345"/>
          <cell r="CL345"/>
          <cell r="CM345"/>
          <cell r="CN345"/>
          <cell r="CO345"/>
          <cell r="CP345"/>
          <cell r="CQ345"/>
          <cell r="CR345" t="str">
            <v>КРУН-6кВ №2 ППГ</v>
          </cell>
          <cell r="CS345">
            <v>7</v>
          </cell>
          <cell r="CT345">
            <v>1</v>
          </cell>
          <cell r="CU345" t="str">
            <v>NIPI_Centre_PTV-3_Part</v>
          </cell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 t="str">
            <v>большой</v>
          </cell>
          <cell r="DH345"/>
          <cell r="DI345"/>
          <cell r="DJ345"/>
          <cell r="DK345"/>
          <cell r="DL345">
            <v>14</v>
          </cell>
          <cell r="DM345">
            <v>0.6573</v>
          </cell>
          <cell r="DN345">
            <v>0</v>
          </cell>
          <cell r="DO345">
            <v>1.8780000000000001</v>
          </cell>
          <cell r="DP345"/>
          <cell r="DQ345"/>
          <cell r="DR345"/>
          <cell r="DS345"/>
          <cell r="DT345"/>
          <cell r="DU345"/>
          <cell r="DV345"/>
          <cell r="DW345">
            <v>42172</v>
          </cell>
          <cell r="DX345">
            <v>1187</v>
          </cell>
          <cell r="DY345"/>
          <cell r="DZ345" t="str">
            <v>4263, 4264,</v>
          </cell>
          <cell r="EA345">
            <v>2</v>
          </cell>
          <cell r="EB345"/>
          <cell r="EC345">
            <v>12.388493634802199</v>
          </cell>
          <cell r="ED345">
            <v>18</v>
          </cell>
          <cell r="EE345">
            <v>8.8019936348021997</v>
          </cell>
          <cell r="EF345">
            <v>-5.6115063651978012</v>
          </cell>
          <cell r="EG345">
            <v>54.510975582924289</v>
          </cell>
          <cell r="EH345">
            <v>449</v>
          </cell>
          <cell r="EI345">
            <v>0.9304</v>
          </cell>
          <cell r="EJ345"/>
          <cell r="EK345"/>
          <cell r="EL345"/>
          <cell r="EM345"/>
          <cell r="EN345"/>
          <cell r="EO345"/>
          <cell r="EP345"/>
          <cell r="EQ345"/>
          <cell r="ER345"/>
          <cell r="ES345"/>
          <cell r="ET345"/>
          <cell r="EU345"/>
          <cell r="EV345"/>
          <cell r="EW345"/>
          <cell r="EX345"/>
          <cell r="EY345"/>
          <cell r="EZ345"/>
          <cell r="FA345"/>
          <cell r="FB345"/>
          <cell r="FC345"/>
          <cell r="FD345"/>
          <cell r="FE345"/>
          <cell r="FF345" t="str">
            <v>ВПП 2022</v>
          </cell>
          <cell r="FG345">
            <v>23</v>
          </cell>
          <cell r="FH345">
            <v>0.86387999999999998</v>
          </cell>
          <cell r="FI345">
            <v>96</v>
          </cell>
          <cell r="FJ345">
            <v>17</v>
          </cell>
          <cell r="FK345">
            <v>1.0141199999999999</v>
          </cell>
          <cell r="FL345">
            <v>-1</v>
          </cell>
          <cell r="FN345"/>
          <cell r="FP345" t="str">
            <v>Влияние ВПП</v>
          </cell>
          <cell r="FQ345" t="str">
            <v>ВПП 2021</v>
          </cell>
          <cell r="FR345">
            <v>15</v>
          </cell>
          <cell r="FS345"/>
          <cell r="FT345"/>
          <cell r="FV345">
            <v>32964</v>
          </cell>
        </row>
        <row r="346">
          <cell r="D346">
            <v>1188</v>
          </cell>
          <cell r="E346" t="str">
            <v>вн</v>
          </cell>
          <cell r="F346" t="str">
            <v>Г</v>
          </cell>
          <cell r="G346">
            <v>35</v>
          </cell>
          <cell r="H346">
            <v>1.6432499999999999</v>
          </cell>
          <cell r="I346">
            <v>95</v>
          </cell>
          <cell r="J346" t="str">
            <v>Ревизия ГНО</v>
          </cell>
          <cell r="K346" t="e">
            <v>#VALUE!</v>
          </cell>
          <cell r="L346">
            <v>46292</v>
          </cell>
          <cell r="M346">
            <v>45</v>
          </cell>
          <cell r="N346">
            <v>1.6901999999999999</v>
          </cell>
          <cell r="O346">
            <v>96</v>
          </cell>
          <cell r="P346" t="e">
            <v>#VALUE!</v>
          </cell>
          <cell r="Q346">
            <v>46288</v>
          </cell>
          <cell r="R346"/>
          <cell r="S346"/>
          <cell r="T346"/>
          <cell r="U346"/>
          <cell r="V346">
            <v>46282</v>
          </cell>
          <cell r="W346">
            <v>33</v>
          </cell>
          <cell r="X346" t="e">
            <v>#VALUE!</v>
          </cell>
          <cell r="Y346" t="str">
            <v>винтовой</v>
          </cell>
          <cell r="Z346">
            <v>24</v>
          </cell>
          <cell r="AA346">
            <v>45</v>
          </cell>
          <cell r="AB346">
            <v>46292</v>
          </cell>
          <cell r="AC346" t="str">
            <v>15атм/40с</v>
          </cell>
          <cell r="AD346"/>
          <cell r="AE346"/>
          <cell r="AF346"/>
          <cell r="AG346">
            <v>1.8</v>
          </cell>
          <cell r="AH346">
            <v>0</v>
          </cell>
          <cell r="AI346"/>
          <cell r="AJ346"/>
          <cell r="AK346"/>
          <cell r="AL346"/>
          <cell r="AM346"/>
          <cell r="AN346"/>
          <cell r="AO346" t="str">
            <v>ZL3-15</v>
          </cell>
          <cell r="AP346">
            <v>0</v>
          </cell>
          <cell r="AQ346" t="e">
            <v>#VALUE!</v>
          </cell>
          <cell r="AR346">
            <v>260</v>
          </cell>
          <cell r="AS346">
            <v>109.2</v>
          </cell>
          <cell r="AT346">
            <v>0.41208791208791207</v>
          </cell>
          <cell r="AU346"/>
          <cell r="AV346"/>
          <cell r="AW346">
            <v>46239</v>
          </cell>
          <cell r="AX346">
            <v>46197</v>
          </cell>
          <cell r="AY346" t="str">
            <v>Nek-42</v>
          </cell>
          <cell r="AZ346">
            <v>268.95999999999998</v>
          </cell>
          <cell r="BA346">
            <v>18.95999999999998</v>
          </cell>
          <cell r="BB346" t="str">
            <v>СКЖ-60</v>
          </cell>
          <cell r="BC346"/>
          <cell r="BD346"/>
          <cell r="BE346">
            <v>46270</v>
          </cell>
          <cell r="BF346">
            <v>250</v>
          </cell>
          <cell r="BG346">
            <v>0</v>
          </cell>
          <cell r="BH346">
            <v>3.6620999999999997</v>
          </cell>
          <cell r="BI346" t="e">
            <v>#VALUE!</v>
          </cell>
          <cell r="BJ346">
            <v>46195</v>
          </cell>
          <cell r="BK346">
            <v>246</v>
          </cell>
          <cell r="BL346">
            <v>0</v>
          </cell>
          <cell r="BM346">
            <v>4.0376999999999992</v>
          </cell>
          <cell r="BN346" t="str">
            <v>2026,И,246,А,С,</v>
          </cell>
          <cell r="BO346"/>
          <cell r="BP346"/>
          <cell r="BQ346">
            <v>31</v>
          </cell>
          <cell r="BR346">
            <v>289</v>
          </cell>
          <cell r="BS346"/>
          <cell r="BT346"/>
          <cell r="BU346"/>
          <cell r="BV346"/>
          <cell r="BW346"/>
          <cell r="BX346"/>
          <cell r="BY346"/>
          <cell r="BZ346">
            <v>46181</v>
          </cell>
          <cell r="CA346">
            <v>0</v>
          </cell>
          <cell r="CB346"/>
          <cell r="CC346" t="str">
            <v>理рацион-ый</v>
          </cell>
          <cell r="CD346" t="str">
            <v>理рацион-ый</v>
          </cell>
          <cell r="CE346">
            <v>35.95169974036952</v>
          </cell>
          <cell r="CF346">
            <v>-14.963177997826349</v>
          </cell>
          <cell r="CG346">
            <v>30.948629086287717</v>
          </cell>
          <cell r="CH346" t="str">
            <v>理рацион-ый</v>
          </cell>
          <cell r="CI346">
            <v>11.8358684216882</v>
          </cell>
          <cell r="CJ346">
            <v>-8.3328799661876474</v>
          </cell>
          <cell r="CK346"/>
          <cell r="CL346"/>
          <cell r="CM346"/>
          <cell r="CN346"/>
          <cell r="CO346"/>
          <cell r="CP346"/>
          <cell r="CQ346"/>
          <cell r="CR346" t="str">
            <v>КРУН-6кВ №2 ППГ</v>
          </cell>
          <cell r="CS346">
            <v>4</v>
          </cell>
          <cell r="CT346">
            <v>1</v>
          </cell>
          <cell r="CU346" t="str">
            <v>NIPI_Centre_PTV-3_Part</v>
          </cell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 t="str">
            <v>большой</v>
          </cell>
          <cell r="DH346" t="str">
            <v>есть</v>
          </cell>
          <cell r="DI346"/>
          <cell r="DJ346"/>
          <cell r="DK346"/>
          <cell r="DL346">
            <v>10</v>
          </cell>
          <cell r="DM346">
            <v>4.6950000000000047E-2</v>
          </cell>
          <cell r="DN346">
            <v>1</v>
          </cell>
          <cell r="DO346">
            <v>1.6901999999999999</v>
          </cell>
          <cell r="DP346"/>
          <cell r="DQ346"/>
          <cell r="DR346"/>
          <cell r="DS346"/>
          <cell r="DT346"/>
          <cell r="DU346"/>
          <cell r="DV346"/>
          <cell r="DW346">
            <v>42172</v>
          </cell>
          <cell r="DX346">
            <v>1188</v>
          </cell>
          <cell r="DY346"/>
          <cell r="DZ346" t="str">
            <v>4264, 4265,</v>
          </cell>
          <cell r="EA346">
            <v>1</v>
          </cell>
          <cell r="EB346"/>
          <cell r="EC346">
            <v>22</v>
          </cell>
          <cell r="ED346">
            <v>28.3</v>
          </cell>
          <cell r="EE346">
            <v>18.337900000000001</v>
          </cell>
          <cell r="EF346">
            <v>-6.3000000000000007</v>
          </cell>
          <cell r="EG346">
            <v>54.510975572658097</v>
          </cell>
          <cell r="EH346">
            <v>449</v>
          </cell>
          <cell r="EI346">
            <v>0.9304</v>
          </cell>
          <cell r="EJ346"/>
          <cell r="EK346"/>
          <cell r="EL346"/>
          <cell r="EM346"/>
          <cell r="EN346"/>
          <cell r="EO346"/>
          <cell r="EP346"/>
          <cell r="EQ346"/>
          <cell r="ER346"/>
          <cell r="ES346"/>
          <cell r="ET346"/>
          <cell r="EU346"/>
          <cell r="EV346"/>
          <cell r="EW346"/>
          <cell r="EX346"/>
          <cell r="EY346"/>
          <cell r="EZ346"/>
          <cell r="FA346"/>
          <cell r="FB346"/>
          <cell r="FC346"/>
          <cell r="FD346"/>
          <cell r="FE346"/>
          <cell r="FF346" t="str">
            <v>ВПП 2024</v>
          </cell>
          <cell r="FG346">
            <v>31</v>
          </cell>
          <cell r="FH346">
            <v>1.4554499999999999</v>
          </cell>
          <cell r="FI346">
            <v>95</v>
          </cell>
          <cell r="FJ346">
            <v>14</v>
          </cell>
          <cell r="FK346">
            <v>0.23475000000000001</v>
          </cell>
          <cell r="FL346">
            <v>1</v>
          </cell>
          <cell r="FN346"/>
          <cell r="FP346" t="str">
            <v>Влияние ВПП</v>
          </cell>
          <cell r="FQ346" t="str">
            <v>ВПП 2021</v>
          </cell>
          <cell r="FR346">
            <v>15</v>
          </cell>
          <cell r="FS346"/>
          <cell r="FT346"/>
          <cell r="FV346">
            <v>32975</v>
          </cell>
        </row>
        <row r="347">
          <cell r="D347">
            <v>1189</v>
          </cell>
          <cell r="E347" t="str">
            <v>вн</v>
          </cell>
          <cell r="F347" t="str">
            <v>Г</v>
          </cell>
          <cell r="G347">
            <v>43</v>
          </cell>
          <cell r="H347">
            <v>2.4226199999999998</v>
          </cell>
          <cell r="I347">
            <v>94</v>
          </cell>
          <cell r="J347">
            <v>0</v>
          </cell>
          <cell r="K347" t="e">
            <v>#VALUE!</v>
          </cell>
          <cell r="L347">
            <v>46292</v>
          </cell>
          <cell r="M347">
            <v>27</v>
          </cell>
          <cell r="N347">
            <v>1.5211799999999998</v>
          </cell>
          <cell r="O347">
            <v>94</v>
          </cell>
          <cell r="P347" t="e">
            <v>#VALUE!</v>
          </cell>
          <cell r="Q347">
            <v>46288</v>
          </cell>
          <cell r="R347"/>
          <cell r="S347"/>
          <cell r="T347"/>
          <cell r="U347"/>
          <cell r="V347">
            <v>46282</v>
          </cell>
          <cell r="W347">
            <v>31</v>
          </cell>
          <cell r="X347" t="e">
            <v>#VALUE!</v>
          </cell>
          <cell r="Y347" t="str">
            <v>ВН с низ.эфф.нас</v>
          </cell>
          <cell r="Z347">
            <v>24</v>
          </cell>
          <cell r="AA347">
            <v>27</v>
          </cell>
          <cell r="AB347">
            <v>46292</v>
          </cell>
          <cell r="AC347" t="str">
            <v>15/3м</v>
          </cell>
          <cell r="AD347"/>
          <cell r="AE347"/>
          <cell r="AF347"/>
          <cell r="AG347">
            <v>1.6</v>
          </cell>
          <cell r="AH347">
            <v>0.2</v>
          </cell>
          <cell r="AI347"/>
          <cell r="AJ347"/>
          <cell r="AK347"/>
          <cell r="AL347"/>
          <cell r="AM347"/>
          <cell r="AN347"/>
          <cell r="AO347" t="str">
            <v>Netzsch</v>
          </cell>
          <cell r="AP347">
            <v>0</v>
          </cell>
          <cell r="AQ347" t="e">
            <v>#VALUE!</v>
          </cell>
          <cell r="AR347">
            <v>200</v>
          </cell>
          <cell r="AS347">
            <v>80</v>
          </cell>
          <cell r="AT347">
            <v>0.33750000000000002</v>
          </cell>
          <cell r="AU347"/>
          <cell r="AV347"/>
          <cell r="AW347">
            <v>46290</v>
          </cell>
          <cell r="AX347">
            <v>46255</v>
          </cell>
          <cell r="AY347" t="str">
            <v>Netzsch-40</v>
          </cell>
          <cell r="AZ347">
            <v>267.2</v>
          </cell>
          <cell r="BA347">
            <v>27.199999999999989</v>
          </cell>
          <cell r="BB347" t="str">
            <v>СКЖ-60</v>
          </cell>
          <cell r="BC347"/>
          <cell r="BD347"/>
          <cell r="BE347">
            <v>46259</v>
          </cell>
          <cell r="BF347">
            <v>240</v>
          </cell>
          <cell r="BG347">
            <v>0</v>
          </cell>
          <cell r="BH347">
            <v>4.3428750000000003</v>
          </cell>
          <cell r="BI347" t="e">
            <v>#VALUE!</v>
          </cell>
          <cell r="BJ347">
            <v>46042</v>
          </cell>
          <cell r="BK347">
            <v>147</v>
          </cell>
          <cell r="BL347">
            <v>7</v>
          </cell>
          <cell r="BM347">
            <v>20.075575000000001</v>
          </cell>
          <cell r="BN347" t="str">
            <v>2017,О,174,Н,Д,2018,Я,Ф,M,A,A,2022,Я,М,И,А,С,О,Н,Д,2023,Я,Ф,М,А,М,И,А,А,C,О,Н,2024,Я-259,7-Ф,М,А,М,И,С,Н,2025,Я,Ф,М,А,И,A,О,Н,Д,2026,Я,147,Ф,М,А,М,И,А,С,</v>
          </cell>
          <cell r="BO347">
            <v>46289</v>
          </cell>
          <cell r="BP347" t="str">
            <v>Сораптың жұмыс істеу тиімділігі төмен. Керек өнімді айналым санын көтеріп алу керек.</v>
          </cell>
          <cell r="BQ347">
            <v>33</v>
          </cell>
          <cell r="BR347">
            <v>286.25</v>
          </cell>
          <cell r="BS347"/>
          <cell r="BT347"/>
          <cell r="BU347"/>
          <cell r="BV347"/>
          <cell r="BW347"/>
          <cell r="BX347"/>
          <cell r="BY347"/>
          <cell r="BZ347">
            <v>46181</v>
          </cell>
          <cell r="CA347">
            <v>0</v>
          </cell>
          <cell r="CB347"/>
          <cell r="CC347" t="str">
            <v>差недост.подача</v>
          </cell>
          <cell r="CD347" t="str">
            <v>差недост.подача</v>
          </cell>
          <cell r="CE347">
            <v>31.987599531250002</v>
          </cell>
          <cell r="CF347">
            <v>-21.948054374999991</v>
          </cell>
          <cell r="CG347">
            <v>28.97687603438817</v>
          </cell>
          <cell r="CH347" t="str">
            <v>差недост.подача</v>
          </cell>
          <cell r="CI347">
            <v>9.9265299999999996</v>
          </cell>
          <cell r="CJ347">
            <v>-3.7410343749999981</v>
          </cell>
          <cell r="CK347"/>
          <cell r="CL347"/>
          <cell r="CM347"/>
          <cell r="CN347"/>
          <cell r="CO347"/>
          <cell r="CP347"/>
          <cell r="CQ347"/>
          <cell r="CR347" t="str">
            <v>КРУН-6кВ №2 ППГ</v>
          </cell>
          <cell r="CS347">
            <v>4</v>
          </cell>
          <cell r="CT347">
            <v>1</v>
          </cell>
          <cell r="CU347" t="str">
            <v>NIPI_Centre_PTV-3_Part</v>
          </cell>
          <cell r="CV347">
            <v>45119</v>
          </cell>
          <cell r="CW347">
            <v>285</v>
          </cell>
          <cell r="CX347"/>
          <cell r="CY347"/>
          <cell r="CZ347"/>
          <cell r="DA347"/>
          <cell r="DB347"/>
          <cell r="DC347"/>
          <cell r="DD347"/>
          <cell r="DE347"/>
          <cell r="DF347"/>
          <cell r="DG347" t="str">
            <v>большой</v>
          </cell>
          <cell r="DH347"/>
          <cell r="DI347"/>
          <cell r="DJ347"/>
          <cell r="DK347"/>
          <cell r="DL347">
            <v>-16</v>
          </cell>
          <cell r="DM347">
            <v>-0.90144000000000002</v>
          </cell>
          <cell r="DN347">
            <v>0</v>
          </cell>
          <cell r="DO347">
            <v>1.5211799999999998</v>
          </cell>
          <cell r="DP347"/>
          <cell r="DQ347"/>
          <cell r="DR347"/>
          <cell r="DS347"/>
          <cell r="DT347"/>
          <cell r="DU347"/>
          <cell r="DV347"/>
          <cell r="DW347">
            <v>42172</v>
          </cell>
          <cell r="DX347">
            <v>1189</v>
          </cell>
          <cell r="DY347"/>
          <cell r="DZ347" t="str">
            <v xml:space="preserve">4265, 4266, 6519, </v>
          </cell>
          <cell r="EA347">
            <v>2</v>
          </cell>
          <cell r="EB347"/>
          <cell r="EC347">
            <v>20.075575000000001</v>
          </cell>
          <cell r="ED347">
            <v>28.3</v>
          </cell>
          <cell r="EE347">
            <v>15.732700000000001</v>
          </cell>
          <cell r="EF347">
            <v>-8.2244250000000001</v>
          </cell>
          <cell r="EG347">
            <v>54.510975561412288</v>
          </cell>
          <cell r="EH347">
            <v>449</v>
          </cell>
          <cell r="EI347">
            <v>0.9304</v>
          </cell>
          <cell r="EJ347"/>
          <cell r="EK347"/>
          <cell r="EL347"/>
          <cell r="EM347"/>
          <cell r="EN347"/>
          <cell r="EO347"/>
          <cell r="EP347"/>
          <cell r="EQ347"/>
          <cell r="ER347"/>
          <cell r="ES347"/>
          <cell r="ET347"/>
          <cell r="EU347"/>
          <cell r="EV347"/>
          <cell r="EW347"/>
          <cell r="EX347"/>
          <cell r="EY347"/>
          <cell r="EZ347"/>
          <cell r="FA347"/>
          <cell r="FB347"/>
          <cell r="FC347"/>
          <cell r="FD347"/>
          <cell r="FE347"/>
          <cell r="FF347" t="str">
            <v>ВПП 2024</v>
          </cell>
          <cell r="FG347">
            <v>33</v>
          </cell>
          <cell r="FH347">
            <v>1.8592199999999999</v>
          </cell>
          <cell r="FI347">
            <v>94</v>
          </cell>
          <cell r="FJ347">
            <v>-6</v>
          </cell>
          <cell r="FK347">
            <v>-0.33804000000000012</v>
          </cell>
          <cell r="FL347">
            <v>0</v>
          </cell>
          <cell r="FN347"/>
          <cell r="FP347" t="str">
            <v>Влияние ВПП</v>
          </cell>
          <cell r="FQ347" t="str">
            <v>ВПП 2021</v>
          </cell>
          <cell r="FR347">
            <v>15</v>
          </cell>
          <cell r="FS347"/>
          <cell r="FT347"/>
          <cell r="FV347">
            <v>32964</v>
          </cell>
        </row>
        <row r="348">
          <cell r="D348">
            <v>1190</v>
          </cell>
          <cell r="E348" t="str">
            <v>вн</v>
          </cell>
          <cell r="F348" t="str">
            <v>Г</v>
          </cell>
          <cell r="G348">
            <v>43</v>
          </cell>
          <cell r="H348">
            <v>2.4226199999999998</v>
          </cell>
          <cell r="I348">
            <v>94</v>
          </cell>
          <cell r="J348">
            <v>0</v>
          </cell>
          <cell r="K348" t="e">
            <v>#VALUE!</v>
          </cell>
          <cell r="L348">
            <v>46292</v>
          </cell>
          <cell r="M348">
            <v>40</v>
          </cell>
          <cell r="N348">
            <v>1.1267999999999998</v>
          </cell>
          <cell r="O348">
            <v>97</v>
          </cell>
          <cell r="P348" t="e">
            <v>#VALUE!</v>
          </cell>
          <cell r="Q348">
            <v>46287</v>
          </cell>
          <cell r="R348"/>
          <cell r="S348"/>
          <cell r="T348"/>
          <cell r="U348"/>
          <cell r="V348">
            <v>46282</v>
          </cell>
          <cell r="W348">
            <v>26</v>
          </cell>
          <cell r="X348" t="e">
            <v>#VALUE!</v>
          </cell>
          <cell r="Y348" t="str">
            <v>винтовой</v>
          </cell>
          <cell r="Z348">
            <v>24</v>
          </cell>
          <cell r="AA348">
            <v>40</v>
          </cell>
          <cell r="AB348">
            <v>46292</v>
          </cell>
          <cell r="AC348" t="str">
            <v>15/5с</v>
          </cell>
          <cell r="AD348"/>
          <cell r="AE348"/>
          <cell r="AF348"/>
          <cell r="AG348">
            <v>2</v>
          </cell>
          <cell r="AH348">
            <v>1.5</v>
          </cell>
          <cell r="AI348"/>
          <cell r="AJ348"/>
          <cell r="AK348"/>
          <cell r="AL348"/>
          <cell r="AM348">
            <v>46279</v>
          </cell>
          <cell r="AN348" t="str">
            <v>огв</v>
          </cell>
          <cell r="AO348" t="str">
            <v>ZL3-22</v>
          </cell>
          <cell r="AP348">
            <v>0</v>
          </cell>
          <cell r="AQ348" t="e">
            <v>#VALUE!</v>
          </cell>
          <cell r="AR348">
            <v>170</v>
          </cell>
          <cell r="AS348">
            <v>71.399999999999991</v>
          </cell>
          <cell r="AT348">
            <v>0.56022408963585446</v>
          </cell>
          <cell r="AU348"/>
          <cell r="AV348"/>
          <cell r="AW348">
            <v>46275</v>
          </cell>
          <cell r="AX348">
            <v>46264</v>
          </cell>
          <cell r="AY348" t="str">
            <v>ТР-42</v>
          </cell>
          <cell r="AZ348">
            <v>271.37000000000006</v>
          </cell>
          <cell r="BA348">
            <v>14.370000000000061</v>
          </cell>
          <cell r="BB348" t="str">
            <v>СКЖ-60</v>
          </cell>
          <cell r="BC348"/>
          <cell r="BD348"/>
          <cell r="BE348">
            <v>46267</v>
          </cell>
          <cell r="BF348">
            <v>257</v>
          </cell>
          <cell r="BG348">
            <v>1.7</v>
          </cell>
          <cell r="BH348">
            <v>4.2822499999999994</v>
          </cell>
          <cell r="BI348" t="e">
            <v>#VALUE!</v>
          </cell>
          <cell r="BJ348">
            <v>44579</v>
          </cell>
          <cell r="BK348">
            <v>255</v>
          </cell>
          <cell r="BL348">
            <v>5.4</v>
          </cell>
          <cell r="BM348">
            <v>8.1700499999999998</v>
          </cell>
          <cell r="BN348" t="str">
            <v>2015,А,215,О,Д,И,2016,Я,Ф,М,А,М,И,И,А,ост.внс6519,Н,2017.Я,М,И,А,О,Н,Д,2018,Я,Ф,M,A,A,2021,Д,Рпл(кву),225,2022,Я,255,М,И,А,С,О,Н,Д,2023,Я,Ф,М,А,М,И,А,C,О,Н,2024,Я,Ф,М,А,М,И,С,Н,2025,Я,Ф,М,А,И,A,О,Н,Д,2026,Я,Ф,М,А,М,И,А,С,</v>
          </cell>
          <cell r="BO348">
            <v>46276</v>
          </cell>
          <cell r="BP348" t="str">
            <v>Сорап іші құм. Депрессия жасалды. Айналым санын көтеріп сорапты ыссы сумен жуу керек. Кері тоспа ұстап тұр.</v>
          </cell>
          <cell r="BQ348">
            <v>19</v>
          </cell>
          <cell r="BR348">
            <v>284.5</v>
          </cell>
          <cell r="BS348">
            <v>43293</v>
          </cell>
          <cell r="BT348">
            <v>7.7</v>
          </cell>
          <cell r="BU348">
            <v>293.60000000000002</v>
          </cell>
          <cell r="BV348">
            <v>284.5</v>
          </cell>
          <cell r="BW348">
            <v>27.6</v>
          </cell>
          <cell r="BX348"/>
          <cell r="BY348"/>
          <cell r="BZ348">
            <v>46181</v>
          </cell>
          <cell r="CA348">
            <v>0</v>
          </cell>
          <cell r="CB348"/>
          <cell r="CC348" t="str">
            <v>理рацион-ый</v>
          </cell>
          <cell r="CD348" t="str">
            <v>理рацион-ый</v>
          </cell>
          <cell r="CE348">
            <v>40.867538385550297</v>
          </cell>
          <cell r="CF348">
            <v>-3.1103820587058308</v>
          </cell>
          <cell r="CG348">
            <v>33.981243149587932</v>
          </cell>
          <cell r="CH348" t="str">
            <v>理рацион-ый</v>
          </cell>
          <cell r="CI348">
            <v>16.805139786110527</v>
          </cell>
          <cell r="CJ348">
            <v>-10.417694458175419</v>
          </cell>
          <cell r="CK348"/>
          <cell r="CL348"/>
          <cell r="CM348"/>
          <cell r="CN348"/>
          <cell r="CO348"/>
          <cell r="CP348"/>
          <cell r="CQ348"/>
          <cell r="CR348" t="str">
            <v>КРУН-6кВ №2 ППГ</v>
          </cell>
          <cell r="CS348">
            <v>4</v>
          </cell>
          <cell r="CT348">
            <v>1</v>
          </cell>
          <cell r="CU348" t="str">
            <v>NIPI_Centre_PTV-3_Part</v>
          </cell>
          <cell r="CV348">
            <v>43513</v>
          </cell>
          <cell r="CW348">
            <v>292</v>
          </cell>
          <cell r="CX348"/>
          <cell r="CY348"/>
          <cell r="CZ348"/>
          <cell r="DA348"/>
          <cell r="DB348"/>
          <cell r="DC348"/>
          <cell r="DD348"/>
          <cell r="DE348"/>
          <cell r="DF348"/>
          <cell r="DG348" t="str">
            <v>большой</v>
          </cell>
          <cell r="DH348"/>
          <cell r="DI348"/>
          <cell r="DJ348"/>
          <cell r="DK348"/>
          <cell r="DL348">
            <v>-3</v>
          </cell>
          <cell r="DM348">
            <v>-1.29582</v>
          </cell>
          <cell r="DN348">
            <v>3</v>
          </cell>
          <cell r="DO348">
            <v>1.1267999999999998</v>
          </cell>
          <cell r="DP348"/>
          <cell r="DQ348"/>
          <cell r="DR348"/>
          <cell r="DS348"/>
          <cell r="DT348"/>
          <cell r="DU348"/>
          <cell r="DV348"/>
          <cell r="DW348">
            <v>42179</v>
          </cell>
          <cell r="DX348">
            <v>1190</v>
          </cell>
          <cell r="DY348"/>
          <cell r="DZ348" t="str">
            <v xml:space="preserve">4266, 4267, 6519, </v>
          </cell>
          <cell r="EA348">
            <v>1</v>
          </cell>
          <cell r="EB348"/>
          <cell r="EC348">
            <v>8.1700499999999998</v>
          </cell>
          <cell r="ED348">
            <v>28.3</v>
          </cell>
          <cell r="EE348">
            <v>3.8878000000000004</v>
          </cell>
          <cell r="EF348">
            <v>-20.129950000000001</v>
          </cell>
          <cell r="EG348">
            <v>54.510975556699279</v>
          </cell>
          <cell r="EH348">
            <v>449</v>
          </cell>
          <cell r="EI348">
            <v>0.9304</v>
          </cell>
          <cell r="EJ348"/>
          <cell r="EK348"/>
          <cell r="EL348"/>
          <cell r="EM348"/>
          <cell r="EN348"/>
          <cell r="EO348"/>
          <cell r="EP348"/>
          <cell r="EQ348"/>
          <cell r="ER348"/>
          <cell r="ES348"/>
          <cell r="ET348"/>
          <cell r="EU348"/>
          <cell r="EV348"/>
          <cell r="EW348"/>
          <cell r="EX348"/>
          <cell r="EY348"/>
          <cell r="EZ348"/>
          <cell r="FA348"/>
          <cell r="FB348"/>
          <cell r="FC348"/>
          <cell r="FD348"/>
          <cell r="FE348"/>
          <cell r="FF348" t="str">
            <v>ВПП 2024</v>
          </cell>
          <cell r="FG348">
            <v>27</v>
          </cell>
          <cell r="FH348">
            <v>0.76058999999999988</v>
          </cell>
          <cell r="FI348">
            <v>97</v>
          </cell>
          <cell r="FJ348">
            <v>13</v>
          </cell>
          <cell r="FK348">
            <v>0.36620999999999992</v>
          </cell>
          <cell r="FL348">
            <v>0</v>
          </cell>
          <cell r="FN348"/>
          <cell r="FP348" t="str">
            <v>Влияние ВПП</v>
          </cell>
          <cell r="FQ348" t="str">
            <v>ВПП 2021</v>
          </cell>
          <cell r="FR348">
            <v>15</v>
          </cell>
          <cell r="FS348"/>
          <cell r="FT348"/>
          <cell r="FV348">
            <v>32964</v>
          </cell>
        </row>
        <row r="349">
          <cell r="D349">
            <v>1191</v>
          </cell>
          <cell r="E349" t="str">
            <v>ск</v>
          </cell>
          <cell r="F349" t="str">
            <v>Г</v>
          </cell>
          <cell r="G349">
            <v>23</v>
          </cell>
          <cell r="H349">
            <v>1.72776</v>
          </cell>
          <cell r="I349">
            <v>92</v>
          </cell>
          <cell r="J349" t="str">
            <v>Ревизия ГНО</v>
          </cell>
          <cell r="K349" t="e">
            <v>#VALUE!</v>
          </cell>
          <cell r="L349">
            <v>46292</v>
          </cell>
          <cell r="M349">
            <v>29</v>
          </cell>
          <cell r="N349">
            <v>2.7231000000000001</v>
          </cell>
          <cell r="O349">
            <v>90</v>
          </cell>
          <cell r="P349" t="e">
            <v>#VALUE!</v>
          </cell>
          <cell r="Q349">
            <v>46287</v>
          </cell>
          <cell r="R349"/>
          <cell r="S349"/>
          <cell r="T349"/>
          <cell r="U349"/>
          <cell r="V349">
            <v>46282</v>
          </cell>
          <cell r="W349">
            <v>25</v>
          </cell>
          <cell r="X349" t="e">
            <v>#VALUE!</v>
          </cell>
          <cell r="Y349" t="str">
            <v>СК работает</v>
          </cell>
          <cell r="Z349">
            <v>24</v>
          </cell>
          <cell r="AA349">
            <v>29</v>
          </cell>
          <cell r="AB349">
            <v>46292</v>
          </cell>
          <cell r="AC349" t="str">
            <v>15атм/5с</v>
          </cell>
          <cell r="AD349"/>
          <cell r="AE349"/>
          <cell r="AF349"/>
          <cell r="AG349">
            <v>1.9</v>
          </cell>
          <cell r="AH349">
            <v>1.5</v>
          </cell>
          <cell r="AI349"/>
          <cell r="AJ349"/>
          <cell r="AK349"/>
          <cell r="AL349"/>
          <cell r="AM349">
            <v>46066</v>
          </cell>
          <cell r="AN349" t="str">
            <v>огв</v>
          </cell>
          <cell r="AO349" t="str">
            <v>пншт-6</v>
          </cell>
          <cell r="AP349">
            <v>3</v>
          </cell>
          <cell r="AQ349" t="e">
            <v>#VALUE!</v>
          </cell>
          <cell r="AR349">
            <v>6</v>
          </cell>
          <cell r="AS349">
            <v>66.108052799999996</v>
          </cell>
          <cell r="AT349">
            <v>0.43867575539904574</v>
          </cell>
          <cell r="AU349">
            <v>170</v>
          </cell>
          <cell r="AV349">
            <v>1500</v>
          </cell>
          <cell r="AW349">
            <v>46239</v>
          </cell>
          <cell r="AX349">
            <v>46195</v>
          </cell>
          <cell r="AY349" t="str">
            <v>(кл.70)WM-57</v>
          </cell>
          <cell r="AZ349">
            <v>275.63</v>
          </cell>
          <cell r="BA349">
            <v>9.6299999999999955</v>
          </cell>
          <cell r="BB349" t="str">
            <v>СКЖ-60</v>
          </cell>
          <cell r="BC349"/>
          <cell r="BD349"/>
          <cell r="BE349">
            <v>46276</v>
          </cell>
          <cell r="BF349">
            <v>266</v>
          </cell>
          <cell r="BG349">
            <v>1.2</v>
          </cell>
          <cell r="BH349">
            <v>3.6414</v>
          </cell>
          <cell r="BI349" t="e">
            <v>#VALUE!</v>
          </cell>
          <cell r="BJ349">
            <v>45858</v>
          </cell>
          <cell r="BK349">
            <v>234</v>
          </cell>
          <cell r="BL349">
            <v>1</v>
          </cell>
          <cell r="BM349">
            <v>6.4461999999999993</v>
          </cell>
          <cell r="BN349" t="str">
            <v>2015,А,215,О,Д,И,2016,Я,Ф,М,А,М,И,И,А,Н,2017.Я,Ф,182,М,И,А,О,Н,Д,190,2018,Я,Ф,M,A,2020,М,226,A,2022,Я,М,И,А,С,О,Н,Д,2023,Я,252,Ф,М,А,М,И,А,C,О,Н,2024,Я,Ф,М,А,М,И,С,Н,2025,Я,Ф,М,А,М,И,И,234,A,О,Н,Д,2026,Я,Ф,М,А,М,И,А,С,</v>
          </cell>
          <cell r="BO349"/>
          <cell r="BP349"/>
          <cell r="BQ349">
            <v>16</v>
          </cell>
          <cell r="BR349">
            <v>292</v>
          </cell>
          <cell r="BS349"/>
          <cell r="BT349"/>
          <cell r="BU349"/>
          <cell r="BV349"/>
          <cell r="BW349"/>
          <cell r="BX349"/>
          <cell r="BY349"/>
          <cell r="BZ349">
            <v>46181</v>
          </cell>
          <cell r="CA349">
            <v>0</v>
          </cell>
          <cell r="CB349"/>
          <cell r="CC349" t="str">
            <v>理рацион-ый</v>
          </cell>
          <cell r="CD349" t="str">
            <v>理рацион-ый</v>
          </cell>
          <cell r="CE349">
            <v>37.12365477747791</v>
          </cell>
          <cell r="CF349">
            <v>-12.637989890736961</v>
          </cell>
          <cell r="CG349">
            <v>31.566051972274764</v>
          </cell>
          <cell r="CH349" t="str">
            <v>理рацион-ый</v>
          </cell>
          <cell r="CI349">
            <v>12.612458051325641</v>
          </cell>
          <cell r="CJ349">
            <v>-9.3961323618935566</v>
          </cell>
          <cell r="CK349"/>
          <cell r="CL349"/>
          <cell r="CM349">
            <v>45528</v>
          </cell>
          <cell r="CN349" t="str">
            <v>х/к</v>
          </cell>
          <cell r="CO349"/>
          <cell r="CP349"/>
          <cell r="CQ349"/>
          <cell r="CR349" t="str">
            <v>КРУН-6кВ №2 ППГ</v>
          </cell>
          <cell r="CS349">
            <v>4</v>
          </cell>
          <cell r="CT349">
            <v>1</v>
          </cell>
          <cell r="CU349" t="str">
            <v>NIPI_Centre_PTV-3_Part</v>
          </cell>
          <cell r="CV349">
            <v>45100</v>
          </cell>
          <cell r="CW349">
            <v>325</v>
          </cell>
          <cell r="CX349"/>
          <cell r="CY349"/>
          <cell r="CZ349"/>
          <cell r="DA349"/>
          <cell r="DB349"/>
          <cell r="DC349"/>
          <cell r="DD349"/>
          <cell r="DE349"/>
          <cell r="DF349"/>
          <cell r="DG349" t="str">
            <v>большой</v>
          </cell>
          <cell r="DH349" t="str">
            <v>есть</v>
          </cell>
          <cell r="DI349"/>
          <cell r="DJ349"/>
          <cell r="DK349"/>
          <cell r="DL349">
            <v>6</v>
          </cell>
          <cell r="DM349">
            <v>0.99534000000000011</v>
          </cell>
          <cell r="DN349">
            <v>-2</v>
          </cell>
          <cell r="DO349">
            <v>2.7231000000000001</v>
          </cell>
          <cell r="DP349"/>
          <cell r="DQ349"/>
          <cell r="DR349"/>
          <cell r="DS349"/>
          <cell r="DT349"/>
          <cell r="DU349"/>
          <cell r="DV349"/>
          <cell r="DW349">
            <v>42179</v>
          </cell>
          <cell r="DX349">
            <v>1191</v>
          </cell>
          <cell r="DY349"/>
          <cell r="DZ349" t="str">
            <v>4267, 4268, 6519,</v>
          </cell>
          <cell r="EA349">
            <v>2</v>
          </cell>
          <cell r="EB349"/>
          <cell r="EC349">
            <v>12.251924509538693</v>
          </cell>
          <cell r="ED349">
            <v>18</v>
          </cell>
          <cell r="EE349">
            <v>8.610524509538692</v>
          </cell>
          <cell r="EF349">
            <v>-5.7480754904613072</v>
          </cell>
          <cell r="EG349">
            <v>54.510975573370963</v>
          </cell>
          <cell r="EH349">
            <v>449</v>
          </cell>
          <cell r="EI349">
            <v>0.9304</v>
          </cell>
          <cell r="EJ349"/>
          <cell r="EK349"/>
          <cell r="EL349"/>
          <cell r="EM349"/>
          <cell r="EN349"/>
          <cell r="EO349"/>
          <cell r="EP349"/>
          <cell r="EQ349"/>
          <cell r="ER349"/>
          <cell r="ES349"/>
          <cell r="ET349"/>
          <cell r="EU349"/>
          <cell r="EV349"/>
          <cell r="EW349"/>
          <cell r="EX349"/>
          <cell r="EY349"/>
          <cell r="EZ349"/>
          <cell r="FA349"/>
          <cell r="FB349"/>
          <cell r="FC349"/>
          <cell r="FD349"/>
          <cell r="FE349"/>
          <cell r="FF349" t="str">
            <v>ВПП 2024</v>
          </cell>
          <cell r="FG349">
            <v>20</v>
          </cell>
          <cell r="FH349">
            <v>0.93899999999999995</v>
          </cell>
          <cell r="FI349">
            <v>95</v>
          </cell>
          <cell r="FJ349">
            <v>9</v>
          </cell>
          <cell r="FK349">
            <v>1.7841</v>
          </cell>
          <cell r="FL349">
            <v>-5</v>
          </cell>
          <cell r="FN349">
            <v>1</v>
          </cell>
          <cell r="FP349" t="str">
            <v>Влияние ВПП</v>
          </cell>
          <cell r="FQ349" t="str">
            <v>ВПП 2021</v>
          </cell>
          <cell r="FR349">
            <v>22</v>
          </cell>
          <cell r="FS349"/>
          <cell r="FT349"/>
          <cell r="FV349">
            <v>32964</v>
          </cell>
        </row>
        <row r="350">
          <cell r="D350">
            <v>1192</v>
          </cell>
          <cell r="E350" t="str">
            <v>вн</v>
          </cell>
          <cell r="F350" t="str">
            <v>А1 В</v>
          </cell>
          <cell r="G350">
            <v>8</v>
          </cell>
          <cell r="H350">
            <v>1.8028799999999998</v>
          </cell>
          <cell r="I350">
            <v>76</v>
          </cell>
          <cell r="J350" t="str">
            <v>ЧРФ</v>
          </cell>
          <cell r="K350" t="e">
            <v>#VALUE!</v>
          </cell>
          <cell r="L350">
            <v>46292</v>
          </cell>
          <cell r="M350">
            <v>3</v>
          </cell>
          <cell r="N350">
            <v>1.3803299999999998</v>
          </cell>
          <cell r="O350">
            <v>51</v>
          </cell>
          <cell r="P350" t="e">
            <v>#VALUE!</v>
          </cell>
          <cell r="Q350">
            <v>46287</v>
          </cell>
          <cell r="R350"/>
          <cell r="S350"/>
          <cell r="T350">
            <v>46195</v>
          </cell>
          <cell r="U350">
            <v>0.1</v>
          </cell>
          <cell r="V350">
            <v>46282</v>
          </cell>
          <cell r="W350">
            <v>20</v>
          </cell>
          <cell r="X350" t="e">
            <v>#VALUE!</v>
          </cell>
          <cell r="Y350" t="str">
            <v>винтовой</v>
          </cell>
          <cell r="Z350">
            <v>24</v>
          </cell>
          <cell r="AA350">
            <v>3</v>
          </cell>
          <cell r="AB350">
            <v>46292</v>
          </cell>
          <cell r="AC350" t="str">
            <v>15/10с</v>
          </cell>
          <cell r="AD350"/>
          <cell r="AE350"/>
          <cell r="AF350"/>
          <cell r="AG350">
            <v>1.7</v>
          </cell>
          <cell r="AH350">
            <v>1.5</v>
          </cell>
          <cell r="AI350"/>
          <cell r="AJ350"/>
          <cell r="AK350"/>
          <cell r="AL350"/>
          <cell r="AM350">
            <v>46213</v>
          </cell>
          <cell r="AN350" t="str">
            <v>огв</v>
          </cell>
          <cell r="AO350" t="str">
            <v>NDH-22</v>
          </cell>
          <cell r="AP350">
            <v>0</v>
          </cell>
          <cell r="AQ350" t="e">
            <v>#VALUE!</v>
          </cell>
          <cell r="AR350">
            <v>260</v>
          </cell>
          <cell r="AS350">
            <v>41.6</v>
          </cell>
          <cell r="AT350">
            <v>7.2115384615384609E-2</v>
          </cell>
          <cell r="AU350"/>
          <cell r="AV350"/>
          <cell r="AW350">
            <v>46272</v>
          </cell>
          <cell r="AX350">
            <v>46093</v>
          </cell>
          <cell r="AY350" t="str">
            <v>ТР-16</v>
          </cell>
          <cell r="AZ350">
            <v>235.25</v>
          </cell>
          <cell r="BA350">
            <v>18.25</v>
          </cell>
          <cell r="BB350" t="str">
            <v>СКЖ-60</v>
          </cell>
          <cell r="BC350"/>
          <cell r="BD350"/>
          <cell r="BE350">
            <v>46259</v>
          </cell>
          <cell r="BF350">
            <v>217</v>
          </cell>
          <cell r="BG350">
            <v>1.5</v>
          </cell>
          <cell r="BH350">
            <v>4.7864999999999993</v>
          </cell>
          <cell r="BI350" t="e">
            <v>#VALUE!</v>
          </cell>
          <cell r="BJ350">
            <v>46112</v>
          </cell>
          <cell r="BK350">
            <v>201</v>
          </cell>
          <cell r="BL350">
            <v>0</v>
          </cell>
          <cell r="BM350">
            <v>4.7888999999999999</v>
          </cell>
          <cell r="BN350" t="e">
            <v>#VALUE!</v>
          </cell>
          <cell r="BO350">
            <v>46139</v>
          </cell>
          <cell r="BP350" t="str">
            <v xml:space="preserve">Сорап іші құм. Айналымын көтеріп сорапты жуу керек. </v>
          </cell>
          <cell r="BQ350">
            <v>19</v>
          </cell>
          <cell r="BR350">
            <v>252</v>
          </cell>
          <cell r="BS350">
            <v>45866</v>
          </cell>
          <cell r="BT350"/>
          <cell r="BU350">
            <v>273</v>
          </cell>
          <cell r="BV350">
            <v>252</v>
          </cell>
          <cell r="BW350">
            <v>25</v>
          </cell>
          <cell r="BX350"/>
          <cell r="BY350"/>
          <cell r="BZ350">
            <v>46181</v>
          </cell>
          <cell r="CA350">
            <v>0</v>
          </cell>
          <cell r="CB350"/>
          <cell r="CC350" t="str">
            <v>差недост.подача</v>
          </cell>
          <cell r="CD350" t="str">
            <v>差недост.подача</v>
          </cell>
          <cell r="CE350">
            <v>9.7968274824334323</v>
          </cell>
          <cell r="CF350">
            <v>-52.323081268491123</v>
          </cell>
          <cell r="CG350">
            <v>13.736807198833812</v>
          </cell>
          <cell r="CH350" t="str">
            <v>差недост.подача</v>
          </cell>
          <cell r="CI350">
            <v>6.3522565088757394</v>
          </cell>
          <cell r="CJ350">
            <v>31.834253051035507</v>
          </cell>
          <cell r="CK350"/>
          <cell r="CL350"/>
          <cell r="CM350"/>
          <cell r="CN350"/>
          <cell r="CO350"/>
          <cell r="CP350"/>
          <cell r="CQ350"/>
          <cell r="CR350" t="str">
            <v>КРУН-6кВ №2 ППГ</v>
          </cell>
          <cell r="CS350">
            <v>4</v>
          </cell>
          <cell r="CT350">
            <v>1</v>
          </cell>
          <cell r="CU350" t="str">
            <v>NIPI_Centre_PTV-3_Part</v>
          </cell>
          <cell r="CV350">
            <v>46092</v>
          </cell>
          <cell r="CW350">
            <v>273</v>
          </cell>
          <cell r="CX350"/>
          <cell r="CY350"/>
          <cell r="CZ350"/>
          <cell r="DA350"/>
          <cell r="DB350"/>
          <cell r="DC350"/>
          <cell r="DD350"/>
          <cell r="DE350"/>
          <cell r="DF350"/>
          <cell r="DG350" t="str">
            <v>средний</v>
          </cell>
          <cell r="DH350"/>
          <cell r="DI350"/>
          <cell r="DJ350"/>
          <cell r="DK350"/>
          <cell r="DL350">
            <v>-5</v>
          </cell>
          <cell r="DM350">
            <v>-0.42254999999999998</v>
          </cell>
          <cell r="DN350">
            <v>-25</v>
          </cell>
          <cell r="DO350">
            <v>1.3803299999999998</v>
          </cell>
          <cell r="DP350"/>
          <cell r="DQ350"/>
          <cell r="DR350"/>
          <cell r="DS350"/>
          <cell r="DT350"/>
          <cell r="DU350"/>
          <cell r="DV350"/>
          <cell r="DW350">
            <v>42178</v>
          </cell>
          <cell r="DX350">
            <v>1192</v>
          </cell>
          <cell r="DY350"/>
          <cell r="DZ350" t="str">
            <v>4268, 4269, 6519,</v>
          </cell>
          <cell r="EA350">
            <v>3</v>
          </cell>
          <cell r="EB350"/>
          <cell r="EC350">
            <v>4.7888999999999999</v>
          </cell>
          <cell r="ED350">
            <v>25.7</v>
          </cell>
          <cell r="EE350">
            <v>2.4000000000006239E-3</v>
          </cell>
          <cell r="EF350">
            <v>-20.911099999999998</v>
          </cell>
          <cell r="EG350">
            <v>54.510975566858363</v>
          </cell>
          <cell r="EH350">
            <v>449</v>
          </cell>
          <cell r="EI350">
            <v>0.9304</v>
          </cell>
          <cell r="EJ350"/>
          <cell r="EK350"/>
          <cell r="EL350"/>
          <cell r="EM350"/>
          <cell r="EN350"/>
          <cell r="EO350"/>
          <cell r="EP350"/>
          <cell r="EQ350"/>
          <cell r="ER350"/>
          <cell r="ES350"/>
          <cell r="ET350"/>
          <cell r="EU350"/>
          <cell r="EV350"/>
          <cell r="EW350"/>
          <cell r="EX350"/>
          <cell r="EY350"/>
          <cell r="EZ350"/>
          <cell r="FA350"/>
          <cell r="FB350"/>
          <cell r="FC350"/>
          <cell r="FD350"/>
          <cell r="FE350"/>
          <cell r="FF350"/>
          <cell r="FG350"/>
          <cell r="FH350"/>
          <cell r="FI350"/>
          <cell r="FJ350"/>
          <cell r="FK350"/>
          <cell r="FL350"/>
          <cell r="FN350"/>
          <cell r="FP350" t="str">
            <v xml:space="preserve"> Влияние ВНС с перекомпенсацией</v>
          </cell>
          <cell r="FR350">
            <v>20</v>
          </cell>
          <cell r="FS350"/>
          <cell r="FT350"/>
          <cell r="FV350">
            <v>32976</v>
          </cell>
        </row>
        <row r="351">
          <cell r="D351">
            <v>1193</v>
          </cell>
          <cell r="E351" t="str">
            <v>вн</v>
          </cell>
          <cell r="F351" t="str">
            <v>Г</v>
          </cell>
          <cell r="G351">
            <v>4</v>
          </cell>
          <cell r="H351">
            <v>1.5024</v>
          </cell>
          <cell r="I351">
            <v>60</v>
          </cell>
          <cell r="J351">
            <v>0</v>
          </cell>
          <cell r="K351" t="e">
            <v>#VALUE!</v>
          </cell>
          <cell r="L351">
            <v>46292</v>
          </cell>
          <cell r="M351">
            <v>4</v>
          </cell>
          <cell r="N351">
            <v>1.5024</v>
          </cell>
          <cell r="O351">
            <v>60</v>
          </cell>
          <cell r="P351" t="e">
            <v>#VALUE!</v>
          </cell>
          <cell r="Q351">
            <v>46287</v>
          </cell>
          <cell r="R351"/>
          <cell r="S351"/>
          <cell r="T351">
            <v>45839</v>
          </cell>
          <cell r="U351">
            <v>0.1</v>
          </cell>
          <cell r="V351">
            <v>46282</v>
          </cell>
          <cell r="W351">
            <v>21</v>
          </cell>
          <cell r="X351" t="e">
            <v>#VALUE!</v>
          </cell>
          <cell r="Y351" t="str">
            <v>винтовой</v>
          </cell>
          <cell r="Z351">
            <v>24</v>
          </cell>
          <cell r="AA351">
            <v>4</v>
          </cell>
          <cell r="AB351">
            <v>46292</v>
          </cell>
          <cell r="AC351" t="str">
            <v>20/10с</v>
          </cell>
          <cell r="AD351"/>
          <cell r="AE351"/>
          <cell r="AF351"/>
          <cell r="AG351">
            <v>1.6</v>
          </cell>
          <cell r="AH351">
            <v>0.8</v>
          </cell>
          <cell r="AI351"/>
          <cell r="AJ351"/>
          <cell r="AK351"/>
          <cell r="AL351"/>
          <cell r="AM351"/>
          <cell r="AN351"/>
          <cell r="AO351" t="str">
            <v>Netzsch</v>
          </cell>
          <cell r="AP351">
            <v>0</v>
          </cell>
          <cell r="AQ351" t="e">
            <v>#VALUE!</v>
          </cell>
          <cell r="AR351">
            <v>300</v>
          </cell>
          <cell r="AS351">
            <v>48</v>
          </cell>
          <cell r="AT351">
            <v>8.3333333333333329E-2</v>
          </cell>
          <cell r="AU351"/>
          <cell r="AV351"/>
          <cell r="AW351">
            <v>46273</v>
          </cell>
          <cell r="AX351">
            <v>46245</v>
          </cell>
          <cell r="AY351" t="str">
            <v>Netzsch-16</v>
          </cell>
          <cell r="AZ351">
            <v>297.21999999999997</v>
          </cell>
          <cell r="BA351">
            <v>22.21999999999997</v>
          </cell>
          <cell r="BB351" t="str">
            <v>СКЖ-60</v>
          </cell>
          <cell r="BC351"/>
          <cell r="BD351"/>
          <cell r="BE351">
            <v>46285</v>
          </cell>
          <cell r="BF351">
            <v>275</v>
          </cell>
          <cell r="BG351">
            <v>0.2</v>
          </cell>
          <cell r="BH351">
            <v>0.78687499999999999</v>
          </cell>
          <cell r="BI351" t="e">
            <v>#VALUE!</v>
          </cell>
          <cell r="BJ351">
            <v>43898</v>
          </cell>
          <cell r="BK351">
            <v>222</v>
          </cell>
          <cell r="BL351">
            <v>2.7</v>
          </cell>
          <cell r="BM351">
            <v>8.2635749999999994</v>
          </cell>
          <cell r="BN351" t="str">
            <v>2012,Я,Ф,200,Д,И,2016,C,207,О,203,Н,2017.Я,М,И,А,О,168,Н,Д,2018,Я,Ф,M,A,2019,2020,Я,Ф,М,222,A,2022,Я,М,И,А,С,О,Н,Д,2023,Я,Ф,М,А,М,И,А,C,О,Н,2024,Я,Ф,М,А,М,И,С,Н,2025,Я,Ф,М,А,И,A,О,Н,Д,2026,Я,Ф,М,А,М,И,А,С,</v>
          </cell>
          <cell r="BO351"/>
          <cell r="BP351"/>
          <cell r="BQ351">
            <v>-4</v>
          </cell>
          <cell r="BR351">
            <v>281.25</v>
          </cell>
          <cell r="BS351">
            <v>43411</v>
          </cell>
          <cell r="BT351">
            <v>2.8</v>
          </cell>
          <cell r="BU351">
            <v>330</v>
          </cell>
          <cell r="BV351">
            <v>281.25</v>
          </cell>
          <cell r="BW351">
            <v>25</v>
          </cell>
          <cell r="BX351"/>
          <cell r="BY351"/>
          <cell r="BZ351">
            <v>46181</v>
          </cell>
          <cell r="CA351">
            <v>0</v>
          </cell>
          <cell r="CB351"/>
          <cell r="CC351" t="str">
            <v>潜потенц-ый</v>
          </cell>
          <cell r="CD351" t="str">
            <v>潜потенц-ый</v>
          </cell>
          <cell r="CE351">
            <v>-192060543366.5827</v>
          </cell>
          <cell r="CF351">
            <v>-50.864583333333336</v>
          </cell>
          <cell r="CG351">
            <v>145.78740383480869</v>
          </cell>
          <cell r="CH351" t="str">
            <v>潜потенц-ый</v>
          </cell>
          <cell r="CI351">
            <v>76460376658.103806</v>
          </cell>
          <cell r="CJ351">
            <v>29.722527777777785</v>
          </cell>
          <cell r="CK351"/>
          <cell r="CL351"/>
          <cell r="CM351">
            <v>42783</v>
          </cell>
          <cell r="CN351" t="str">
            <v>х/к</v>
          </cell>
          <cell r="CO351"/>
          <cell r="CP351"/>
          <cell r="CQ351"/>
          <cell r="CR351" t="str">
            <v>КРУН-6кВ №2 ППГ</v>
          </cell>
          <cell r="CS351">
            <v>3</v>
          </cell>
          <cell r="CT351">
            <v>1</v>
          </cell>
          <cell r="CU351" t="str">
            <v>NIPI_Centre_PTV-3_Part</v>
          </cell>
          <cell r="CV351">
            <v>46069</v>
          </cell>
          <cell r="CW351">
            <v>330</v>
          </cell>
          <cell r="CX351"/>
          <cell r="CY351"/>
          <cell r="CZ351"/>
          <cell r="DA351"/>
          <cell r="DB351"/>
          <cell r="DC351"/>
          <cell r="DD351"/>
          <cell r="DE351"/>
          <cell r="DF351"/>
          <cell r="DG351" t="str">
            <v>большой</v>
          </cell>
          <cell r="DH351"/>
          <cell r="DI351"/>
          <cell r="DJ351"/>
          <cell r="DK351"/>
          <cell r="DL351">
            <v>0</v>
          </cell>
          <cell r="DM351">
            <v>0</v>
          </cell>
          <cell r="DN351">
            <v>0</v>
          </cell>
          <cell r="DO351">
            <v>1.5024000000000002</v>
          </cell>
          <cell r="DP351"/>
          <cell r="DQ351"/>
          <cell r="DR351"/>
          <cell r="DS351"/>
          <cell r="DT351"/>
          <cell r="DU351"/>
          <cell r="DV351"/>
          <cell r="DW351"/>
          <cell r="DX351"/>
          <cell r="DY351"/>
          <cell r="DZ351" t="str">
            <v>4268, 4269,</v>
          </cell>
          <cell r="EA351">
            <v>1</v>
          </cell>
          <cell r="EB351"/>
          <cell r="EC351">
            <v>8.2635749999999994</v>
          </cell>
          <cell r="ED351">
            <v>28.3</v>
          </cell>
          <cell r="EE351">
            <v>7.4766999999999992</v>
          </cell>
          <cell r="EF351">
            <v>-20.036425000000001</v>
          </cell>
          <cell r="EG351">
            <v>54.510975546606602</v>
          </cell>
          <cell r="EH351">
            <v>449</v>
          </cell>
          <cell r="EI351">
            <v>0.9304</v>
          </cell>
          <cell r="EJ351"/>
          <cell r="EK351"/>
          <cell r="EL351"/>
          <cell r="EM351"/>
          <cell r="EN351"/>
          <cell r="EO351"/>
          <cell r="EP351"/>
          <cell r="EQ351"/>
          <cell r="ER351"/>
          <cell r="ES351"/>
          <cell r="ET351"/>
          <cell r="EU351"/>
          <cell r="EV351"/>
          <cell r="EW351"/>
          <cell r="EX351"/>
          <cell r="EY351"/>
          <cell r="EZ351"/>
          <cell r="FA351"/>
          <cell r="FB351"/>
          <cell r="FC351"/>
          <cell r="FD351"/>
          <cell r="FE351"/>
          <cell r="FF351"/>
          <cell r="FG351"/>
          <cell r="FH351"/>
          <cell r="FI351"/>
          <cell r="FJ351"/>
          <cell r="FK351"/>
          <cell r="FL351"/>
          <cell r="FN351"/>
          <cell r="FP351" t="str">
            <v xml:space="preserve"> Влияние ВНС с перекомпенсацией</v>
          </cell>
          <cell r="FR351">
            <v>15</v>
          </cell>
          <cell r="FS351"/>
          <cell r="FT351"/>
          <cell r="FV351">
            <v>39625</v>
          </cell>
        </row>
        <row r="352">
          <cell r="D352">
            <v>1224</v>
          </cell>
          <cell r="E352" t="str">
            <v>ск</v>
          </cell>
          <cell r="F352" t="str">
            <v>А1 Б</v>
          </cell>
          <cell r="G352">
            <v>28</v>
          </cell>
          <cell r="H352">
            <v>2.1033599999999999</v>
          </cell>
          <cell r="I352">
            <v>92</v>
          </cell>
          <cell r="J352" t="str">
            <v>ЧРФ</v>
          </cell>
          <cell r="K352" t="e">
            <v>#VALUE!</v>
          </cell>
          <cell r="L352">
            <v>46292</v>
          </cell>
          <cell r="M352">
            <v>25</v>
          </cell>
          <cell r="N352">
            <v>1.8779999999999999</v>
          </cell>
          <cell r="O352">
            <v>92</v>
          </cell>
          <cell r="P352" t="e">
            <v>#VALUE!</v>
          </cell>
          <cell r="Q352">
            <v>46287</v>
          </cell>
          <cell r="R352"/>
          <cell r="S352"/>
          <cell r="T352"/>
          <cell r="U352"/>
          <cell r="V352">
            <v>46282</v>
          </cell>
          <cell r="W352">
            <v>31</v>
          </cell>
          <cell r="X352" t="e">
            <v>#VALUE!</v>
          </cell>
          <cell r="Y352" t="str">
            <v>СК работает</v>
          </cell>
          <cell r="Z352">
            <v>24</v>
          </cell>
          <cell r="AA352">
            <v>25</v>
          </cell>
          <cell r="AB352">
            <v>46292</v>
          </cell>
          <cell r="AC352" t="str">
            <v>13атм/сразу</v>
          </cell>
          <cell r="AD352"/>
          <cell r="AE352"/>
          <cell r="AF352"/>
          <cell r="AG352">
            <v>1.8</v>
          </cell>
          <cell r="AH352">
            <v>0.6</v>
          </cell>
          <cell r="AI352"/>
          <cell r="AJ352"/>
          <cell r="AK352"/>
          <cell r="AL352"/>
          <cell r="AM352">
            <v>46170</v>
          </cell>
          <cell r="AN352" t="str">
            <v>огв</v>
          </cell>
          <cell r="AO352" t="str">
            <v>пншт-6</v>
          </cell>
          <cell r="AP352">
            <v>3</v>
          </cell>
          <cell r="AQ352" t="e">
            <v>#VALUE!</v>
          </cell>
          <cell r="AR352">
            <v>4</v>
          </cell>
          <cell r="AS352">
            <v>44.072035200000002</v>
          </cell>
          <cell r="AT352">
            <v>0.56725313198152461</v>
          </cell>
          <cell r="AU352">
            <v>170</v>
          </cell>
          <cell r="AV352">
            <v>1500</v>
          </cell>
          <cell r="AW352">
            <v>46192</v>
          </cell>
          <cell r="AX352">
            <v>46171</v>
          </cell>
          <cell r="AY352" t="str">
            <v>(кл.70)WM-57</v>
          </cell>
          <cell r="AZ352">
            <v>238.32999999999998</v>
          </cell>
          <cell r="BA352">
            <v>7.3299999999999841</v>
          </cell>
          <cell r="BB352" t="str">
            <v>СКЖ-60</v>
          </cell>
          <cell r="BC352"/>
          <cell r="BD352"/>
          <cell r="BE352">
            <v>46266</v>
          </cell>
          <cell r="BF352">
            <v>231</v>
          </cell>
          <cell r="BG352">
            <v>1.8</v>
          </cell>
          <cell r="BH352">
            <v>3.9596999999999998</v>
          </cell>
          <cell r="BI352" t="e">
            <v>#VALUE!</v>
          </cell>
          <cell r="BJ352">
            <v>45950</v>
          </cell>
          <cell r="BK352">
            <v>237</v>
          </cell>
          <cell r="BL352">
            <v>3.3</v>
          </cell>
          <cell r="BM352">
            <v>4.8963000000000001</v>
          </cell>
          <cell r="BN352" t="str">
            <v>2024,С,229,Н,Д,230,2025,Я,Ф,М,А,И,A,О,237,Н,Д,2026,Я,Ф,М,А,М,И,А,С,</v>
          </cell>
          <cell r="BO352"/>
          <cell r="BP352"/>
          <cell r="BQ352">
            <v>13</v>
          </cell>
          <cell r="BR352">
            <v>254</v>
          </cell>
          <cell r="BS352"/>
          <cell r="BT352"/>
          <cell r="BU352"/>
          <cell r="BV352"/>
          <cell r="BW352"/>
          <cell r="BX352"/>
          <cell r="BY352"/>
          <cell r="BZ352">
            <v>46181</v>
          </cell>
          <cell r="CA352">
            <v>0</v>
          </cell>
          <cell r="CB352"/>
          <cell r="CC352" t="str">
            <v>理рацион-ый</v>
          </cell>
          <cell r="CD352" t="str">
            <v>理рацион-ый</v>
          </cell>
          <cell r="CE352">
            <v>41.003041445652528</v>
          </cell>
          <cell r="CF352">
            <v>-2.6147300914691485</v>
          </cell>
          <cell r="CG352">
            <v>34.104372364299934</v>
          </cell>
          <cell r="CH352" t="str">
            <v>理рацион-ый</v>
          </cell>
          <cell r="CI352">
            <v>17.07984591794844</v>
          </cell>
          <cell r="CJ352">
            <v>-10.284067490699456</v>
          </cell>
          <cell r="CK352"/>
          <cell r="CL352"/>
          <cell r="CM352">
            <v>42612</v>
          </cell>
          <cell r="CN352" t="str">
            <v>х/к</v>
          </cell>
          <cell r="CO352"/>
          <cell r="CP352"/>
          <cell r="CQ352"/>
          <cell r="CR352" t="str">
            <v>КРУН-6кВ №2 ППГ</v>
          </cell>
          <cell r="CS352">
            <v>7</v>
          </cell>
          <cell r="CT352">
            <v>1</v>
          </cell>
          <cell r="CU352" t="str">
            <v>NIPI_Centre_PTV-3_Part</v>
          </cell>
          <cell r="CV352">
            <v>44737</v>
          </cell>
          <cell r="CW352">
            <v>285</v>
          </cell>
          <cell r="CX352"/>
          <cell r="CY352"/>
          <cell r="CZ352"/>
          <cell r="DA352"/>
          <cell r="DB352"/>
          <cell r="DC352"/>
          <cell r="DD352"/>
          <cell r="DE352"/>
          <cell r="DF352"/>
          <cell r="DG352" t="str">
            <v>малый</v>
          </cell>
          <cell r="DH352" t="str">
            <v>есть</v>
          </cell>
          <cell r="DI352"/>
          <cell r="DJ352"/>
          <cell r="DK352"/>
          <cell r="DL352">
            <v>-3</v>
          </cell>
          <cell r="DM352">
            <v>-0.22536</v>
          </cell>
          <cell r="DN352">
            <v>0</v>
          </cell>
          <cell r="DO352">
            <v>1.8780000000000001</v>
          </cell>
          <cell r="DP352"/>
          <cell r="DQ352"/>
          <cell r="DR352"/>
          <cell r="DS352"/>
          <cell r="DT352"/>
          <cell r="DU352"/>
          <cell r="DV352"/>
          <cell r="DW352">
            <v>42170</v>
          </cell>
          <cell r="DX352">
            <v>1224</v>
          </cell>
          <cell r="DY352"/>
          <cell r="DZ352" t="str">
            <v>4309, 4310</v>
          </cell>
          <cell r="EA352">
            <v>3</v>
          </cell>
          <cell r="EB352"/>
          <cell r="EC352">
            <v>10.837418265594266</v>
          </cell>
          <cell r="ED352">
            <v>11.7</v>
          </cell>
          <cell r="EE352">
            <v>6.8777182655942664</v>
          </cell>
          <cell r="EF352">
            <v>-0.86258173440573316</v>
          </cell>
          <cell r="EG352">
            <v>54.510975561698658</v>
          </cell>
          <cell r="EH352">
            <v>378</v>
          </cell>
          <cell r="EI352">
            <v>0.92820000000000003</v>
          </cell>
          <cell r="EJ352"/>
          <cell r="EK352"/>
          <cell r="EL352"/>
          <cell r="EM352"/>
          <cell r="EN352"/>
          <cell r="EO352"/>
          <cell r="EP352"/>
          <cell r="EQ352"/>
          <cell r="ER352"/>
          <cell r="ES352"/>
          <cell r="ET352"/>
          <cell r="EU352"/>
          <cell r="EV352"/>
          <cell r="EW352"/>
          <cell r="EX352"/>
          <cell r="EY352"/>
          <cell r="EZ352"/>
          <cell r="FA352"/>
          <cell r="FB352"/>
          <cell r="FC352"/>
          <cell r="FD352"/>
          <cell r="FE352"/>
          <cell r="FF352" t="str">
            <v>ВПП 2024</v>
          </cell>
          <cell r="FG352">
            <v>51</v>
          </cell>
          <cell r="FH352">
            <v>1.9155599999999999</v>
          </cell>
          <cell r="FI352">
            <v>96</v>
          </cell>
          <cell r="FJ352">
            <v>-26</v>
          </cell>
          <cell r="FK352">
            <v>-3.7560000000000038E-2</v>
          </cell>
          <cell r="FL352">
            <v>-4</v>
          </cell>
          <cell r="FN352"/>
          <cell r="FP352" t="str">
            <v>Влияние ВПП</v>
          </cell>
          <cell r="FQ352" t="str">
            <v>ВПП 2021</v>
          </cell>
          <cell r="FR352">
            <v>22</v>
          </cell>
          <cell r="FS352"/>
          <cell r="FT352"/>
          <cell r="FV352">
            <v>32880</v>
          </cell>
        </row>
        <row r="353">
          <cell r="D353">
            <v>1225</v>
          </cell>
          <cell r="E353" t="str">
            <v>ск</v>
          </cell>
          <cell r="F353" t="str">
            <v>А1 Б</v>
          </cell>
          <cell r="G353">
            <v>32</v>
          </cell>
          <cell r="H353">
            <v>1.5024</v>
          </cell>
          <cell r="I353">
            <v>95</v>
          </cell>
          <cell r="J353" t="str">
            <v>Ревизия ГНО</v>
          </cell>
          <cell r="K353" t="e">
            <v>#VALUE!</v>
          </cell>
          <cell r="L353">
            <v>46292</v>
          </cell>
          <cell r="M353">
            <v>34</v>
          </cell>
          <cell r="N353">
            <v>1.5963000000000001</v>
          </cell>
          <cell r="O353">
            <v>95</v>
          </cell>
          <cell r="P353" t="e">
            <v>#VALUE!</v>
          </cell>
          <cell r="Q353">
            <v>46287</v>
          </cell>
          <cell r="R353"/>
          <cell r="S353"/>
          <cell r="T353"/>
          <cell r="U353"/>
          <cell r="V353">
            <v>46282</v>
          </cell>
          <cell r="W353">
            <v>31</v>
          </cell>
          <cell r="X353" t="e">
            <v>#VALUE!</v>
          </cell>
          <cell r="Y353" t="str">
            <v>СК работает</v>
          </cell>
          <cell r="Z353">
            <v>24</v>
          </cell>
          <cell r="AA353">
            <v>34</v>
          </cell>
          <cell r="AB353">
            <v>46292</v>
          </cell>
          <cell r="AC353" t="str">
            <v>15атм/сразу</v>
          </cell>
          <cell r="AD353"/>
          <cell r="AE353"/>
          <cell r="AF353"/>
          <cell r="AG353">
            <v>1.4</v>
          </cell>
          <cell r="AH353">
            <v>0</v>
          </cell>
          <cell r="AI353"/>
          <cell r="AJ353"/>
          <cell r="AK353"/>
          <cell r="AL353"/>
          <cell r="AM353"/>
          <cell r="AN353"/>
          <cell r="AO353" t="str">
            <v>скд-6иж</v>
          </cell>
          <cell r="AP353">
            <v>3</v>
          </cell>
          <cell r="AQ353" t="e">
            <v>#VALUE!</v>
          </cell>
          <cell r="AR353">
            <v>5</v>
          </cell>
          <cell r="AS353">
            <v>55.090043999999992</v>
          </cell>
          <cell r="AT353">
            <v>0.61717140759589895</v>
          </cell>
          <cell r="AU353">
            <v>210</v>
          </cell>
          <cell r="AV353">
            <v>1000</v>
          </cell>
          <cell r="AW353">
            <v>46286</v>
          </cell>
          <cell r="AX353">
            <v>46279</v>
          </cell>
          <cell r="AY353" t="str">
            <v>(кл.70)WM-57</v>
          </cell>
          <cell r="AZ353">
            <v>230.4</v>
          </cell>
          <cell r="BA353">
            <v>23.400000000000006</v>
          </cell>
          <cell r="BB353" t="str">
            <v>СКЖ-60</v>
          </cell>
          <cell r="BC353"/>
          <cell r="BD353"/>
          <cell r="BE353">
            <v>46281</v>
          </cell>
          <cell r="BF353">
            <v>207</v>
          </cell>
          <cell r="BG353">
            <v>0</v>
          </cell>
          <cell r="BH353">
            <v>4.2724500000000001</v>
          </cell>
          <cell r="BI353" t="e">
            <v>#VALUE!</v>
          </cell>
          <cell r="BJ353">
            <v>46279</v>
          </cell>
          <cell r="BK353">
            <v>203</v>
          </cell>
          <cell r="BL353">
            <v>0.1</v>
          </cell>
          <cell r="BM353">
            <v>4.7480499999999992</v>
          </cell>
          <cell r="BN353" t="str">
            <v>2015,А,124,О,Д,158,И,Н,2017.Я,М,И,А,О,Н,Д,2018,Я,Ф,114,M,A,A,2022,Я,М,И,А,С,О,Н,Д,2023,Я,Ф,М,А,М,И,А,C,О,Н,2024,Я,Ф,М,А,М,И,С,Н,2025,Я,Ф,М,А,И,A,О,Н,Д,2026,Я,Ф,М,А,М,И,А,С,203,</v>
          </cell>
          <cell r="BO353"/>
          <cell r="BP353"/>
          <cell r="BQ353">
            <v>36</v>
          </cell>
          <cell r="BR353">
            <v>252.5</v>
          </cell>
          <cell r="BS353">
            <v>42231</v>
          </cell>
          <cell r="BT353">
            <v>12</v>
          </cell>
          <cell r="BU353">
            <v>260</v>
          </cell>
          <cell r="BV353">
            <v>252.5</v>
          </cell>
          <cell r="BW353">
            <v>36</v>
          </cell>
          <cell r="BX353"/>
          <cell r="BY353"/>
          <cell r="BZ353">
            <v>46181</v>
          </cell>
          <cell r="CA353">
            <v>0</v>
          </cell>
          <cell r="CB353"/>
          <cell r="CC353" t="str">
            <v>理рацион-ый</v>
          </cell>
          <cell r="CD353" t="str">
            <v>理рацион-ый</v>
          </cell>
          <cell r="CE353">
            <v>41.710562207953231</v>
          </cell>
          <cell r="CF353">
            <v>0.73124225844065904</v>
          </cell>
          <cell r="CG353">
            <v>34.937241205083225</v>
          </cell>
          <cell r="CH353" t="str">
            <v>理рацион-ый</v>
          </cell>
          <cell r="CI353">
            <v>19.132159323676291</v>
          </cell>
          <cell r="CJ353">
            <v>-8.7289634340768174</v>
          </cell>
          <cell r="CK353">
            <v>41405</v>
          </cell>
          <cell r="CL353" t="e">
            <v>#VALUE!</v>
          </cell>
          <cell r="CM353">
            <v>42612</v>
          </cell>
          <cell r="CN353" t="str">
            <v>х/к</v>
          </cell>
          <cell r="CO353"/>
          <cell r="CP353"/>
          <cell r="CQ353"/>
          <cell r="CR353" t="str">
            <v>КРУН-6кВ №2 ППГ</v>
          </cell>
          <cell r="CS353">
            <v>7</v>
          </cell>
          <cell r="CT353">
            <v>1</v>
          </cell>
          <cell r="CU353" t="str">
            <v>NIPI_Centre_PTV-3_Part</v>
          </cell>
          <cell r="CV353">
            <v>43144</v>
          </cell>
          <cell r="CW353">
            <v>260</v>
          </cell>
          <cell r="CX353"/>
          <cell r="CY353"/>
          <cell r="CZ353"/>
          <cell r="DA353"/>
          <cell r="DB353"/>
          <cell r="DC353"/>
          <cell r="DD353"/>
          <cell r="DE353"/>
          <cell r="DF353"/>
          <cell r="DG353" t="str">
            <v>средний</v>
          </cell>
          <cell r="DH353" t="str">
            <v>есть</v>
          </cell>
          <cell r="DI353"/>
          <cell r="DJ353"/>
          <cell r="DK353"/>
          <cell r="DL353">
            <v>2</v>
          </cell>
          <cell r="DM353">
            <v>9.3900000000000095E-2</v>
          </cell>
          <cell r="DN353">
            <v>0</v>
          </cell>
          <cell r="DO353">
            <v>1.5963000000000001</v>
          </cell>
          <cell r="DP353"/>
          <cell r="DQ353"/>
          <cell r="DR353"/>
          <cell r="DS353"/>
          <cell r="DT353"/>
          <cell r="DU353"/>
          <cell r="DV353"/>
          <cell r="DW353">
            <v>42179</v>
          </cell>
          <cell r="DX353">
            <v>1225</v>
          </cell>
          <cell r="DY353"/>
          <cell r="DZ353" t="str">
            <v>4310, 4311</v>
          </cell>
          <cell r="EA353">
            <v>2</v>
          </cell>
          <cell r="EB353"/>
          <cell r="EC353">
            <v>14.378289577399041</v>
          </cell>
          <cell r="ED353">
            <v>25.7</v>
          </cell>
          <cell r="EE353">
            <v>10.105839577399042</v>
          </cell>
          <cell r="EF353">
            <v>-11.321710422600958</v>
          </cell>
          <cell r="EG353">
            <v>54.510975568403573</v>
          </cell>
          <cell r="EH353">
            <v>378</v>
          </cell>
          <cell r="EI353">
            <v>0.92820000000000003</v>
          </cell>
          <cell r="EJ353"/>
          <cell r="EK353"/>
          <cell r="EL353"/>
          <cell r="EM353"/>
          <cell r="EN353"/>
          <cell r="EO353"/>
          <cell r="EP353"/>
          <cell r="EQ353"/>
          <cell r="ER353"/>
          <cell r="ES353"/>
          <cell r="ET353"/>
          <cell r="EU353"/>
          <cell r="EV353"/>
          <cell r="EW353"/>
          <cell r="EX353"/>
          <cell r="EY353"/>
          <cell r="EZ353"/>
          <cell r="FA353"/>
          <cell r="FB353"/>
          <cell r="FC353">
            <v>4</v>
          </cell>
          <cell r="FD353"/>
          <cell r="FE353"/>
          <cell r="FF353" t="str">
            <v>ВПП 2025</v>
          </cell>
          <cell r="FG353">
            <v>24</v>
          </cell>
          <cell r="FH353">
            <v>0.45071999999999995</v>
          </cell>
          <cell r="FI353">
            <v>98</v>
          </cell>
          <cell r="FJ353">
            <v>10</v>
          </cell>
          <cell r="FK353">
            <v>1.14558</v>
          </cell>
          <cell r="FL353">
            <v>-3</v>
          </cell>
          <cell r="FN353"/>
          <cell r="FP353" t="str">
            <v>Влияние ВПП</v>
          </cell>
          <cell r="FQ353" t="str">
            <v>ВПП 2021</v>
          </cell>
          <cell r="FR353">
            <v>22</v>
          </cell>
          <cell r="FS353"/>
          <cell r="FT353"/>
          <cell r="FV353">
            <v>32866</v>
          </cell>
        </row>
        <row r="354">
          <cell r="D354">
            <v>1226</v>
          </cell>
          <cell r="E354" t="str">
            <v>ск</v>
          </cell>
          <cell r="F354" t="str">
            <v>А1 Б В</v>
          </cell>
          <cell r="G354">
            <v>43</v>
          </cell>
          <cell r="H354">
            <v>1.2113099999999999</v>
          </cell>
          <cell r="I354">
            <v>97</v>
          </cell>
          <cell r="J354" t="str">
            <v>Провести гис-профиль притока</v>
          </cell>
          <cell r="K354" t="e">
            <v>#VALUE!</v>
          </cell>
          <cell r="L354">
            <v>46292</v>
          </cell>
          <cell r="M354">
            <v>48</v>
          </cell>
          <cell r="N354">
            <v>0.90143999999999991</v>
          </cell>
          <cell r="O354">
            <v>98</v>
          </cell>
          <cell r="P354" t="e">
            <v>#VALUE!</v>
          </cell>
          <cell r="Q354">
            <v>46287</v>
          </cell>
          <cell r="R354"/>
          <cell r="S354"/>
          <cell r="T354"/>
          <cell r="U354"/>
          <cell r="V354">
            <v>46282</v>
          </cell>
          <cell r="W354">
            <v>33</v>
          </cell>
          <cell r="X354" t="e">
            <v>#VALUE!</v>
          </cell>
          <cell r="Y354" t="str">
            <v>СК работает</v>
          </cell>
          <cell r="Z354">
            <v>24</v>
          </cell>
          <cell r="AA354">
            <v>48</v>
          </cell>
          <cell r="AB354">
            <v>46292</v>
          </cell>
          <cell r="AC354" t="str">
            <v>15атм/1м30с</v>
          </cell>
          <cell r="AD354"/>
          <cell r="AE354"/>
          <cell r="AF354"/>
          <cell r="AG354">
            <v>2</v>
          </cell>
          <cell r="AH354">
            <v>2</v>
          </cell>
          <cell r="AI354"/>
          <cell r="AJ354"/>
          <cell r="AK354"/>
          <cell r="AL354"/>
          <cell r="AM354"/>
          <cell r="AN354"/>
          <cell r="AO354" t="str">
            <v>скд-6иж</v>
          </cell>
          <cell r="AP354">
            <v>2.5</v>
          </cell>
          <cell r="AQ354" t="e">
            <v>#VALUE!</v>
          </cell>
          <cell r="AR354">
            <v>8.5</v>
          </cell>
          <cell r="AS354">
            <v>78.044229000000001</v>
          </cell>
          <cell r="AT354">
            <v>0.61503586639314478</v>
          </cell>
          <cell r="AU354">
            <v>170</v>
          </cell>
          <cell r="AV354">
            <v>1000</v>
          </cell>
          <cell r="AW354">
            <v>46192</v>
          </cell>
          <cell r="AX354">
            <v>45930</v>
          </cell>
          <cell r="AY354" t="str">
            <v>(кл.70)ShL-57</v>
          </cell>
          <cell r="AZ354">
            <v>239.60000000000002</v>
          </cell>
          <cell r="BA354">
            <v>16.600000000000023</v>
          </cell>
          <cell r="BB354" t="str">
            <v>СКЖ-60</v>
          </cell>
          <cell r="BC354"/>
          <cell r="BD354"/>
          <cell r="BE354">
            <v>46262</v>
          </cell>
          <cell r="BF354">
            <v>223</v>
          </cell>
          <cell r="BG354">
            <v>2</v>
          </cell>
          <cell r="BH354">
            <v>5.33345</v>
          </cell>
          <cell r="BI354" t="e">
            <v>#VALUE!</v>
          </cell>
          <cell r="BJ354">
            <v>45275</v>
          </cell>
          <cell r="BK354">
            <v>199</v>
          </cell>
          <cell r="BL354">
            <v>0.3</v>
          </cell>
          <cell r="BM354">
            <v>5.8870499999999995</v>
          </cell>
          <cell r="BN354" t="e">
            <v>#VALUE!</v>
          </cell>
          <cell r="BO354"/>
          <cell r="BP354"/>
          <cell r="BQ354">
            <v>20</v>
          </cell>
          <cell r="BR354">
            <v>258.5</v>
          </cell>
          <cell r="BS354"/>
          <cell r="BT354"/>
          <cell r="BU354"/>
          <cell r="BV354"/>
          <cell r="BW354"/>
          <cell r="BX354"/>
          <cell r="BY354"/>
          <cell r="BZ354">
            <v>46181</v>
          </cell>
          <cell r="CA354">
            <v>0</v>
          </cell>
          <cell r="CB354"/>
          <cell r="CC354" t="str">
            <v>理рацион-ый</v>
          </cell>
          <cell r="CD354" t="str">
            <v>理рацион-ый</v>
          </cell>
          <cell r="CE354">
            <v>41.689439658212486</v>
          </cell>
          <cell r="CF354">
            <v>0.59434525109414693</v>
          </cell>
          <cell r="CG354">
            <v>34.903012401315422</v>
          </cell>
          <cell r="CH354" t="str">
            <v>理рацион-ый</v>
          </cell>
          <cell r="CI354">
            <v>19.040718961195136</v>
          </cell>
          <cell r="CJ354">
            <v>-8.817249344706525</v>
          </cell>
          <cell r="CK354">
            <v>42581</v>
          </cell>
          <cell r="CL354" t="e">
            <v>#VALUE!</v>
          </cell>
          <cell r="CM354"/>
          <cell r="CN354"/>
          <cell r="CO354"/>
          <cell r="CP354"/>
          <cell r="CQ354"/>
          <cell r="CR354" t="str">
            <v>КРУН-6кВ №2 ППГ</v>
          </cell>
          <cell r="CS354">
            <v>7</v>
          </cell>
          <cell r="CT354">
            <v>1</v>
          </cell>
          <cell r="CU354" t="str">
            <v>NIPI_Centre_PTV-3_Part</v>
          </cell>
          <cell r="CV354">
            <v>45930</v>
          </cell>
          <cell r="CW354">
            <v>280</v>
          </cell>
          <cell r="CX354"/>
          <cell r="CY354"/>
          <cell r="CZ354"/>
          <cell r="DA354"/>
          <cell r="DB354"/>
          <cell r="DC354"/>
          <cell r="DD354"/>
          <cell r="DE354"/>
          <cell r="DF354"/>
          <cell r="DG354" t="str">
            <v>средний</v>
          </cell>
          <cell r="DH354"/>
          <cell r="DI354"/>
          <cell r="DJ354"/>
          <cell r="DK354"/>
          <cell r="DL354">
            <v>5</v>
          </cell>
          <cell r="DM354">
            <v>-0.30986999999999998</v>
          </cell>
          <cell r="DN354">
            <v>1</v>
          </cell>
          <cell r="DO354">
            <v>0.90143999999999991</v>
          </cell>
          <cell r="DP354"/>
          <cell r="DQ354"/>
          <cell r="DR354"/>
          <cell r="DS354"/>
          <cell r="DT354"/>
          <cell r="DU354"/>
          <cell r="DV354"/>
          <cell r="DW354">
            <v>42172</v>
          </cell>
          <cell r="DX354">
            <v>1226</v>
          </cell>
          <cell r="DY354"/>
          <cell r="DZ354" t="str">
            <v>4311, 4312, 4313</v>
          </cell>
          <cell r="EA354">
            <v>1</v>
          </cell>
          <cell r="EB354"/>
          <cell r="EC354">
            <v>22</v>
          </cell>
          <cell r="ED354">
            <v>25.7</v>
          </cell>
          <cell r="EE354">
            <v>16.666550000000001</v>
          </cell>
          <cell r="EF354">
            <v>-3.6999999999999993</v>
          </cell>
          <cell r="EG354">
            <v>54.51097556595407</v>
          </cell>
          <cell r="EH354">
            <v>378</v>
          </cell>
          <cell r="EI354">
            <v>0.92820000000000003</v>
          </cell>
          <cell r="EJ354"/>
          <cell r="EK354"/>
          <cell r="EL354"/>
          <cell r="EM354"/>
          <cell r="EN354"/>
          <cell r="EO354"/>
          <cell r="EP354"/>
          <cell r="EQ354"/>
          <cell r="ER354"/>
          <cell r="ES354"/>
          <cell r="ET354"/>
          <cell r="EU354"/>
          <cell r="EV354"/>
          <cell r="EW354"/>
          <cell r="EX354"/>
          <cell r="EY354"/>
          <cell r="EZ354"/>
          <cell r="FA354"/>
          <cell r="FB354"/>
          <cell r="FC354">
            <v>4</v>
          </cell>
          <cell r="FD354"/>
          <cell r="FE354"/>
          <cell r="FF354" t="str">
            <v>ВПП 2025</v>
          </cell>
          <cell r="FG354"/>
          <cell r="FH354"/>
          <cell r="FI354"/>
          <cell r="FJ354"/>
          <cell r="FK354"/>
          <cell r="FL354"/>
          <cell r="FN354"/>
          <cell r="FP354" t="str">
            <v xml:space="preserve"> Влияние ВНС с перекомпенсацией</v>
          </cell>
          <cell r="FR354">
            <v>22</v>
          </cell>
          <cell r="FS354"/>
          <cell r="FT354"/>
          <cell r="FV354">
            <v>33187</v>
          </cell>
        </row>
        <row r="355">
          <cell r="D355">
            <v>1227</v>
          </cell>
          <cell r="E355" t="str">
            <v>ск</v>
          </cell>
          <cell r="F355" t="str">
            <v>А1 В</v>
          </cell>
          <cell r="G355"/>
          <cell r="H355"/>
          <cell r="I355"/>
          <cell r="J355">
            <v>0</v>
          </cell>
          <cell r="K355" t="e">
            <v>#VALUE!</v>
          </cell>
          <cell r="L355"/>
          <cell r="M355"/>
          <cell r="N355">
            <v>0</v>
          </cell>
          <cell r="O355">
            <v>0</v>
          </cell>
          <cell r="P355" t="e">
            <v>#VALUE!</v>
          </cell>
          <cell r="Q355"/>
          <cell r="R355"/>
          <cell r="S355"/>
          <cell r="T355"/>
          <cell r="U355"/>
          <cell r="V355"/>
          <cell r="W355">
            <v>0</v>
          </cell>
          <cell r="X355" t="e">
            <v>#VALUE!</v>
          </cell>
          <cell r="Y355" t="str">
            <v>Бездействие</v>
          </cell>
          <cell r="Z355">
            <v>0</v>
          </cell>
          <cell r="AA355">
            <v>0</v>
          </cell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>
            <v>0</v>
          </cell>
          <cell r="AQ355" t="e">
            <v>#VALUE!</v>
          </cell>
          <cell r="AR355"/>
          <cell r="AS355"/>
          <cell r="AT355"/>
          <cell r="AU355"/>
          <cell r="AV355"/>
          <cell r="AW355"/>
          <cell r="AX355">
            <v>43945</v>
          </cell>
          <cell r="AY355">
            <v>0</v>
          </cell>
          <cell r="AZ355">
            <v>99.62</v>
          </cell>
          <cell r="BA355">
            <v>93.62</v>
          </cell>
          <cell r="BB355" t="str">
            <v>нет</v>
          </cell>
          <cell r="BC355"/>
          <cell r="BD355"/>
          <cell r="BE355">
            <v>43824</v>
          </cell>
          <cell r="BF355">
            <v>130</v>
          </cell>
          <cell r="BG355">
            <v>2.2999999999999998</v>
          </cell>
          <cell r="BH355">
            <v>14.319199999999999</v>
          </cell>
          <cell r="BI355" t="e">
            <v>#VALUE!</v>
          </cell>
          <cell r="BJ355">
            <v>46184</v>
          </cell>
          <cell r="BK355">
            <v>6</v>
          </cell>
          <cell r="BL355">
            <v>3.8</v>
          </cell>
          <cell r="BM355">
            <v>27.462799999999998</v>
          </cell>
          <cell r="BN355" t="e">
            <v>#VALUE!</v>
          </cell>
          <cell r="BO355"/>
          <cell r="BP355"/>
          <cell r="BQ355">
            <v>112</v>
          </cell>
          <cell r="BR355">
            <v>258</v>
          </cell>
          <cell r="BS355">
            <v>43292</v>
          </cell>
          <cell r="BT355">
            <v>15.4</v>
          </cell>
          <cell r="BU355">
            <v>258</v>
          </cell>
          <cell r="BV355">
            <v>281</v>
          </cell>
          <cell r="BW355">
            <v>42.4</v>
          </cell>
          <cell r="BX355"/>
          <cell r="BY355"/>
          <cell r="BZ355">
            <v>45761</v>
          </cell>
          <cell r="CA355">
            <v>0</v>
          </cell>
          <cell r="CB355"/>
          <cell r="CC355" t="str">
            <v/>
          </cell>
          <cell r="CD355" t="str">
            <v/>
          </cell>
          <cell r="CE355">
            <v>1.5852999999999999</v>
          </cell>
          <cell r="CF355">
            <v>-62.067</v>
          </cell>
          <cell r="CG355" t="e">
            <v>#NUM!</v>
          </cell>
          <cell r="CH355" t="str">
            <v/>
          </cell>
          <cell r="CI355">
            <v>6.2493999999999996</v>
          </cell>
          <cell r="CJ355">
            <v>46.691000000000003</v>
          </cell>
          <cell r="CK355">
            <v>42129</v>
          </cell>
          <cell r="CL355" t="e">
            <v>#VALUE!</v>
          </cell>
          <cell r="CM355">
            <v>43604</v>
          </cell>
          <cell r="CN355" t="str">
            <v>х/к</v>
          </cell>
          <cell r="CO355"/>
          <cell r="CP355"/>
          <cell r="CQ355"/>
          <cell r="CR355" t="str">
            <v>КРУН-6кВ №2 ППГ</v>
          </cell>
          <cell r="CS355">
            <v>4</v>
          </cell>
          <cell r="CT355">
            <v>1</v>
          </cell>
          <cell r="CU355" t="str">
            <v>NIPI_Centre_PTV-3_Part</v>
          </cell>
          <cell r="CV355">
            <v>43934</v>
          </cell>
          <cell r="CW355" t="str">
            <v>242ц.м.</v>
          </cell>
          <cell r="CX355"/>
          <cell r="CY355"/>
          <cell r="CZ355"/>
          <cell r="DA355"/>
          <cell r="DB355"/>
          <cell r="DC355"/>
          <cell r="DD355"/>
          <cell r="DE355"/>
          <cell r="DF355"/>
          <cell r="DG355" t="str">
            <v>малый</v>
          </cell>
          <cell r="DH355" t="str">
            <v>есть</v>
          </cell>
          <cell r="DI355"/>
          <cell r="DJ355"/>
          <cell r="DK355"/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/>
          <cell r="DQ355"/>
          <cell r="DR355"/>
          <cell r="DS355"/>
          <cell r="DT355"/>
          <cell r="DU355"/>
          <cell r="DV355"/>
          <cell r="DW355">
            <v>42171</v>
          </cell>
          <cell r="DX355">
            <v>1227</v>
          </cell>
          <cell r="DY355"/>
          <cell r="DZ355" t="str">
            <v xml:space="preserve">4312, 4313, 4314, 4315, </v>
          </cell>
          <cell r="EA355"/>
          <cell r="EB355"/>
          <cell r="EC355">
            <v>33.158339969260012</v>
          </cell>
          <cell r="ED355">
            <v>11.7</v>
          </cell>
          <cell r="EE355">
            <v>18.839139969260014</v>
          </cell>
          <cell r="EF355">
            <v>21.458339969260013</v>
          </cell>
          <cell r="EG355" t="e">
            <v>#N/A</v>
          </cell>
          <cell r="EH355">
            <v>378</v>
          </cell>
          <cell r="EI355">
            <v>0.92820000000000003</v>
          </cell>
          <cell r="EJ355"/>
          <cell r="EK355"/>
          <cell r="EL355"/>
          <cell r="EM355"/>
          <cell r="EN355"/>
          <cell r="EO355"/>
          <cell r="EP355"/>
          <cell r="EQ355"/>
          <cell r="ER355"/>
          <cell r="ES355"/>
          <cell r="ET355"/>
          <cell r="EU355"/>
          <cell r="EV355"/>
          <cell r="EW355"/>
          <cell r="EX355"/>
          <cell r="EY355">
            <v>98</v>
          </cell>
          <cell r="EZ355"/>
          <cell r="FA355"/>
          <cell r="FB355"/>
          <cell r="FC355">
            <v>4</v>
          </cell>
          <cell r="FD355"/>
          <cell r="FE355"/>
          <cell r="FF355"/>
          <cell r="FG355"/>
          <cell r="FH355"/>
          <cell r="FI355"/>
          <cell r="FJ355"/>
          <cell r="FK355"/>
          <cell r="FL355"/>
          <cell r="FN355"/>
          <cell r="FP355" t="str">
            <v xml:space="preserve"> Влияние ВНС с перекомпенсацией</v>
          </cell>
          <cell r="FR355"/>
          <cell r="FS355"/>
          <cell r="FV355">
            <v>33117</v>
          </cell>
        </row>
        <row r="356">
          <cell r="D356">
            <v>1228</v>
          </cell>
          <cell r="E356" t="str">
            <v>ск</v>
          </cell>
          <cell r="F356" t="str">
            <v>Г</v>
          </cell>
          <cell r="G356">
            <v>30</v>
          </cell>
          <cell r="H356">
            <v>1.6901999999999997</v>
          </cell>
          <cell r="I356">
            <v>94</v>
          </cell>
          <cell r="J356" t="str">
            <v>ЧРФ</v>
          </cell>
          <cell r="K356" t="e">
            <v>#VALUE!</v>
          </cell>
          <cell r="L356">
            <v>46292</v>
          </cell>
          <cell r="M356">
            <v>34</v>
          </cell>
          <cell r="N356">
            <v>1.5963000000000001</v>
          </cell>
          <cell r="O356">
            <v>95</v>
          </cell>
          <cell r="P356" t="e">
            <v>#VALUE!</v>
          </cell>
          <cell r="Q356">
            <v>46289</v>
          </cell>
          <cell r="R356"/>
          <cell r="S356"/>
          <cell r="T356"/>
          <cell r="U356"/>
          <cell r="V356">
            <v>46282</v>
          </cell>
          <cell r="W356">
            <v>29</v>
          </cell>
          <cell r="X356" t="e">
            <v>#VALUE!</v>
          </cell>
          <cell r="Y356" t="str">
            <v>СК работает</v>
          </cell>
          <cell r="Z356">
            <v>24</v>
          </cell>
          <cell r="AA356">
            <v>34</v>
          </cell>
          <cell r="AB356">
            <v>46292</v>
          </cell>
          <cell r="AC356" t="str">
            <v>15/5с</v>
          </cell>
          <cell r="AD356"/>
          <cell r="AE356"/>
          <cell r="AF356"/>
          <cell r="AG356">
            <v>1.5</v>
          </cell>
          <cell r="AH356">
            <v>0</v>
          </cell>
          <cell r="AI356"/>
          <cell r="AJ356"/>
          <cell r="AK356"/>
          <cell r="AL356"/>
          <cell r="AM356"/>
          <cell r="AN356"/>
          <cell r="AO356" t="str">
            <v>ск-6к(CYI-6)</v>
          </cell>
          <cell r="AP356">
            <v>3</v>
          </cell>
          <cell r="AQ356" t="e">
            <v>#VALUE!</v>
          </cell>
          <cell r="AR356">
            <v>6</v>
          </cell>
          <cell r="AS356">
            <v>39.392179200000001</v>
          </cell>
          <cell r="AT356">
            <v>0.86311548867040078</v>
          </cell>
          <cell r="AU356">
            <v>170</v>
          </cell>
          <cell r="AV356">
            <v>1000</v>
          </cell>
          <cell r="AW356">
            <v>46286</v>
          </cell>
          <cell r="AX356">
            <v>46262</v>
          </cell>
          <cell r="AY356" t="str">
            <v>(кл.70)WM-44</v>
          </cell>
          <cell r="AZ356">
            <v>277.33999999999997</v>
          </cell>
          <cell r="BA356">
            <v>25.339999999999975</v>
          </cell>
          <cell r="BB356" t="str">
            <v>СКЖ-60</v>
          </cell>
          <cell r="BC356"/>
          <cell r="BD356"/>
          <cell r="BE356">
            <v>46266</v>
          </cell>
          <cell r="BF356">
            <v>252</v>
          </cell>
          <cell r="BG356">
            <v>0</v>
          </cell>
          <cell r="BH356">
            <v>2.8169999999999997</v>
          </cell>
          <cell r="BI356" t="e">
            <v>#VALUE!</v>
          </cell>
          <cell r="BJ356">
            <v>46138</v>
          </cell>
          <cell r="BK356">
            <v>250</v>
          </cell>
          <cell r="BL356">
            <v>1.6</v>
          </cell>
          <cell r="BM356">
            <v>4.6048</v>
          </cell>
          <cell r="BN356" t="e">
            <v>#VALUE!</v>
          </cell>
          <cell r="BO356"/>
          <cell r="BP356"/>
          <cell r="BQ356">
            <v>28</v>
          </cell>
          <cell r="BR356">
            <v>282</v>
          </cell>
          <cell r="BS356"/>
          <cell r="BT356"/>
          <cell r="BU356"/>
          <cell r="BV356"/>
          <cell r="BW356"/>
          <cell r="BX356"/>
          <cell r="BY356"/>
          <cell r="BZ356">
            <v>46181</v>
          </cell>
          <cell r="CA356">
            <v>0</v>
          </cell>
          <cell r="CB356"/>
          <cell r="CC356" t="str">
            <v>查сверка данных</v>
          </cell>
          <cell r="CD356" t="str">
            <v>查сверка данных</v>
          </cell>
          <cell r="CE356">
            <v>38.674708734612274</v>
          </cell>
          <cell r="CF356">
            <v>12.762501690915649</v>
          </cell>
          <cell r="CG356">
            <v>38.249333101589627</v>
          </cell>
          <cell r="CH356" t="str">
            <v>查сверка данных</v>
          </cell>
          <cell r="CI356">
            <v>31.840049770801116</v>
          </cell>
          <cell r="CJ356">
            <v>14.448012864276819</v>
          </cell>
          <cell r="CK356"/>
          <cell r="CL356"/>
          <cell r="CM356"/>
          <cell r="CN356"/>
          <cell r="CO356"/>
          <cell r="CP356"/>
          <cell r="CQ356"/>
          <cell r="CR356" t="str">
            <v>КРУН-6кВ №2 ППГ</v>
          </cell>
          <cell r="CS356">
            <v>4</v>
          </cell>
          <cell r="CT356">
            <v>1</v>
          </cell>
          <cell r="CU356" t="str">
            <v>NIPI_Centre_PTV-3_Part</v>
          </cell>
          <cell r="CV356">
            <v>46261</v>
          </cell>
          <cell r="CW356">
            <v>288</v>
          </cell>
          <cell r="CX356"/>
          <cell r="CY356"/>
          <cell r="CZ356"/>
          <cell r="DA356"/>
          <cell r="DB356"/>
          <cell r="DC356"/>
          <cell r="DD356"/>
          <cell r="DE356"/>
          <cell r="DF356"/>
          <cell r="DG356" t="str">
            <v>средний</v>
          </cell>
          <cell r="DH356" t="str">
            <v>есть</v>
          </cell>
          <cell r="DI356"/>
          <cell r="DJ356"/>
          <cell r="DK356"/>
          <cell r="DL356">
            <v>4</v>
          </cell>
          <cell r="DM356">
            <v>-9.389999999999965E-2</v>
          </cell>
          <cell r="DN356">
            <v>1</v>
          </cell>
          <cell r="DO356">
            <v>1.5963000000000001</v>
          </cell>
          <cell r="DP356"/>
          <cell r="DQ356"/>
          <cell r="DR356"/>
          <cell r="DS356"/>
          <cell r="DT356"/>
          <cell r="DU356"/>
          <cell r="DV356"/>
          <cell r="DW356">
            <v>42172</v>
          </cell>
          <cell r="DX356">
            <v>1228</v>
          </cell>
          <cell r="DY356"/>
          <cell r="DZ356" t="str">
            <v xml:space="preserve">4314, 4315, 4316, 4317, </v>
          </cell>
          <cell r="EA356">
            <v>4</v>
          </cell>
          <cell r="EB356"/>
          <cell r="EC356">
            <v>10.990263345693567</v>
          </cell>
          <cell r="ED356">
            <v>18</v>
          </cell>
          <cell r="EE356">
            <v>8.1732633456935666</v>
          </cell>
          <cell r="EF356">
            <v>-7.0097366543064332</v>
          </cell>
          <cell r="EG356">
            <v>54.510975567034933</v>
          </cell>
          <cell r="EH356">
            <v>378</v>
          </cell>
          <cell r="EI356">
            <v>0.92820000000000003</v>
          </cell>
          <cell r="EJ356"/>
          <cell r="EK356"/>
          <cell r="EL356"/>
          <cell r="EM356"/>
          <cell r="EN356"/>
          <cell r="EO356"/>
          <cell r="EP356"/>
          <cell r="EQ356"/>
          <cell r="ER356"/>
          <cell r="ES356"/>
          <cell r="ET356"/>
          <cell r="EU356"/>
          <cell r="EV356"/>
          <cell r="EW356"/>
          <cell r="EX356"/>
          <cell r="EY356"/>
          <cell r="EZ356"/>
          <cell r="FA356"/>
          <cell r="FB356"/>
          <cell r="FC356"/>
          <cell r="FD356"/>
          <cell r="FE356"/>
          <cell r="FF356" t="str">
            <v>ВПП 2024</v>
          </cell>
          <cell r="FG356"/>
          <cell r="FH356"/>
          <cell r="FI356"/>
          <cell r="FJ356"/>
          <cell r="FK356"/>
          <cell r="FL356"/>
          <cell r="FN356"/>
          <cell r="FP356" t="str">
            <v xml:space="preserve"> Влияние ВНС с перекомпенсацией</v>
          </cell>
          <cell r="FQ356" t="str">
            <v>ВПП 2021</v>
          </cell>
          <cell r="FR356">
            <v>18.5</v>
          </cell>
          <cell r="FS356"/>
          <cell r="FT356"/>
          <cell r="FV356">
            <v>33120</v>
          </cell>
        </row>
        <row r="357">
          <cell r="D357">
            <v>1229</v>
          </cell>
          <cell r="E357" t="str">
            <v>вн</v>
          </cell>
          <cell r="F357" t="str">
            <v>А1 Б В</v>
          </cell>
          <cell r="G357">
            <v>9</v>
          </cell>
          <cell r="H357">
            <v>1.6056899999999998</v>
          </cell>
          <cell r="I357">
            <v>81</v>
          </cell>
          <cell r="J357" t="str">
            <v>ЧРФ</v>
          </cell>
          <cell r="K357" t="e">
            <v>#VALUE!</v>
          </cell>
          <cell r="L357">
            <v>46292</v>
          </cell>
          <cell r="M357">
            <v>5</v>
          </cell>
          <cell r="N357">
            <v>1.07985</v>
          </cell>
          <cell r="O357">
            <v>77</v>
          </cell>
          <cell r="P357" t="e">
            <v>#VALUE!</v>
          </cell>
          <cell r="Q357">
            <v>46287</v>
          </cell>
          <cell r="R357"/>
          <cell r="S357"/>
          <cell r="T357"/>
          <cell r="U357"/>
          <cell r="V357">
            <v>46282</v>
          </cell>
          <cell r="W357">
            <v>20</v>
          </cell>
          <cell r="X357" t="e">
            <v>#VALUE!</v>
          </cell>
          <cell r="Y357" t="str">
            <v>винтовой</v>
          </cell>
          <cell r="Z357">
            <v>24</v>
          </cell>
          <cell r="AA357">
            <v>5</v>
          </cell>
          <cell r="AB357">
            <v>46292</v>
          </cell>
          <cell r="AC357" t="str">
            <v>15атм/10с</v>
          </cell>
          <cell r="AD357"/>
          <cell r="AE357"/>
          <cell r="AF357"/>
          <cell r="AG357">
            <v>1.9</v>
          </cell>
          <cell r="AH357">
            <v>0</v>
          </cell>
          <cell r="AI357"/>
          <cell r="AJ357"/>
          <cell r="AK357"/>
          <cell r="AL357"/>
          <cell r="AM357"/>
          <cell r="AN357"/>
          <cell r="AO357" t="str">
            <v>Netzsch</v>
          </cell>
          <cell r="AP357">
            <v>0</v>
          </cell>
          <cell r="AQ357" t="e">
            <v>#VALUE!</v>
          </cell>
          <cell r="AR357">
            <v>130</v>
          </cell>
          <cell r="AS357">
            <v>20.8</v>
          </cell>
          <cell r="AT357">
            <v>0.24038461538461536</v>
          </cell>
          <cell r="AU357"/>
          <cell r="AV357"/>
          <cell r="AW357">
            <v>46286</v>
          </cell>
          <cell r="AX357">
            <v>46259</v>
          </cell>
          <cell r="AY357" t="str">
            <v>Nek-16</v>
          </cell>
          <cell r="AZ357">
            <v>261.81</v>
          </cell>
          <cell r="BA357">
            <v>39.81</v>
          </cell>
          <cell r="BB357" t="str">
            <v>СКЖ-60</v>
          </cell>
          <cell r="BC357"/>
          <cell r="BD357"/>
          <cell r="BE357">
            <v>46281</v>
          </cell>
          <cell r="BF357">
            <v>222</v>
          </cell>
          <cell r="BG357">
            <v>2.7</v>
          </cell>
          <cell r="BH357">
            <v>5.6813250000000002</v>
          </cell>
          <cell r="BI357" t="e">
            <v>#VALUE!</v>
          </cell>
          <cell r="BJ357">
            <v>46069</v>
          </cell>
          <cell r="BK357">
            <v>173</v>
          </cell>
          <cell r="BL357">
            <v>0.7</v>
          </cell>
          <cell r="BM357">
            <v>8.2824249999999981</v>
          </cell>
          <cell r="BN357" t="str">
            <v>2023,А,66,М,И,А,Рпл(кву),0,C,О,Н,Д,218,2024,Я,Ф,М,А,М,И,С,Н,2025,Я,Ф,М,А,М,213,И,A,189,О,Н,Д,2026,Я,Ф,202,прс(ск/вн),173,М,А,М,И,А,С,</v>
          </cell>
          <cell r="BO357">
            <v>46278</v>
          </cell>
          <cell r="BP357" t="str">
            <v>Жылтыр білік немесе шыбық үзілген немесе ашылған. Тоқтатылды.</v>
          </cell>
          <cell r="BQ357">
            <v>17</v>
          </cell>
          <cell r="BR357">
            <v>253.75</v>
          </cell>
          <cell r="BS357"/>
          <cell r="BT357"/>
          <cell r="BU357"/>
          <cell r="BV357"/>
          <cell r="BW357"/>
          <cell r="BX357"/>
          <cell r="BY357"/>
          <cell r="BZ357">
            <v>46181</v>
          </cell>
          <cell r="CA357">
            <v>0</v>
          </cell>
          <cell r="CB357"/>
          <cell r="CC357" t="str">
            <v>差недост.подача</v>
          </cell>
          <cell r="CD357" t="str">
            <v>差недост.подача</v>
          </cell>
          <cell r="CE357">
            <v>25.331705787721891</v>
          </cell>
          <cell r="CF357">
            <v>-32.063255547337278</v>
          </cell>
          <cell r="CG357">
            <v>25.62603864155243</v>
          </cell>
          <cell r="CH357" t="str">
            <v>差недост.подача</v>
          </cell>
          <cell r="CI357">
            <v>8.0354872781065083</v>
          </cell>
          <cell r="CJ357">
            <v>5.7931172337278198</v>
          </cell>
          <cell r="CK357">
            <v>41496</v>
          </cell>
          <cell r="CL357" t="e">
            <v>#VALUE!</v>
          </cell>
          <cell r="CM357"/>
          <cell r="CN357"/>
          <cell r="CO357"/>
          <cell r="CP357"/>
          <cell r="CQ357"/>
          <cell r="CR357" t="str">
            <v>КРУН-6кВ №2 ППГ</v>
          </cell>
          <cell r="CS357">
            <v>4</v>
          </cell>
          <cell r="CT357">
            <v>1</v>
          </cell>
          <cell r="CU357" t="str">
            <v>NIPI_Centre_PTV-3_Part</v>
          </cell>
          <cell r="CV357">
            <v>46047</v>
          </cell>
          <cell r="CW357">
            <v>270</v>
          </cell>
          <cell r="CX357"/>
          <cell r="CY357"/>
          <cell r="CZ357"/>
          <cell r="DA357"/>
          <cell r="DB357"/>
          <cell r="DC357"/>
          <cell r="DD357"/>
          <cell r="DE357"/>
          <cell r="DF357"/>
          <cell r="DG357" t="str">
            <v>средний</v>
          </cell>
          <cell r="DH357" t="str">
            <v>есть</v>
          </cell>
          <cell r="DI357"/>
          <cell r="DJ357"/>
          <cell r="DK357"/>
          <cell r="DL357">
            <v>-4</v>
          </cell>
          <cell r="DM357">
            <v>-0.52583999999999986</v>
          </cell>
          <cell r="DN357">
            <v>-4</v>
          </cell>
          <cell r="DO357">
            <v>1.07985</v>
          </cell>
          <cell r="DP357"/>
          <cell r="DQ357" t="str">
            <v>10м3, Р=0атм</v>
          </cell>
          <cell r="DR357">
            <v>45355</v>
          </cell>
          <cell r="DS357"/>
          <cell r="DT357"/>
          <cell r="DU357"/>
          <cell r="DV357"/>
          <cell r="DW357">
            <v>42171</v>
          </cell>
          <cell r="DX357">
            <v>1229</v>
          </cell>
          <cell r="DY357"/>
          <cell r="DZ357" t="str">
            <v xml:space="preserve">4316, 4317, 4318 </v>
          </cell>
          <cell r="EA357">
            <v>5</v>
          </cell>
          <cell r="EB357"/>
          <cell r="EC357">
            <v>34.535101389022635</v>
          </cell>
          <cell r="ED357">
            <v>25.7</v>
          </cell>
          <cell r="EE357">
            <v>28.853776389022634</v>
          </cell>
          <cell r="EF357">
            <v>8.8351013890226362</v>
          </cell>
          <cell r="EG357">
            <v>54.510975566252228</v>
          </cell>
          <cell r="EH357">
            <v>378</v>
          </cell>
          <cell r="EI357">
            <v>0.92820000000000003</v>
          </cell>
          <cell r="EJ357"/>
          <cell r="EK357"/>
          <cell r="EL357"/>
          <cell r="EM357"/>
          <cell r="EN357"/>
          <cell r="EO357"/>
          <cell r="EP357"/>
          <cell r="EQ357"/>
          <cell r="ER357"/>
          <cell r="ES357"/>
          <cell r="ET357"/>
          <cell r="EU357"/>
          <cell r="EV357"/>
          <cell r="EW357"/>
          <cell r="EX357"/>
          <cell r="EY357"/>
          <cell r="EZ357"/>
          <cell r="FA357"/>
          <cell r="FB357"/>
          <cell r="FC357"/>
          <cell r="FD357"/>
          <cell r="FE357"/>
          <cell r="FF357"/>
          <cell r="FG357"/>
          <cell r="FH357"/>
          <cell r="FI357"/>
          <cell r="FJ357"/>
          <cell r="FK357"/>
          <cell r="FL357"/>
          <cell r="FN357"/>
          <cell r="FP357" t="str">
            <v xml:space="preserve"> Влияние ВНС с перекомпенсацией</v>
          </cell>
          <cell r="FR357">
            <v>22</v>
          </cell>
          <cell r="FS357"/>
          <cell r="FT357"/>
          <cell r="FV357">
            <v>33117</v>
          </cell>
        </row>
        <row r="358">
          <cell r="D358">
            <v>1230</v>
          </cell>
          <cell r="E358" t="str">
            <v>вн</v>
          </cell>
          <cell r="F358" t="str">
            <v>А1 Б В</v>
          </cell>
          <cell r="G358">
            <v>10</v>
          </cell>
          <cell r="H358">
            <v>0.75119999999999998</v>
          </cell>
          <cell r="I358">
            <v>92</v>
          </cell>
          <cell r="J358" t="str">
            <v>Ввод из бездействия</v>
          </cell>
          <cell r="K358" t="e">
            <v>#VALUE!</v>
          </cell>
          <cell r="L358"/>
          <cell r="M358"/>
          <cell r="N358">
            <v>0</v>
          </cell>
          <cell r="O358">
            <v>0</v>
          </cell>
          <cell r="P358" t="e">
            <v>#VALUE!</v>
          </cell>
          <cell r="Q358"/>
          <cell r="R358"/>
          <cell r="S358"/>
          <cell r="T358"/>
          <cell r="U358"/>
          <cell r="V358"/>
          <cell r="W358">
            <v>0</v>
          </cell>
          <cell r="X358" t="e">
            <v>#VALUE!</v>
          </cell>
          <cell r="Y358" t="str">
            <v>контрольный фонд</v>
          </cell>
          <cell r="Z358">
            <v>0</v>
          </cell>
          <cell r="AA358">
            <v>0</v>
          </cell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 t="str">
            <v>AD-1</v>
          </cell>
          <cell r="AP358">
            <v>0</v>
          </cell>
          <cell r="AQ358" t="e">
            <v>#VALUE!</v>
          </cell>
          <cell r="AR358"/>
          <cell r="AS358"/>
          <cell r="AT358"/>
          <cell r="AU358"/>
          <cell r="AV358"/>
          <cell r="AW358"/>
          <cell r="AX358">
            <v>44200</v>
          </cell>
          <cell r="AY358">
            <v>0</v>
          </cell>
          <cell r="AZ358">
            <v>94.07</v>
          </cell>
          <cell r="BA358">
            <v>13.069999999999993</v>
          </cell>
          <cell r="BB358"/>
          <cell r="BC358"/>
          <cell r="BD358"/>
          <cell r="BE358">
            <v>44139</v>
          </cell>
          <cell r="BF358">
            <v>81</v>
          </cell>
          <cell r="BG358">
            <v>2.4</v>
          </cell>
          <cell r="BH358">
            <v>18.50385</v>
          </cell>
          <cell r="BI358" t="e">
            <v>#VALUE!</v>
          </cell>
          <cell r="BJ358">
            <v>46185</v>
          </cell>
          <cell r="BK358">
            <v>218</v>
          </cell>
          <cell r="BL358">
            <v>10.1</v>
          </cell>
          <cell r="BM358">
            <v>13.339549999999999</v>
          </cell>
          <cell r="BN358" t="e">
            <v>#VALUE!</v>
          </cell>
          <cell r="BO358"/>
          <cell r="BP358"/>
          <cell r="BQ358">
            <v>156</v>
          </cell>
          <cell r="BR358">
            <v>252.5</v>
          </cell>
          <cell r="BS358">
            <v>42202</v>
          </cell>
          <cell r="BT358">
            <v>5.86</v>
          </cell>
          <cell r="BU358"/>
          <cell r="BV358"/>
          <cell r="BW358">
            <v>31.2</v>
          </cell>
          <cell r="BX358"/>
          <cell r="BY358"/>
          <cell r="BZ358">
            <v>45931</v>
          </cell>
          <cell r="CA358">
            <v>0</v>
          </cell>
          <cell r="CB358"/>
          <cell r="CC358" t="str">
            <v/>
          </cell>
          <cell r="CD358" t="str">
            <v/>
          </cell>
          <cell r="CE358">
            <v>1.5852999999999999</v>
          </cell>
          <cell r="CF358">
            <v>-62.067</v>
          </cell>
          <cell r="CG358" t="e">
            <v>#NUM!</v>
          </cell>
          <cell r="CH358" t="str">
            <v/>
          </cell>
          <cell r="CI358">
            <v>6.2493999999999996</v>
          </cell>
          <cell r="CJ358">
            <v>46.691000000000003</v>
          </cell>
          <cell r="CK358"/>
          <cell r="CL358"/>
          <cell r="CM358"/>
          <cell r="CN358"/>
          <cell r="CO358"/>
          <cell r="CP358"/>
          <cell r="CQ358"/>
          <cell r="CR358" t="str">
            <v>КРУН-6кВ №2 ППГ</v>
          </cell>
          <cell r="CS358">
            <v>4</v>
          </cell>
          <cell r="CT358">
            <v>1</v>
          </cell>
          <cell r="CU358" t="str">
            <v>NIPI_Centre_PTV-3_Part</v>
          </cell>
          <cell r="CV358">
            <v>43430</v>
          </cell>
          <cell r="CW358">
            <v>285</v>
          </cell>
          <cell r="CX358"/>
          <cell r="CY358"/>
          <cell r="CZ358"/>
          <cell r="DA358"/>
          <cell r="DB358"/>
          <cell r="DC358"/>
          <cell r="DD358"/>
          <cell r="DE358">
            <v>42202</v>
          </cell>
          <cell r="DF358"/>
          <cell r="DG358" t="str">
            <v>малый</v>
          </cell>
          <cell r="DH358" t="str">
            <v>есть</v>
          </cell>
          <cell r="DI358"/>
          <cell r="DJ358"/>
          <cell r="DK358"/>
          <cell r="DL358">
            <v>-10</v>
          </cell>
          <cell r="DM358">
            <v>-0.75119999999999998</v>
          </cell>
          <cell r="DN358">
            <v>-92</v>
          </cell>
          <cell r="DO358">
            <v>0</v>
          </cell>
          <cell r="DP358"/>
          <cell r="DQ358"/>
          <cell r="DR358"/>
          <cell r="DS358"/>
          <cell r="DT358"/>
          <cell r="DU358"/>
          <cell r="DV358"/>
          <cell r="DW358">
            <v>42172</v>
          </cell>
          <cell r="DX358">
            <v>1230</v>
          </cell>
          <cell r="DY358"/>
          <cell r="DZ358" t="str">
            <v>4318, 4319</v>
          </cell>
          <cell r="EA358"/>
          <cell r="EB358"/>
          <cell r="EC358">
            <v>22.108440735320002</v>
          </cell>
          <cell r="ED358">
            <v>11.7</v>
          </cell>
          <cell r="EE358">
            <v>3.6045907353200022</v>
          </cell>
          <cell r="EF358">
            <v>10.408440735320003</v>
          </cell>
          <cell r="EG358" t="e">
            <v>#N/A</v>
          </cell>
          <cell r="EH358">
            <v>378</v>
          </cell>
          <cell r="EI358">
            <v>0.92820000000000003</v>
          </cell>
          <cell r="EJ358"/>
          <cell r="EK358" t="e">
            <v>#REF!</v>
          </cell>
          <cell r="EL358" t="e">
            <v>#REF!</v>
          </cell>
          <cell r="EM358" t="e">
            <v>#REF!</v>
          </cell>
          <cell r="EN358" t="e">
            <v>#REF!</v>
          </cell>
          <cell r="EO358" t="e">
            <v>#REF!</v>
          </cell>
          <cell r="EP358" t="e">
            <v>#REF!</v>
          </cell>
          <cell r="EQ358">
            <v>43952</v>
          </cell>
          <cell r="ER358"/>
          <cell r="ES358"/>
          <cell r="ET358"/>
          <cell r="EU358"/>
          <cell r="EV358"/>
          <cell r="EW358"/>
          <cell r="EX358"/>
          <cell r="EY358"/>
          <cell r="EZ358"/>
          <cell r="FA358"/>
          <cell r="FB358"/>
          <cell r="FC358"/>
          <cell r="FD358"/>
          <cell r="FE358"/>
          <cell r="FF358"/>
          <cell r="FG358"/>
          <cell r="FH358"/>
          <cell r="FI358"/>
          <cell r="FJ358"/>
          <cell r="FK358"/>
          <cell r="FL358"/>
          <cell r="FN358"/>
          <cell r="FP358" t="str">
            <v xml:space="preserve"> Влияние ВНС с перекомпенсацией</v>
          </cell>
          <cell r="FR358">
            <v>15</v>
          </cell>
          <cell r="FS358"/>
          <cell r="FV358">
            <v>33120</v>
          </cell>
        </row>
        <row r="359">
          <cell r="D359">
            <v>1231</v>
          </cell>
          <cell r="E359" t="str">
            <v>вн</v>
          </cell>
          <cell r="F359" t="str">
            <v>Г</v>
          </cell>
          <cell r="G359">
            <v>2</v>
          </cell>
          <cell r="H359">
            <v>0.54461999999999988</v>
          </cell>
          <cell r="I359">
            <v>71</v>
          </cell>
          <cell r="J359" t="str">
            <v>ЧРФ</v>
          </cell>
          <cell r="K359" t="e">
            <v>#VALUE!</v>
          </cell>
          <cell r="L359">
            <v>46292</v>
          </cell>
          <cell r="M359">
            <v>3</v>
          </cell>
          <cell r="N359">
            <v>1.0422899999999997</v>
          </cell>
          <cell r="O359">
            <v>63</v>
          </cell>
          <cell r="P359" t="e">
            <v>#VALUE!</v>
          </cell>
          <cell r="Q359">
            <v>46287</v>
          </cell>
          <cell r="R359"/>
          <cell r="S359"/>
          <cell r="T359"/>
          <cell r="U359"/>
          <cell r="V359">
            <v>46282</v>
          </cell>
          <cell r="W359">
            <v>20</v>
          </cell>
          <cell r="X359" t="e">
            <v>#VALUE!</v>
          </cell>
          <cell r="Y359" t="str">
            <v>винтовой</v>
          </cell>
          <cell r="Z359">
            <v>24</v>
          </cell>
          <cell r="AA359">
            <v>3</v>
          </cell>
          <cell r="AB359">
            <v>46292</v>
          </cell>
          <cell r="AC359" t="str">
            <v>15/5с</v>
          </cell>
          <cell r="AD359"/>
          <cell r="AE359"/>
          <cell r="AF359"/>
          <cell r="AG359">
            <v>1.7</v>
          </cell>
          <cell r="AH359">
            <v>0.1</v>
          </cell>
          <cell r="AI359"/>
          <cell r="AJ359"/>
          <cell r="AK359"/>
          <cell r="AL359"/>
          <cell r="AM359">
            <v>46053</v>
          </cell>
          <cell r="AN359" t="str">
            <v>огв</v>
          </cell>
          <cell r="AO359" t="str">
            <v>Netzsch</v>
          </cell>
          <cell r="AP359">
            <v>0</v>
          </cell>
          <cell r="AQ359" t="e">
            <v>#VALUE!</v>
          </cell>
          <cell r="AR359">
            <v>220</v>
          </cell>
          <cell r="AS359">
            <v>22</v>
          </cell>
          <cell r="AT359">
            <v>0.13636363636363635</v>
          </cell>
          <cell r="AU359"/>
          <cell r="AV359"/>
          <cell r="AW359">
            <v>46272</v>
          </cell>
          <cell r="AX359">
            <v>46241</v>
          </cell>
          <cell r="AY359" t="str">
            <v>Netzsch-10</v>
          </cell>
          <cell r="AZ359">
            <v>270.24</v>
          </cell>
          <cell r="BA359">
            <v>20.240000000000009</v>
          </cell>
          <cell r="BB359" t="str">
            <v>СКЖ-60</v>
          </cell>
          <cell r="BC359"/>
          <cell r="BD359"/>
          <cell r="BE359">
            <v>46281</v>
          </cell>
          <cell r="BF359">
            <v>250</v>
          </cell>
          <cell r="BG359">
            <v>1.7</v>
          </cell>
          <cell r="BH359">
            <v>5.0803999999999991</v>
          </cell>
          <cell r="BI359" t="e">
            <v>#VALUE!</v>
          </cell>
          <cell r="BJ359">
            <v>46215</v>
          </cell>
          <cell r="BK359">
            <v>254</v>
          </cell>
          <cell r="BL359">
            <v>9.6</v>
          </cell>
          <cell r="BM359">
            <v>12.604799999999999</v>
          </cell>
          <cell r="BN359" t="e">
            <v>#VALUE!</v>
          </cell>
          <cell r="BO359"/>
          <cell r="BP359"/>
          <cell r="BQ359">
            <v>30</v>
          </cell>
          <cell r="BR359">
            <v>286</v>
          </cell>
          <cell r="BS359">
            <v>46240</v>
          </cell>
          <cell r="BT359">
            <v>2.4</v>
          </cell>
          <cell r="BU359">
            <v>293.7</v>
          </cell>
          <cell r="BV359">
            <v>293.7</v>
          </cell>
          <cell r="BW359">
            <v>26.6</v>
          </cell>
          <cell r="BX359"/>
          <cell r="BY359"/>
          <cell r="BZ359">
            <v>45931</v>
          </cell>
          <cell r="CA359">
            <v>0</v>
          </cell>
          <cell r="CB359"/>
          <cell r="CC359" t="str">
            <v>差недост.подача</v>
          </cell>
          <cell r="CD359" t="str">
            <v>差недост.подача</v>
          </cell>
          <cell r="CE359">
            <v>16.327318595041319</v>
          </cell>
          <cell r="CF359">
            <v>-44.178421487603302</v>
          </cell>
          <cell r="CG359">
            <v>20.027752123684216</v>
          </cell>
          <cell r="CH359" t="str">
            <v>差недост.подача</v>
          </cell>
          <cell r="CI359">
            <v>6.7564892561983463</v>
          </cell>
          <cell r="CJ359">
            <v>20.466289256198355</v>
          </cell>
          <cell r="CK359"/>
          <cell r="CL359"/>
          <cell r="CM359">
            <v>44429</v>
          </cell>
          <cell r="CN359" t="str">
            <v>х/к</v>
          </cell>
          <cell r="CO359"/>
          <cell r="CP359"/>
          <cell r="CQ359"/>
          <cell r="CR359" t="str">
            <v>КРУН-6кВ №2 ППГ</v>
          </cell>
          <cell r="CS359">
            <v>4</v>
          </cell>
          <cell r="CT359">
            <v>1</v>
          </cell>
          <cell r="CU359" t="str">
            <v>NIPI_Centre_PTV-3_Part</v>
          </cell>
          <cell r="CV359">
            <v>46240</v>
          </cell>
          <cell r="CW359">
            <v>293.7</v>
          </cell>
          <cell r="CX359"/>
          <cell r="CY359"/>
          <cell r="CZ359"/>
          <cell r="DA359"/>
          <cell r="DB359"/>
          <cell r="DC359"/>
          <cell r="DD359"/>
          <cell r="DE359"/>
          <cell r="DF359"/>
          <cell r="DG359" t="str">
            <v>средний</v>
          </cell>
          <cell r="DH359"/>
          <cell r="DI359"/>
          <cell r="DJ359"/>
          <cell r="DK359"/>
          <cell r="DL359">
            <v>1</v>
          </cell>
          <cell r="DM359">
            <v>0.49766999999999983</v>
          </cell>
          <cell r="DN359">
            <v>-8</v>
          </cell>
          <cell r="DO359">
            <v>1.0422899999999997</v>
          </cell>
          <cell r="DP359"/>
          <cell r="DQ359"/>
          <cell r="DR359"/>
          <cell r="DS359"/>
          <cell r="DT359"/>
          <cell r="DU359"/>
          <cell r="DV359"/>
          <cell r="DW359">
            <v>42171</v>
          </cell>
          <cell r="DX359">
            <v>1231</v>
          </cell>
          <cell r="DY359"/>
          <cell r="DZ359">
            <v>4319</v>
          </cell>
          <cell r="EA359">
            <v>3</v>
          </cell>
          <cell r="EB359"/>
          <cell r="EC359">
            <v>24.901206257440002</v>
          </cell>
          <cell r="ED359">
            <v>18</v>
          </cell>
          <cell r="EE359">
            <v>19.820806257440005</v>
          </cell>
          <cell r="EF359">
            <v>6.9012062574400019</v>
          </cell>
          <cell r="EG359">
            <v>54.510975564444692</v>
          </cell>
          <cell r="EH359">
            <v>378</v>
          </cell>
          <cell r="EI359">
            <v>0.92820000000000003</v>
          </cell>
          <cell r="EJ359"/>
          <cell r="EK359"/>
          <cell r="EL359"/>
          <cell r="EM359"/>
          <cell r="EN359"/>
          <cell r="EO359"/>
          <cell r="EP359"/>
          <cell r="EQ359"/>
          <cell r="ER359"/>
          <cell r="ES359"/>
          <cell r="ET359"/>
          <cell r="EU359"/>
          <cell r="EV359"/>
          <cell r="EW359"/>
          <cell r="EX359"/>
          <cell r="EY359"/>
          <cell r="EZ359"/>
          <cell r="FA359"/>
          <cell r="FB359"/>
          <cell r="FC359"/>
          <cell r="FD359"/>
          <cell r="FE359"/>
          <cell r="FF359"/>
          <cell r="FG359"/>
          <cell r="FH359"/>
          <cell r="FI359"/>
          <cell r="FJ359"/>
          <cell r="FK359"/>
          <cell r="FL359"/>
          <cell r="FN359"/>
          <cell r="FP359" t="str">
            <v xml:space="preserve"> Влияние ВНС с перекомпенсацией</v>
          </cell>
          <cell r="FQ359" t="str">
            <v>ГТМ 2021</v>
          </cell>
          <cell r="FR359">
            <v>15</v>
          </cell>
          <cell r="FS359"/>
          <cell r="FT359"/>
          <cell r="FV359">
            <v>33120</v>
          </cell>
        </row>
        <row r="360">
          <cell r="D360">
            <v>1274</v>
          </cell>
          <cell r="E360" t="str">
            <v>вн</v>
          </cell>
          <cell r="F360" t="str">
            <v>Г</v>
          </cell>
          <cell r="G360"/>
          <cell r="H360"/>
          <cell r="I360"/>
          <cell r="J360" t="str">
            <v>ЧРФ</v>
          </cell>
          <cell r="K360" t="e">
            <v>#VALUE!</v>
          </cell>
          <cell r="L360"/>
          <cell r="M360"/>
          <cell r="N360">
            <v>0</v>
          </cell>
          <cell r="O360">
            <v>0</v>
          </cell>
          <cell r="P360" t="e">
            <v>#VALUE!</v>
          </cell>
          <cell r="Q360"/>
          <cell r="R360"/>
          <cell r="S360"/>
          <cell r="T360"/>
          <cell r="U360"/>
          <cell r="V360"/>
          <cell r="W360">
            <v>0</v>
          </cell>
          <cell r="X360" t="e">
            <v>#VALUE!</v>
          </cell>
          <cell r="Y360" t="str">
            <v>Бездействие</v>
          </cell>
          <cell r="Z360">
            <v>0</v>
          </cell>
          <cell r="AA360">
            <v>0</v>
          </cell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>
            <v>46091</v>
          </cell>
          <cell r="AN360" t="str">
            <v>огв</v>
          </cell>
          <cell r="AO360" t="str">
            <v>ZL4-22</v>
          </cell>
          <cell r="AP360">
            <v>0</v>
          </cell>
          <cell r="AQ360" t="e">
            <v>#VALUE!</v>
          </cell>
          <cell r="AR360"/>
          <cell r="AS360">
            <v>0</v>
          </cell>
          <cell r="AT360" t="e">
            <v>#DIV/0!</v>
          </cell>
          <cell r="AU360"/>
          <cell r="AV360"/>
          <cell r="AW360"/>
          <cell r="AX360">
            <v>46075</v>
          </cell>
          <cell r="AY360" t="str">
            <v>Netzsch-33</v>
          </cell>
          <cell r="AZ360">
            <v>263.26</v>
          </cell>
          <cell r="BA360">
            <v>2.2599999999999909</v>
          </cell>
          <cell r="BB360" t="str">
            <v>СКЖ-60</v>
          </cell>
          <cell r="BC360"/>
          <cell r="BD360"/>
          <cell r="BE360">
            <v>46078</v>
          </cell>
          <cell r="BF360">
            <v>257</v>
          </cell>
          <cell r="BG360">
            <v>1.7</v>
          </cell>
          <cell r="BH360">
            <v>5.8456849999999978</v>
          </cell>
          <cell r="BI360" t="e">
            <v>#VALUE!</v>
          </cell>
          <cell r="BJ360">
            <v>46219</v>
          </cell>
          <cell r="BK360">
            <v>261</v>
          </cell>
          <cell r="BL360">
            <v>6.9</v>
          </cell>
          <cell r="BM360">
            <v>10.670084999999997</v>
          </cell>
          <cell r="BN360" t="str">
            <v>2025,Д,259,2026,Я,245,Ф,253,253,203,М,224,260,А,240,М,И,260,И,261,С,</v>
          </cell>
          <cell r="BO360">
            <v>46090</v>
          </cell>
          <cell r="BP360" t="str">
            <v>Сұйықтық деңгейі төмен. Тоқтатылды.</v>
          </cell>
          <cell r="BQ360">
            <v>36</v>
          </cell>
          <cell r="BR360">
            <v>301.14999999999998</v>
          </cell>
          <cell r="BS360"/>
          <cell r="BT360"/>
          <cell r="BU360"/>
          <cell r="BV360"/>
          <cell r="BW360"/>
          <cell r="BX360"/>
          <cell r="BY360"/>
          <cell r="BZ360">
            <v>45931</v>
          </cell>
          <cell r="CA360">
            <v>0</v>
          </cell>
          <cell r="CB360"/>
          <cell r="CC360" t="str">
            <v/>
          </cell>
          <cell r="CD360" t="e">
            <v>#DIV/0!</v>
          </cell>
          <cell r="CE360" t="e">
            <v>#DIV/0!</v>
          </cell>
          <cell r="CF360" t="e">
            <v>#DIV/0!</v>
          </cell>
          <cell r="CG360" t="e">
            <v>#DIV/0!</v>
          </cell>
          <cell r="CH360" t="e">
            <v>#DIV/0!</v>
          </cell>
          <cell r="CI360" t="e">
            <v>#DIV/0!</v>
          </cell>
          <cell r="CJ360" t="e">
            <v>#DIV/0!</v>
          </cell>
          <cell r="CK360"/>
          <cell r="CL360"/>
          <cell r="CM360">
            <v>45766</v>
          </cell>
          <cell r="CN360" t="str">
            <v>х/к</v>
          </cell>
          <cell r="CO360"/>
          <cell r="CP360" t="str">
            <v>1,021</v>
          </cell>
          <cell r="CQ360" t="str">
            <v>31172</v>
          </cell>
          <cell r="CR360" t="str">
            <v>КРУН-6кВ №2 ППГ</v>
          </cell>
          <cell r="CS360">
            <v>4</v>
          </cell>
          <cell r="CT360">
            <v>1</v>
          </cell>
          <cell r="CU360" t="str">
            <v>NIPI_Centre_PTV-3_Part</v>
          </cell>
          <cell r="CV360">
            <v>46044</v>
          </cell>
          <cell r="CW360">
            <v>286</v>
          </cell>
          <cell r="CX360"/>
          <cell r="CY360"/>
          <cell r="CZ360"/>
          <cell r="DA360"/>
          <cell r="DB360"/>
          <cell r="DC360"/>
          <cell r="DD360"/>
          <cell r="DE360"/>
          <cell r="DF360"/>
          <cell r="DG360" t="str">
            <v>большой</v>
          </cell>
          <cell r="DH360"/>
          <cell r="DI360"/>
          <cell r="DJ360"/>
          <cell r="DK360"/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/>
          <cell r="DQ360" t="str">
            <v>10м3, Р=0атм</v>
          </cell>
          <cell r="DR360">
            <v>46056</v>
          </cell>
          <cell r="DS360"/>
          <cell r="DT360"/>
          <cell r="DU360"/>
          <cell r="DV360"/>
          <cell r="DW360">
            <v>42169</v>
          </cell>
          <cell r="DX360">
            <v>1274</v>
          </cell>
          <cell r="DY360"/>
          <cell r="DZ360" t="str">
            <v>4261, 4262,</v>
          </cell>
          <cell r="EA360"/>
          <cell r="EB360"/>
          <cell r="EC360">
            <v>6.1</v>
          </cell>
          <cell r="ED360">
            <v>28.3</v>
          </cell>
          <cell r="EE360">
            <v>0.25431500000000185</v>
          </cell>
          <cell r="EF360">
            <v>-22.200000000000003</v>
          </cell>
          <cell r="EG360" t="e">
            <v>#N/A</v>
          </cell>
          <cell r="EH360">
            <v>449</v>
          </cell>
          <cell r="EI360">
            <v>0.9304</v>
          </cell>
          <cell r="EJ360"/>
          <cell r="EK360"/>
          <cell r="EL360"/>
          <cell r="EM360"/>
          <cell r="EN360"/>
          <cell r="EO360"/>
          <cell r="EP360"/>
          <cell r="EQ360"/>
          <cell r="ER360"/>
          <cell r="ES360"/>
          <cell r="ET360"/>
          <cell r="EU360"/>
          <cell r="EV360"/>
          <cell r="EW360"/>
          <cell r="EX360"/>
          <cell r="EY360"/>
          <cell r="EZ360"/>
          <cell r="FA360"/>
          <cell r="FB360"/>
          <cell r="FC360"/>
          <cell r="FD360"/>
          <cell r="FE360"/>
          <cell r="FF360" t="str">
            <v>ВПП 2024</v>
          </cell>
          <cell r="FG360">
            <v>77</v>
          </cell>
          <cell r="FH360">
            <v>4.3381799999999995</v>
          </cell>
          <cell r="FI360">
            <v>94</v>
          </cell>
          <cell r="FJ360">
            <v>-77</v>
          </cell>
          <cell r="FK360">
            <v>-4.3381799999999995</v>
          </cell>
          <cell r="FL360">
            <v>-94</v>
          </cell>
          <cell r="FN360"/>
          <cell r="FP360" t="str">
            <v>Влияние ВПП</v>
          </cell>
          <cell r="FQ360" t="str">
            <v>ВПП 2022</v>
          </cell>
          <cell r="FR360">
            <v>22</v>
          </cell>
          <cell r="FS360"/>
          <cell r="FV360">
            <v>32734</v>
          </cell>
        </row>
        <row r="361">
          <cell r="D361" t="str">
            <v>1274G</v>
          </cell>
          <cell r="E361" t="str">
            <v>вн/н</v>
          </cell>
          <cell r="F361" t="str">
            <v>Г</v>
          </cell>
          <cell r="G361">
            <v>9</v>
          </cell>
          <cell r="H361">
            <v>1.8592199999999999</v>
          </cell>
          <cell r="I361">
            <v>78</v>
          </cell>
          <cell r="J361" t="str">
            <v>ЧРФ</v>
          </cell>
          <cell r="K361" t="e">
            <v>#VALUE!</v>
          </cell>
          <cell r="L361">
            <v>46292</v>
          </cell>
          <cell r="M361">
            <v>6</v>
          </cell>
          <cell r="N361">
            <v>0.16901999999999998</v>
          </cell>
          <cell r="O361">
            <v>97</v>
          </cell>
          <cell r="P361" t="e">
            <v>#VALUE!</v>
          </cell>
          <cell r="Q361">
            <v>46287</v>
          </cell>
          <cell r="R361"/>
          <cell r="S361"/>
          <cell r="T361"/>
          <cell r="U361"/>
          <cell r="V361">
            <v>46282</v>
          </cell>
          <cell r="W361">
            <v>24</v>
          </cell>
          <cell r="X361" t="str">
            <v>2025,Д,бур,ож.осв,крс(),прс,10,2,закл,прс,Ф,ув.зак.внс1365(120/130),прс,15,15,18,17,М,прс,А,18,закл,прс(огв),17,прс,М,22,прс,ув.об,И,23,25,ув.об,24,И,24,прс,36,А,прс,24,С,18,24,</v>
          </cell>
          <cell r="Y361" t="str">
            <v>винтовой</v>
          </cell>
          <cell r="Z361">
            <v>24</v>
          </cell>
          <cell r="AA361">
            <v>6</v>
          </cell>
          <cell r="AB361">
            <v>46292</v>
          </cell>
          <cell r="AC361" t="str">
            <v>15/10с</v>
          </cell>
          <cell r="AD361"/>
          <cell r="AE361"/>
          <cell r="AF361"/>
          <cell r="AG361">
            <v>1.5</v>
          </cell>
          <cell r="AH361">
            <v>0</v>
          </cell>
          <cell r="AI361"/>
          <cell r="AJ361"/>
          <cell r="AK361"/>
          <cell r="AL361"/>
          <cell r="AM361">
            <v>46231</v>
          </cell>
          <cell r="AN361" t="str">
            <v>огв</v>
          </cell>
          <cell r="AO361" t="str">
            <v>ZL4-22</v>
          </cell>
          <cell r="AP361">
            <v>0</v>
          </cell>
          <cell r="AQ361" t="str">
            <v>2025,Д,бур,ож.осв,крс()-80-закл,прс-80-прс(огв-80-прс-80-закл,прс-100-закл,прс(подг.на сваб)-прс(сп.нас)-70-закл,прс(огв)-прс(смNets16/Nets10)-80-закл-прс-80-100-120-прс-120-150-прс-</v>
          </cell>
          <cell r="AR361">
            <v>100</v>
          </cell>
          <cell r="AS361">
            <v>10</v>
          </cell>
          <cell r="AT361">
            <v>0.6</v>
          </cell>
          <cell r="AU361"/>
          <cell r="AV361"/>
          <cell r="AW361"/>
          <cell r="AX361">
            <v>46260</v>
          </cell>
          <cell r="AY361" t="str">
            <v>Netzsch-10</v>
          </cell>
          <cell r="AZ361">
            <v>280.23</v>
          </cell>
          <cell r="BA361">
            <v>14.230000000000018</v>
          </cell>
          <cell r="BB361" t="str">
            <v>СКЖ-60</v>
          </cell>
          <cell r="BC361"/>
          <cell r="BD361"/>
          <cell r="BE361">
            <v>46266</v>
          </cell>
          <cell r="BF361">
            <v>266</v>
          </cell>
          <cell r="BG361">
            <v>1.6</v>
          </cell>
          <cell r="BH361">
            <v>5.910009999999998</v>
          </cell>
          <cell r="BI361" t="e">
            <v>#VALUE!</v>
          </cell>
          <cell r="BJ361">
            <v>46147</v>
          </cell>
          <cell r="BK361">
            <v>286</v>
          </cell>
          <cell r="BL361">
            <v>0</v>
          </cell>
          <cell r="BM361">
            <v>2.4320099999999978</v>
          </cell>
          <cell r="BN361" t="str">
            <v>2025,Д,бур,ож.осв,крс(),236,233,2026,Я,269,Ф,284,235,239,М,238,236,А,233,М,286,286,И,А,С,</v>
          </cell>
          <cell r="BO361"/>
          <cell r="BP361"/>
          <cell r="BQ361">
            <v>39</v>
          </cell>
          <cell r="BR361">
            <v>311.89999999999998</v>
          </cell>
          <cell r="BS361">
            <v>46105</v>
          </cell>
          <cell r="BT361">
            <v>5.2</v>
          </cell>
          <cell r="BU361">
            <v>282.60000000000002</v>
          </cell>
          <cell r="BV361">
            <v>282.60000000000002</v>
          </cell>
          <cell r="BW361">
            <v>24</v>
          </cell>
          <cell r="BX361"/>
          <cell r="BY361"/>
          <cell r="BZ361">
            <v>46181</v>
          </cell>
          <cell r="CA361">
            <v>0</v>
          </cell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 t="str">
            <v>п/ст ППГ-2</v>
          </cell>
          <cell r="CS361">
            <v>4</v>
          </cell>
          <cell r="CT361">
            <v>1</v>
          </cell>
          <cell r="CU361" t="str">
            <v>NIPI_Centre_PTV-3_Part</v>
          </cell>
          <cell r="CV361">
            <v>46260</v>
          </cell>
          <cell r="CW361">
            <v>334.4</v>
          </cell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K361"/>
          <cell r="DL361"/>
          <cell r="DM361"/>
          <cell r="DN361"/>
          <cell r="DO361"/>
          <cell r="DP361"/>
          <cell r="DQ361"/>
          <cell r="DR361"/>
          <cell r="DS361"/>
          <cell r="DT361"/>
          <cell r="DU361"/>
          <cell r="DV361"/>
          <cell r="DW361"/>
          <cell r="DX361"/>
          <cell r="DY361"/>
          <cell r="DZ361"/>
          <cell r="EA361">
            <v>11</v>
          </cell>
          <cell r="EB361"/>
          <cell r="EC361">
            <v>7.3</v>
          </cell>
          <cell r="ED361"/>
          <cell r="EE361">
            <v>1.3899900000000018</v>
          </cell>
          <cell r="EF361"/>
          <cell r="EG361"/>
          <cell r="EH361"/>
          <cell r="EI361"/>
          <cell r="EJ361"/>
          <cell r="EK361"/>
          <cell r="EL361"/>
          <cell r="EM361"/>
          <cell r="EN361"/>
          <cell r="EO361"/>
          <cell r="EP361"/>
          <cell r="EQ361"/>
          <cell r="ER361"/>
          <cell r="ES361"/>
          <cell r="ET361"/>
          <cell r="EU361"/>
          <cell r="EV361"/>
          <cell r="EW361"/>
          <cell r="EX361"/>
          <cell r="EY361"/>
          <cell r="EZ361"/>
          <cell r="FA361"/>
          <cell r="FB361"/>
          <cell r="FC361"/>
          <cell r="FD361"/>
          <cell r="FE361"/>
          <cell r="FF361"/>
          <cell r="FG361"/>
          <cell r="FH361"/>
          <cell r="FI361"/>
          <cell r="FJ361"/>
          <cell r="FK361"/>
          <cell r="FL361"/>
          <cell r="FN361"/>
          <cell r="FP361"/>
          <cell r="FR361"/>
          <cell r="FS361"/>
          <cell r="FT361"/>
          <cell r="FV361">
            <v>46028</v>
          </cell>
        </row>
        <row r="362">
          <cell r="D362">
            <v>1275</v>
          </cell>
          <cell r="E362" t="str">
            <v>вн</v>
          </cell>
          <cell r="F362" t="str">
            <v>Г</v>
          </cell>
          <cell r="G362">
            <v>18</v>
          </cell>
          <cell r="H362">
            <v>2.3662800000000002</v>
          </cell>
          <cell r="I362">
            <v>86</v>
          </cell>
          <cell r="J362" t="str">
            <v>ЧЗПВ, контроль параметров скважины</v>
          </cell>
          <cell r="K362" t="e">
            <v>#VALUE!</v>
          </cell>
          <cell r="L362">
            <v>46292</v>
          </cell>
          <cell r="M362">
            <v>18</v>
          </cell>
          <cell r="N362">
            <v>2.0282399999999998</v>
          </cell>
          <cell r="O362">
            <v>88</v>
          </cell>
          <cell r="P362" t="e">
            <v>#VALUE!</v>
          </cell>
          <cell r="Q362">
            <v>46289</v>
          </cell>
          <cell r="R362"/>
          <cell r="S362"/>
          <cell r="T362"/>
          <cell r="U362"/>
          <cell r="V362">
            <v>46282</v>
          </cell>
          <cell r="W362">
            <v>27</v>
          </cell>
          <cell r="X362" t="e">
            <v>#VALUE!</v>
          </cell>
          <cell r="Y362" t="str">
            <v>винтовой</v>
          </cell>
          <cell r="Z362">
            <v>24</v>
          </cell>
          <cell r="AA362">
            <v>18</v>
          </cell>
          <cell r="AB362">
            <v>46292</v>
          </cell>
          <cell r="AC362" t="str">
            <v>15/30с</v>
          </cell>
          <cell r="AD362"/>
          <cell r="AE362"/>
          <cell r="AF362"/>
          <cell r="AG362">
            <v>1.8</v>
          </cell>
          <cell r="AH362">
            <v>0</v>
          </cell>
          <cell r="AI362"/>
          <cell r="AJ362"/>
          <cell r="AK362"/>
          <cell r="AL362"/>
          <cell r="AM362"/>
          <cell r="AN362"/>
          <cell r="AO362" t="str">
            <v>ZL3-15</v>
          </cell>
          <cell r="AP362">
            <v>0</v>
          </cell>
          <cell r="AQ362" t="e">
            <v>#VALUE!</v>
          </cell>
          <cell r="AR362">
            <v>180</v>
          </cell>
          <cell r="AS362">
            <v>28.8</v>
          </cell>
          <cell r="AT362">
            <v>0.625</v>
          </cell>
          <cell r="AU362"/>
          <cell r="AV362"/>
          <cell r="AW362">
            <v>46292</v>
          </cell>
          <cell r="AX362">
            <v>46254</v>
          </cell>
          <cell r="AY362" t="str">
            <v>Netzsch-16</v>
          </cell>
          <cell r="AZ362">
            <v>284.15999999999997</v>
          </cell>
          <cell r="BA362">
            <v>16.159999999999968</v>
          </cell>
          <cell r="BB362" t="str">
            <v>СКЖ-60</v>
          </cell>
          <cell r="BC362"/>
          <cell r="BD362"/>
          <cell r="BE362">
            <v>46288</v>
          </cell>
          <cell r="BF362">
            <v>268</v>
          </cell>
          <cell r="BG362">
            <v>2</v>
          </cell>
          <cell r="BH362">
            <v>5.0799200000000013</v>
          </cell>
          <cell r="BI362" t="e">
            <v>#VALUE!</v>
          </cell>
          <cell r="BJ362">
            <v>45357</v>
          </cell>
          <cell r="BK362">
            <v>260</v>
          </cell>
          <cell r="BL362">
            <v>2.2000000000000002</v>
          </cell>
          <cell r="BM362">
            <v>6.0311200000000014</v>
          </cell>
          <cell r="BN362" t="str">
            <v>2015,M,И,2017.Я,М,И,А,О,Н,Д,2018,Я,Ф,M,A,М,И,И,А,С,О,Н,142,2020,Я,Ф,М,А,М,И,216,A,2022,Я,М,207,И,А,С,О,Н,Д,2023,Я,Ф,М,А,М,И,А,C,О,Н,2024,Я,Ф,М,260,А,М,И,С,Н,2025,Я,Ф,М,А,И,A,О,Н,Д,2026,Я,Ф,М,А,М,И,А,С,</v>
          </cell>
          <cell r="BO362"/>
          <cell r="BP362"/>
          <cell r="BQ362">
            <v>23</v>
          </cell>
          <cell r="BR362">
            <v>300.8</v>
          </cell>
          <cell r="BS362"/>
          <cell r="BT362"/>
          <cell r="BU362"/>
          <cell r="BV362"/>
          <cell r="BW362"/>
          <cell r="BX362"/>
          <cell r="BY362"/>
          <cell r="BZ362">
            <v>46181</v>
          </cell>
          <cell r="CA362">
            <v>0</v>
          </cell>
          <cell r="CB362"/>
          <cell r="CC362" t="str">
            <v>理рацион-ый</v>
          </cell>
          <cell r="CD362" t="str">
            <v>理рацион-ый</v>
          </cell>
          <cell r="CE362">
            <v>41.781003124999998</v>
          </cell>
          <cell r="CF362">
            <v>1.2283124999999941</v>
          </cell>
          <cell r="CG362">
            <v>35.061714161198367</v>
          </cell>
          <cell r="CH362" t="str">
            <v>理рацион-ый</v>
          </cell>
          <cell r="CI362">
            <v>19.47015</v>
          </cell>
          <cell r="CJ362">
            <v>-8.3886874999999748</v>
          </cell>
          <cell r="CK362"/>
          <cell r="CL362"/>
          <cell r="CM362">
            <v>46216</v>
          </cell>
          <cell r="CN362" t="str">
            <v>х/к</v>
          </cell>
          <cell r="CO362"/>
          <cell r="CP362" t="str">
            <v>1,018</v>
          </cell>
          <cell r="CQ362" t="str">
            <v>30885</v>
          </cell>
          <cell r="CR362" t="str">
            <v>КРУН-6кВ №2 ППГ</v>
          </cell>
          <cell r="CS362">
            <v>4</v>
          </cell>
          <cell r="CT362">
            <v>1</v>
          </cell>
          <cell r="CU362" t="str">
            <v>NIPI_Centre_PTV-3_Part</v>
          </cell>
          <cell r="CV362">
            <v>46253</v>
          </cell>
          <cell r="CW362">
            <v>285</v>
          </cell>
          <cell r="CX362"/>
          <cell r="CY362"/>
          <cell r="CZ362"/>
          <cell r="DA362"/>
          <cell r="DB362"/>
          <cell r="DC362"/>
          <cell r="DD362"/>
          <cell r="DE362"/>
          <cell r="DF362"/>
          <cell r="DG362" t="str">
            <v>большой</v>
          </cell>
          <cell r="DH362" t="str">
            <v>есть</v>
          </cell>
          <cell r="DI362"/>
          <cell r="DJ362"/>
          <cell r="DK362"/>
          <cell r="DL362">
            <v>0</v>
          </cell>
          <cell r="DM362">
            <v>-0.33804000000000034</v>
          </cell>
          <cell r="DN362">
            <v>2</v>
          </cell>
          <cell r="DO362">
            <v>2.0282399999999998</v>
          </cell>
          <cell r="DP362"/>
          <cell r="DQ362"/>
          <cell r="DR362"/>
          <cell r="DS362"/>
          <cell r="DT362"/>
          <cell r="DU362"/>
          <cell r="DV362"/>
          <cell r="DW362">
            <v>42169</v>
          </cell>
          <cell r="DX362">
            <v>1275</v>
          </cell>
          <cell r="DY362"/>
          <cell r="DZ362" t="str">
            <v>1367, 4262, 4263,</v>
          </cell>
          <cell r="EA362">
            <v>2</v>
          </cell>
          <cell r="EB362"/>
          <cell r="EC362">
            <v>4.8</v>
          </cell>
          <cell r="ED362">
            <v>28.3</v>
          </cell>
          <cell r="EE362">
            <v>-0.2799200000000015</v>
          </cell>
          <cell r="EF362">
            <v>-23.5</v>
          </cell>
          <cell r="EG362">
            <v>54.510975573519254</v>
          </cell>
          <cell r="EH362">
            <v>449</v>
          </cell>
          <cell r="EI362">
            <v>0.9304</v>
          </cell>
          <cell r="EJ362"/>
          <cell r="EK362"/>
          <cell r="EL362"/>
          <cell r="EM362"/>
          <cell r="EN362"/>
          <cell r="EO362"/>
          <cell r="EP362"/>
          <cell r="EQ362"/>
          <cell r="ER362"/>
          <cell r="ES362"/>
          <cell r="ET362"/>
          <cell r="EU362"/>
          <cell r="EV362"/>
          <cell r="EW362"/>
          <cell r="EX362"/>
          <cell r="EY362"/>
          <cell r="EZ362"/>
          <cell r="FA362"/>
          <cell r="FB362"/>
          <cell r="FC362"/>
          <cell r="FD362"/>
          <cell r="FE362"/>
          <cell r="FF362" t="str">
            <v>ВПП 2022</v>
          </cell>
          <cell r="FG362">
            <v>13</v>
          </cell>
          <cell r="FH362">
            <v>1.0986299999999998</v>
          </cell>
          <cell r="FI362">
            <v>91</v>
          </cell>
          <cell r="FJ362">
            <v>5</v>
          </cell>
          <cell r="FK362">
            <v>0.92961000000000005</v>
          </cell>
          <cell r="FL362">
            <v>-3</v>
          </cell>
          <cell r="FN362">
            <v>1</v>
          </cell>
          <cell r="FP362" t="str">
            <v>Влияние ВПП</v>
          </cell>
          <cell r="FQ362" t="str">
            <v>ВПП 2022</v>
          </cell>
          <cell r="FR362">
            <v>15</v>
          </cell>
          <cell r="FS362"/>
          <cell r="FT362"/>
          <cell r="FV362">
            <v>32739</v>
          </cell>
        </row>
        <row r="363">
          <cell r="D363" t="str">
            <v>1275G</v>
          </cell>
          <cell r="E363" t="str">
            <v>вн/н</v>
          </cell>
          <cell r="F363" t="str">
            <v>Г</v>
          </cell>
          <cell r="G363">
            <v>17</v>
          </cell>
          <cell r="H363">
            <v>3.6714899999999999</v>
          </cell>
          <cell r="I363">
            <v>77</v>
          </cell>
          <cell r="J363" t="str">
            <v>ПРС сменить СК на ВН</v>
          </cell>
          <cell r="K363" t="e">
            <v>#VALUE!</v>
          </cell>
          <cell r="L363">
            <v>46292</v>
          </cell>
          <cell r="M363">
            <v>15</v>
          </cell>
          <cell r="N363">
            <v>2.39445</v>
          </cell>
          <cell r="O363">
            <v>83</v>
          </cell>
          <cell r="P363" t="e">
            <v>#VALUE!</v>
          </cell>
          <cell r="Q363">
            <v>46287</v>
          </cell>
          <cell r="R363"/>
          <cell r="S363"/>
          <cell r="T363"/>
          <cell r="U363"/>
          <cell r="V363">
            <v>46286</v>
          </cell>
          <cell r="W363">
            <v>42</v>
          </cell>
          <cell r="X363" t="e">
            <v>#VALUE!</v>
          </cell>
          <cell r="Y363" t="str">
            <v>винтовой</v>
          </cell>
          <cell r="Z363">
            <v>24</v>
          </cell>
          <cell r="AA363">
            <v>15</v>
          </cell>
          <cell r="AB363">
            <v>46292</v>
          </cell>
          <cell r="AC363" t="str">
            <v>15атм/15с</v>
          </cell>
          <cell r="AD363"/>
          <cell r="AE363"/>
          <cell r="AF363"/>
          <cell r="AG363">
            <v>1.9</v>
          </cell>
          <cell r="AH363">
            <v>0.6</v>
          </cell>
          <cell r="AI363"/>
          <cell r="AJ363"/>
          <cell r="AK363"/>
          <cell r="AL363"/>
          <cell r="AM363"/>
          <cell r="AN363"/>
          <cell r="AO363" t="str">
            <v>NDH-22</v>
          </cell>
          <cell r="AP363">
            <v>0</v>
          </cell>
          <cell r="AQ363" t="str">
            <v>2024,М,бур,осв,крс(сп.Netz10)-80-100-120-150-160-190-210-230-250-280-300-320-250-прс-100-150-170-прс-80-150-170-190-210-230-270-факт280-пров*290-350-прс-80-130-160-180-170-150-140-160-140-прс(Netz16/Nek16)-80-100-120-</v>
          </cell>
          <cell r="AR363">
            <v>150</v>
          </cell>
          <cell r="AS363">
            <v>24</v>
          </cell>
          <cell r="AT363">
            <v>0.625</v>
          </cell>
          <cell r="AU363"/>
          <cell r="AV363"/>
          <cell r="AW363">
            <v>46292</v>
          </cell>
          <cell r="AX363">
            <v>46274</v>
          </cell>
          <cell r="AY363" t="str">
            <v>Nek-16</v>
          </cell>
          <cell r="AZ363">
            <v>315.09000000000003</v>
          </cell>
          <cell r="BA363">
            <v>34.090000000000032</v>
          </cell>
          <cell r="BB363" t="str">
            <v>СКЖ-60</v>
          </cell>
          <cell r="BC363"/>
          <cell r="BD363"/>
          <cell r="BE363">
            <v>46279</v>
          </cell>
          <cell r="BF363">
            <v>281</v>
          </cell>
          <cell r="BG363">
            <v>1.5</v>
          </cell>
          <cell r="BH363">
            <v>3.1103849999999977</v>
          </cell>
          <cell r="BI363" t="e">
            <v>#VALUE!</v>
          </cell>
          <cell r="BJ363">
            <v>45363</v>
          </cell>
          <cell r="BK363">
            <v>266</v>
          </cell>
          <cell r="BL363">
            <v>0</v>
          </cell>
          <cell r="BM363">
            <v>3.0188849999999978</v>
          </cell>
          <cell r="BN363" t="str">
            <v>2024,М,бур,осв,крс,266,А,М,И,С,Н,2025,Я,Ф,М,А,И,A,О,Н,Д,2026,Я,Ф,М,А,М,И,А,С,</v>
          </cell>
          <cell r="BO363"/>
          <cell r="BP363"/>
          <cell r="BQ363">
            <v>14</v>
          </cell>
          <cell r="BR363">
            <v>298.14999999999998</v>
          </cell>
          <cell r="BS363">
            <v>46274</v>
          </cell>
          <cell r="BT363">
            <v>7.7</v>
          </cell>
          <cell r="BU363">
            <v>325</v>
          </cell>
          <cell r="BV363">
            <v>292</v>
          </cell>
          <cell r="BW363">
            <v>57.1</v>
          </cell>
          <cell r="BX363"/>
          <cell r="BY363"/>
          <cell r="BZ363">
            <v>46181</v>
          </cell>
          <cell r="CA363">
            <v>0</v>
          </cell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>
            <v>46286</v>
          </cell>
          <cell r="CN363" t="str">
            <v>х/к</v>
          </cell>
          <cell r="CO363"/>
          <cell r="CP363" t="str">
            <v>1,015</v>
          </cell>
          <cell r="CQ363" t="str">
            <v>37159</v>
          </cell>
          <cell r="CR363" t="str">
            <v>КРУН-6кВ №2 ППГ</v>
          </cell>
          <cell r="CS363">
            <v>4</v>
          </cell>
          <cell r="CT363">
            <v>1</v>
          </cell>
          <cell r="CU363" t="str">
            <v>NIPI_Centre_PTV-3_Part</v>
          </cell>
          <cell r="CV363">
            <v>46273</v>
          </cell>
          <cell r="CW363">
            <v>325</v>
          </cell>
          <cell r="CX363">
            <v>45568</v>
          </cell>
          <cell r="CY363"/>
          <cell r="CZ363"/>
          <cell r="DA363"/>
          <cell r="DB363">
            <v>318</v>
          </cell>
          <cell r="DC363"/>
          <cell r="DD363" t="str">
            <v>Максимальная температура - 57,1градус на глубине - 292,0метр.</v>
          </cell>
          <cell r="DE363"/>
          <cell r="DF363"/>
          <cell r="DG363"/>
          <cell r="DH363"/>
          <cell r="DI363"/>
          <cell r="DJ363"/>
          <cell r="DK363"/>
          <cell r="DL363">
            <v>-2</v>
          </cell>
          <cell r="DM363">
            <v>-1.27704</v>
          </cell>
          <cell r="DN363">
            <v>6</v>
          </cell>
          <cell r="DO363">
            <v>2.39445</v>
          </cell>
          <cell r="DP363" t="str">
            <v>11.03.25: ум.зак-1367(110/90), уменьшить отбор до 10м3 - ?</v>
          </cell>
          <cell r="DQ363"/>
          <cell r="DR363"/>
          <cell r="DS363"/>
          <cell r="DT363"/>
          <cell r="DU363"/>
          <cell r="DV363"/>
          <cell r="DW363"/>
          <cell r="DX363"/>
          <cell r="DY363"/>
          <cell r="DZ363"/>
          <cell r="EA363">
            <v>1</v>
          </cell>
          <cell r="EB363"/>
          <cell r="EC363">
            <v>4.8</v>
          </cell>
          <cell r="ED363">
            <v>28.3</v>
          </cell>
          <cell r="EE363"/>
          <cell r="EF363"/>
          <cell r="EG363">
            <v>54.510975570968178</v>
          </cell>
          <cell r="EH363"/>
          <cell r="EI363"/>
          <cell r="EJ363"/>
          <cell r="EK363"/>
          <cell r="EL363"/>
          <cell r="EM363"/>
          <cell r="EN363"/>
          <cell r="EO363"/>
          <cell r="EP363"/>
          <cell r="EQ363"/>
          <cell r="ER363"/>
          <cell r="ES363"/>
          <cell r="ET363"/>
          <cell r="EU363"/>
          <cell r="EV363"/>
          <cell r="EW363"/>
          <cell r="EX363"/>
          <cell r="EY363"/>
          <cell r="EZ363"/>
          <cell r="FA363"/>
          <cell r="FB363"/>
          <cell r="FC363"/>
          <cell r="FD363"/>
          <cell r="FE363"/>
          <cell r="FF363"/>
          <cell r="FG363"/>
          <cell r="FH363"/>
          <cell r="FI363"/>
          <cell r="FJ363"/>
          <cell r="FK363"/>
          <cell r="FL363"/>
          <cell r="FN363"/>
          <cell r="FP363"/>
          <cell r="FR363"/>
          <cell r="FS363"/>
          <cell r="FT363"/>
          <cell r="FV363">
            <v>45363</v>
          </cell>
        </row>
        <row r="364">
          <cell r="D364">
            <v>1276</v>
          </cell>
          <cell r="E364" t="str">
            <v>вн</v>
          </cell>
          <cell r="F364" t="str">
            <v>А1 Б</v>
          </cell>
          <cell r="G364">
            <v>52</v>
          </cell>
          <cell r="H364">
            <v>1.4648399999999999</v>
          </cell>
          <cell r="I364">
            <v>97</v>
          </cell>
          <cell r="J364">
            <v>0</v>
          </cell>
          <cell r="K364" t="e">
            <v>#VALUE!</v>
          </cell>
          <cell r="L364">
            <v>46292</v>
          </cell>
          <cell r="M364">
            <v>64</v>
          </cell>
          <cell r="N364">
            <v>1.8028799999999998</v>
          </cell>
          <cell r="O364">
            <v>97</v>
          </cell>
          <cell r="P364" t="e">
            <v>#VALUE!</v>
          </cell>
          <cell r="Q364">
            <v>46287</v>
          </cell>
          <cell r="R364"/>
          <cell r="S364"/>
          <cell r="T364"/>
          <cell r="U364"/>
          <cell r="V364">
            <v>46282</v>
          </cell>
          <cell r="W364">
            <v>31</v>
          </cell>
          <cell r="X364" t="e">
            <v>#VALUE!</v>
          </cell>
          <cell r="Y364" t="str">
            <v>винтовой</v>
          </cell>
          <cell r="Z364">
            <v>24</v>
          </cell>
          <cell r="AA364">
            <v>64</v>
          </cell>
          <cell r="AB364">
            <v>46292</v>
          </cell>
          <cell r="AC364" t="str">
            <v>15атм/10с</v>
          </cell>
          <cell r="AD364"/>
          <cell r="AE364"/>
          <cell r="AF364"/>
          <cell r="AG364">
            <v>2</v>
          </cell>
          <cell r="AH364">
            <v>0</v>
          </cell>
          <cell r="AI364"/>
          <cell r="AJ364"/>
          <cell r="AK364"/>
          <cell r="AL364"/>
          <cell r="AM364"/>
          <cell r="AN364"/>
          <cell r="AO364" t="str">
            <v>BD-1</v>
          </cell>
          <cell r="AP364">
            <v>0</v>
          </cell>
          <cell r="AQ364" t="e">
            <v>#VALUE!</v>
          </cell>
          <cell r="AR364">
            <v>100</v>
          </cell>
          <cell r="AS364">
            <v>64</v>
          </cell>
          <cell r="AT364">
            <v>1</v>
          </cell>
          <cell r="AU364"/>
          <cell r="AV364"/>
          <cell r="AW364">
            <v>46276</v>
          </cell>
          <cell r="AX364">
            <v>46275</v>
          </cell>
          <cell r="AY364" t="str">
            <v>ТР-64</v>
          </cell>
          <cell r="AZ364">
            <v>254.35999999999999</v>
          </cell>
          <cell r="BA364">
            <v>26.359999999999985</v>
          </cell>
          <cell r="BB364" t="str">
            <v>СКЖ-60</v>
          </cell>
          <cell r="BC364"/>
          <cell r="BD364"/>
          <cell r="BE364">
            <v>46279</v>
          </cell>
          <cell r="BF364">
            <v>228</v>
          </cell>
          <cell r="BG364">
            <v>0.1</v>
          </cell>
          <cell r="BH364">
            <v>2.5507899999999992</v>
          </cell>
          <cell r="BI364" t="e">
            <v>#VALUE!</v>
          </cell>
          <cell r="BJ364">
            <v>45627</v>
          </cell>
          <cell r="BK364">
            <v>192</v>
          </cell>
          <cell r="BL364">
            <v>0</v>
          </cell>
          <cell r="BM364">
            <v>5.8311899999999994</v>
          </cell>
          <cell r="BN364" t="e">
            <v>#VALUE!</v>
          </cell>
          <cell r="BO364"/>
          <cell r="BP364"/>
          <cell r="BQ364">
            <v>20</v>
          </cell>
          <cell r="BR364">
            <v>254.1</v>
          </cell>
          <cell r="BS364"/>
          <cell r="BT364"/>
          <cell r="BU364"/>
          <cell r="BV364"/>
          <cell r="BW364"/>
          <cell r="BX364">
            <v>42367</v>
          </cell>
          <cell r="BY364" t="str">
            <v>окрс,нарушение колонны</v>
          </cell>
          <cell r="BZ364">
            <v>46181</v>
          </cell>
          <cell r="CA364">
            <v>0</v>
          </cell>
          <cell r="CB364"/>
          <cell r="CC364" t="str">
            <v>查сверка данных</v>
          </cell>
          <cell r="CD364" t="str">
            <v>查сверка данных</v>
          </cell>
          <cell r="CE364">
            <v>32.2883</v>
          </cell>
          <cell r="CF364">
            <v>16.250999999999998</v>
          </cell>
          <cell r="CG364">
            <v>39.703000000000003</v>
          </cell>
          <cell r="CH364" t="str">
            <v>查сверка данных</v>
          </cell>
          <cell r="CI364">
            <v>40.782600000000002</v>
          </cell>
          <cell r="CJ364">
            <v>38.521000000000015</v>
          </cell>
          <cell r="CK364"/>
          <cell r="CL364"/>
          <cell r="CM364">
            <v>43361</v>
          </cell>
          <cell r="CN364" t="str">
            <v>х/к</v>
          </cell>
          <cell r="CO364"/>
          <cell r="CP364"/>
          <cell r="CQ364"/>
          <cell r="CR364" t="str">
            <v>КРУН-6кВ №2 ППГ</v>
          </cell>
          <cell r="CS364">
            <v>4</v>
          </cell>
          <cell r="CT364">
            <v>1</v>
          </cell>
          <cell r="CU364" t="str">
            <v>NIPI_Centre_PTV-3_Part</v>
          </cell>
          <cell r="CV364">
            <v>46274</v>
          </cell>
          <cell r="CW364">
            <v>264</v>
          </cell>
          <cell r="CX364">
            <v>46274</v>
          </cell>
          <cell r="CY364"/>
          <cell r="CZ364"/>
          <cell r="DA364"/>
          <cell r="DB364">
            <v>325</v>
          </cell>
          <cell r="DC364"/>
          <cell r="DD364" t="str">
            <v>Температура в середине инт.перфорации-298,15 м- 54,5°C . Максимальная температура - 57,1°C на глубине - 292,0 м. Давление- 7,7 атм на глубине -325,0 м.Примечание: Проведено охлаждение водой в обьеме 10 м3.</v>
          </cell>
          <cell r="DE364"/>
          <cell r="DF364"/>
          <cell r="DG364" t="str">
            <v>малый</v>
          </cell>
          <cell r="DH364"/>
          <cell r="DI364"/>
          <cell r="DJ364"/>
          <cell r="DK364"/>
          <cell r="DL364">
            <v>12</v>
          </cell>
          <cell r="DM364">
            <v>0.3380399999999999</v>
          </cell>
          <cell r="DN364">
            <v>0</v>
          </cell>
          <cell r="DO364">
            <v>1.8028799999999998</v>
          </cell>
          <cell r="DP364"/>
          <cell r="DQ364"/>
          <cell r="DR364"/>
          <cell r="DS364"/>
          <cell r="DT364"/>
          <cell r="DU364"/>
          <cell r="DV364"/>
          <cell r="DW364">
            <v>42169</v>
          </cell>
          <cell r="DX364">
            <v>1276</v>
          </cell>
          <cell r="DY364"/>
          <cell r="DZ364" t="str">
            <v>4311,4312,</v>
          </cell>
          <cell r="EA364">
            <v>2</v>
          </cell>
          <cell r="EB364"/>
          <cell r="EC364">
            <v>12.050715906098755</v>
          </cell>
          <cell r="ED364">
            <v>11.7</v>
          </cell>
          <cell r="EE364">
            <v>9.4999259060987562</v>
          </cell>
          <cell r="EF364">
            <v>0.35071590609875614</v>
          </cell>
          <cell r="EG364">
            <v>54.510975569702481</v>
          </cell>
          <cell r="EH364">
            <v>449</v>
          </cell>
          <cell r="EI364">
            <v>0.9304</v>
          </cell>
          <cell r="EJ364"/>
          <cell r="EK364"/>
          <cell r="EL364"/>
          <cell r="EM364"/>
          <cell r="EN364"/>
          <cell r="EO364"/>
          <cell r="EP364"/>
          <cell r="EQ364"/>
          <cell r="ER364"/>
          <cell r="ES364"/>
          <cell r="ET364"/>
          <cell r="EU364"/>
          <cell r="EV364"/>
          <cell r="EW364"/>
          <cell r="EX364"/>
          <cell r="EY364"/>
          <cell r="EZ364"/>
          <cell r="FA364"/>
          <cell r="FB364"/>
          <cell r="FC364"/>
          <cell r="FD364"/>
          <cell r="FE364"/>
          <cell r="FF364" t="str">
            <v>ВПП 2025</v>
          </cell>
          <cell r="FG364">
            <v>18</v>
          </cell>
          <cell r="FH364">
            <v>0.50705999999999996</v>
          </cell>
          <cell r="FI364">
            <v>97</v>
          </cell>
          <cell r="FJ364">
            <v>46</v>
          </cell>
          <cell r="FK364">
            <v>1.29582</v>
          </cell>
          <cell r="FL364">
            <v>0</v>
          </cell>
          <cell r="FN364"/>
          <cell r="FP364" t="str">
            <v>Влияние ВПП</v>
          </cell>
          <cell r="FQ364" t="str">
            <v>ВПП 2021</v>
          </cell>
          <cell r="FR364">
            <v>20</v>
          </cell>
          <cell r="FS364"/>
          <cell r="FT364"/>
          <cell r="FV364">
            <v>33151</v>
          </cell>
        </row>
        <row r="365">
          <cell r="D365" t="str">
            <v>1276D</v>
          </cell>
          <cell r="E365" t="str">
            <v>вн</v>
          </cell>
          <cell r="F365" t="str">
            <v>Г</v>
          </cell>
          <cell r="G365">
            <v>2</v>
          </cell>
          <cell r="H365">
            <v>0.73241999999999996</v>
          </cell>
          <cell r="I365">
            <v>61</v>
          </cell>
          <cell r="J365" t="str">
            <v>ЧЗПВ, контроль параметров скважины</v>
          </cell>
          <cell r="K365" t="e">
            <v>#VALUE!</v>
          </cell>
          <cell r="L365">
            <v>46292</v>
          </cell>
          <cell r="M365">
            <v>6</v>
          </cell>
          <cell r="N365">
            <v>0.56340000000000001</v>
          </cell>
          <cell r="O365">
            <v>90</v>
          </cell>
          <cell r="P365" t="e">
            <v>#VALUE!</v>
          </cell>
          <cell r="Q365">
            <v>46287</v>
          </cell>
          <cell r="R365"/>
          <cell r="S365"/>
          <cell r="T365"/>
          <cell r="U365"/>
          <cell r="V365">
            <v>46282</v>
          </cell>
          <cell r="W365">
            <v>23</v>
          </cell>
          <cell r="X365" t="e">
            <v>#VALUE!</v>
          </cell>
          <cell r="Y365" t="str">
            <v>ВН с низ.эфф.нас</v>
          </cell>
          <cell r="Z365">
            <v>24</v>
          </cell>
          <cell r="AA365">
            <v>6</v>
          </cell>
          <cell r="AB365">
            <v>46292</v>
          </cell>
          <cell r="AC365" t="str">
            <v>14атм/5м</v>
          </cell>
          <cell r="AD365"/>
          <cell r="AE365"/>
          <cell r="AF365"/>
          <cell r="AG365">
            <v>1.9</v>
          </cell>
          <cell r="AH365">
            <v>1.7</v>
          </cell>
          <cell r="AI365"/>
          <cell r="AJ365"/>
          <cell r="AK365"/>
          <cell r="AL365"/>
          <cell r="AM365">
            <v>46026</v>
          </cell>
          <cell r="AN365" t="str">
            <v>огв</v>
          </cell>
          <cell r="AO365" t="str">
            <v>NDH-15</v>
          </cell>
          <cell r="AP365">
            <v>0</v>
          </cell>
          <cell r="AQ365" t="e">
            <v>#VALUE!</v>
          </cell>
          <cell r="AR365">
            <v>250</v>
          </cell>
          <cell r="AS365">
            <v>40</v>
          </cell>
          <cell r="AT365">
            <v>0.15</v>
          </cell>
          <cell r="AU365"/>
          <cell r="AV365"/>
          <cell r="AW365">
            <v>46292</v>
          </cell>
          <cell r="AX365">
            <v>45935</v>
          </cell>
          <cell r="AY365" t="str">
            <v>Netzsch-16</v>
          </cell>
          <cell r="AZ365">
            <v>282.24</v>
          </cell>
          <cell r="BA365">
            <v>2.2400000000000091</v>
          </cell>
          <cell r="BB365" t="str">
            <v>СКЖ-60</v>
          </cell>
          <cell r="BC365"/>
          <cell r="BD365"/>
          <cell r="BE365">
            <v>46262</v>
          </cell>
          <cell r="BF365">
            <v>280</v>
          </cell>
          <cell r="BG365">
            <v>2</v>
          </cell>
          <cell r="BH365">
            <v>3.2676499999999997</v>
          </cell>
          <cell r="BI365" t="e">
            <v>#VALUE!</v>
          </cell>
          <cell r="BJ365">
            <v>45919</v>
          </cell>
          <cell r="BK365">
            <v>280</v>
          </cell>
          <cell r="BL365">
            <v>3.7</v>
          </cell>
          <cell r="BM365">
            <v>4.9676499999999999</v>
          </cell>
          <cell r="BN365" t="str">
            <v>2017,С,бур,О,осв,141,Н,Д,2018,Я,Ф,M,A,A,М,И,А,С,О,Н,Д,2023,Я,270,231,Ф,М,А,М,И,261,А,C,О,Н,2024,Я,Ф,М,А,М,И,С,Н,2025,Я,Ф,М,А,И,A,С,280,О,Н,Д,2026,Я,Ф,М,А,М,И,А,С,</v>
          </cell>
          <cell r="BO365">
            <v>46274</v>
          </cell>
          <cell r="BP365" t="str">
            <v>Сораптың жұмыс істеу тиімділігі төмен. Керек өнімді айналым санын көтеріп алу керек.</v>
          </cell>
          <cell r="BQ365">
            <v>7</v>
          </cell>
          <cell r="BR365">
            <v>293.5</v>
          </cell>
          <cell r="BS365"/>
          <cell r="BT365"/>
          <cell r="BU365"/>
          <cell r="BV365"/>
          <cell r="BW365"/>
          <cell r="BX365"/>
          <cell r="BY365"/>
          <cell r="BZ365">
            <v>46181</v>
          </cell>
          <cell r="CA365">
            <v>0</v>
          </cell>
          <cell r="CB365"/>
          <cell r="CC365" t="str">
            <v>差недост.подача</v>
          </cell>
          <cell r="CD365" t="str">
            <v>差недост.подача</v>
          </cell>
          <cell r="CE365">
            <v>17.618192499999999</v>
          </cell>
          <cell r="CF365">
            <v>-42.514769999999999</v>
          </cell>
          <cell r="CG365">
            <v>20.968940149251925</v>
          </cell>
          <cell r="CH365" t="str">
            <v>差недост.подача</v>
          </cell>
          <cell r="CI365">
            <v>6.8801799999999993</v>
          </cell>
          <cell r="CJ365">
            <v>18.279950000000007</v>
          </cell>
          <cell r="CK365"/>
          <cell r="CL365"/>
          <cell r="CM365">
            <v>46287</v>
          </cell>
          <cell r="CN365" t="str">
            <v>х/к</v>
          </cell>
          <cell r="CO365"/>
          <cell r="CP365" t="str">
            <v>1,022</v>
          </cell>
          <cell r="CQ365" t="str">
            <v>28588</v>
          </cell>
          <cell r="CR365" t="str">
            <v>КРУН-6кВ №2 ППГ</v>
          </cell>
          <cell r="CS365">
            <v>4</v>
          </cell>
          <cell r="CT365">
            <v>1</v>
          </cell>
          <cell r="CU365" t="str">
            <v>NIPI_Centre_PTV-3_Part</v>
          </cell>
          <cell r="CV365">
            <v>45458</v>
          </cell>
          <cell r="CW365">
            <v>341</v>
          </cell>
          <cell r="CX365"/>
          <cell r="CY365"/>
          <cell r="CZ365"/>
          <cell r="DA365"/>
          <cell r="DB365"/>
          <cell r="DC365"/>
          <cell r="DD365"/>
          <cell r="DE365"/>
          <cell r="DF365"/>
          <cell r="DG365" t="str">
            <v>стримфло</v>
          </cell>
          <cell r="DH365"/>
          <cell r="DI365"/>
          <cell r="DJ365"/>
          <cell r="DK365"/>
          <cell r="DL365">
            <v>4</v>
          </cell>
          <cell r="DM365">
            <v>-0.16901999999999995</v>
          </cell>
          <cell r="DN365">
            <v>29</v>
          </cell>
          <cell r="DO365">
            <v>0.56340000000000001</v>
          </cell>
          <cell r="DP365"/>
          <cell r="DQ365"/>
          <cell r="DR365"/>
          <cell r="DS365"/>
          <cell r="DT365"/>
          <cell r="DU365"/>
          <cell r="DV365"/>
          <cell r="DW365"/>
          <cell r="DX365"/>
          <cell r="DY365"/>
          <cell r="DZ365"/>
          <cell r="EA365"/>
          <cell r="EB365"/>
          <cell r="EC365">
            <v>10.165100473347774</v>
          </cell>
          <cell r="ED365">
            <v>18</v>
          </cell>
          <cell r="EE365">
            <v>6.8974504733477744</v>
          </cell>
          <cell r="EF365">
            <v>-7.8348995266522259</v>
          </cell>
          <cell r="EG365">
            <v>54.510975580399787</v>
          </cell>
          <cell r="EH365">
            <v>449</v>
          </cell>
          <cell r="EI365">
            <v>0.9304</v>
          </cell>
          <cell r="EJ365"/>
          <cell r="EK365"/>
          <cell r="EL365"/>
          <cell r="EM365"/>
          <cell r="EN365"/>
          <cell r="EO365"/>
          <cell r="EP365"/>
          <cell r="EQ365"/>
          <cell r="ER365"/>
          <cell r="ES365"/>
          <cell r="ET365"/>
          <cell r="EU365"/>
          <cell r="EV365"/>
          <cell r="EW365"/>
          <cell r="EX365"/>
          <cell r="EY365"/>
          <cell r="EZ365"/>
          <cell r="FA365"/>
          <cell r="FB365"/>
          <cell r="FC365"/>
          <cell r="FD365"/>
          <cell r="FE365"/>
          <cell r="FF365" t="str">
            <v>ВПП 2022</v>
          </cell>
          <cell r="FG365">
            <v>12</v>
          </cell>
          <cell r="FH365">
            <v>1.1268</v>
          </cell>
          <cell r="FI365">
            <v>90</v>
          </cell>
          <cell r="FJ365">
            <v>-6</v>
          </cell>
          <cell r="FK365">
            <v>-0.56340000000000001</v>
          </cell>
          <cell r="FL365">
            <v>0</v>
          </cell>
          <cell r="FN365"/>
          <cell r="FP365" t="str">
            <v>Влияние ВПП</v>
          </cell>
          <cell r="FQ365" t="str">
            <v>ВПП 2022</v>
          </cell>
          <cell r="FR365">
            <v>15</v>
          </cell>
          <cell r="FS365"/>
          <cell r="FT365"/>
          <cell r="FV365">
            <v>43020</v>
          </cell>
        </row>
        <row r="366">
          <cell r="D366">
            <v>1313</v>
          </cell>
          <cell r="E366" t="str">
            <v>ск</v>
          </cell>
          <cell r="F366" t="str">
            <v>А1</v>
          </cell>
          <cell r="G366"/>
          <cell r="H366"/>
          <cell r="I366"/>
          <cell r="J366">
            <v>0</v>
          </cell>
          <cell r="K366" t="e">
            <v>#VALUE!</v>
          </cell>
          <cell r="L366"/>
          <cell r="M366"/>
          <cell r="N366">
            <v>0</v>
          </cell>
          <cell r="O366">
            <v>0</v>
          </cell>
          <cell r="P366" t="e">
            <v>#VALUE!</v>
          </cell>
          <cell r="Q366"/>
          <cell r="R366"/>
          <cell r="S366"/>
          <cell r="T366"/>
          <cell r="U366"/>
          <cell r="V366"/>
          <cell r="W366">
            <v>0</v>
          </cell>
          <cell r="X366" t="e">
            <v>#VALUE!</v>
          </cell>
          <cell r="Y366" t="str">
            <v>Бездействие</v>
          </cell>
          <cell r="Z366">
            <v>0</v>
          </cell>
          <cell r="AA366">
            <v>0</v>
          </cell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>
            <v>0</v>
          </cell>
          <cell r="AQ366" t="str">
            <v>прс-8,5-10-14-15-13-16-скд-6иж-9-10,5-прс-9-10,5-12-прс-12-10,5-прс-10,5-6-прс(Pr70/HH70)-обв-9-из бд-ум.дл/х(1,6-1,2)-обв-6-прс(HH70/ShL57)-обв-1,2-прс-обв-6-прс(ShL57/PZhG57)-6-прс(PZhG57/ShL57)-6факт-</v>
          </cell>
          <cell r="AR366"/>
          <cell r="AS366">
            <v>0</v>
          </cell>
          <cell r="AT366" t="e">
            <v>#DIV/0!</v>
          </cell>
          <cell r="AU366"/>
          <cell r="AV366"/>
          <cell r="AW366"/>
          <cell r="AX366">
            <v>41895</v>
          </cell>
          <cell r="AY366" t="str">
            <v>(кл.70)ShL-57</v>
          </cell>
          <cell r="AZ366">
            <v>210.5</v>
          </cell>
          <cell r="BA366">
            <v>1.5</v>
          </cell>
          <cell r="BB366" t="str">
            <v>нет</v>
          </cell>
          <cell r="BC366"/>
          <cell r="BD366"/>
          <cell r="BE366">
            <v>42407</v>
          </cell>
          <cell r="BF366">
            <v>115</v>
          </cell>
          <cell r="BG366">
            <v>1.4</v>
          </cell>
          <cell r="BH366">
            <v>14.780750000000001</v>
          </cell>
          <cell r="BI366" t="e">
            <v>#VALUE!</v>
          </cell>
          <cell r="BJ366">
            <v>46185</v>
          </cell>
          <cell r="BK366">
            <v>209</v>
          </cell>
          <cell r="BL366">
            <v>3.8</v>
          </cell>
          <cell r="BM366">
            <v>8.3541500000000006</v>
          </cell>
          <cell r="BN366" t="e">
            <v>#VALUE!</v>
          </cell>
          <cell r="BO366">
            <v>42407</v>
          </cell>
          <cell r="BP366" t="str">
            <v xml:space="preserve">СКҚ ақауы. </v>
          </cell>
          <cell r="BQ366">
            <v>139</v>
          </cell>
          <cell r="BR366">
            <v>257.5</v>
          </cell>
          <cell r="BS366">
            <v>43234</v>
          </cell>
          <cell r="BT366">
            <v>14.9</v>
          </cell>
          <cell r="BU366">
            <v>276.2</v>
          </cell>
          <cell r="BV366">
            <v>257.5</v>
          </cell>
          <cell r="BW366">
            <v>26.3</v>
          </cell>
          <cell r="BX366"/>
          <cell r="BY366"/>
          <cell r="BZ366">
            <v>45948</v>
          </cell>
          <cell r="CA366">
            <v>0</v>
          </cell>
          <cell r="CB366"/>
          <cell r="CC366" t="str">
            <v/>
          </cell>
          <cell r="CD366" t="e">
            <v>#DIV/0!</v>
          </cell>
          <cell r="CE366" t="e">
            <v>#DIV/0!</v>
          </cell>
          <cell r="CF366" t="e">
            <v>#DIV/0!</v>
          </cell>
          <cell r="CG366" t="e">
            <v>#DIV/0!</v>
          </cell>
          <cell r="CH366" t="e">
            <v>#DIV/0!</v>
          </cell>
          <cell r="CI366" t="e">
            <v>#DIV/0!</v>
          </cell>
          <cell r="CJ366" t="e">
            <v>#DIV/0!</v>
          </cell>
          <cell r="CK366">
            <v>41935</v>
          </cell>
          <cell r="CL366" t="e">
            <v>#VALUE!</v>
          </cell>
          <cell r="CM366"/>
          <cell r="CN366"/>
          <cell r="CO366"/>
          <cell r="CP366"/>
          <cell r="CQ366"/>
          <cell r="CR366" t="str">
            <v>КРУН-6кВ №2 ППГ</v>
          </cell>
          <cell r="CS366">
            <v>7</v>
          </cell>
          <cell r="CT366">
            <v>1</v>
          </cell>
          <cell r="CU366" t="str">
            <v>NIPI_Centre_PTV-3_Part</v>
          </cell>
          <cell r="CV366">
            <v>43234</v>
          </cell>
          <cell r="CW366">
            <v>276.2</v>
          </cell>
          <cell r="CX366"/>
          <cell r="CY366"/>
          <cell r="CZ366"/>
          <cell r="DA366"/>
          <cell r="DB366"/>
          <cell r="DC366"/>
          <cell r="DD366"/>
          <cell r="DE366"/>
          <cell r="DF366"/>
          <cell r="DG366" t="str">
            <v>средний</v>
          </cell>
          <cell r="DH366" t="str">
            <v>есть</v>
          </cell>
          <cell r="DI366"/>
          <cell r="DJ366"/>
          <cell r="DK366"/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/>
          <cell r="DQ366"/>
          <cell r="DR366"/>
          <cell r="DS366"/>
          <cell r="DT366"/>
          <cell r="DU366"/>
          <cell r="DV366"/>
          <cell r="DW366">
            <v>42169</v>
          </cell>
          <cell r="DX366">
            <v>1313</v>
          </cell>
          <cell r="DY366"/>
          <cell r="DZ366" t="str">
            <v>4307, 4308</v>
          </cell>
          <cell r="EA366"/>
          <cell r="EB366"/>
          <cell r="EC366">
            <v>15.429076251320005</v>
          </cell>
          <cell r="ED366">
            <v>11.7</v>
          </cell>
          <cell r="EE366">
            <v>0.64832625132000388</v>
          </cell>
          <cell r="EF366">
            <v>3.7290762513200058</v>
          </cell>
          <cell r="EG366">
            <v>54.510975569702481</v>
          </cell>
          <cell r="EH366">
            <v>378</v>
          </cell>
          <cell r="EI366">
            <v>0.92820000000000003</v>
          </cell>
          <cell r="EJ366"/>
          <cell r="EK366"/>
          <cell r="EL366"/>
          <cell r="EM366"/>
          <cell r="EN366"/>
          <cell r="EO366"/>
          <cell r="EP366"/>
          <cell r="EQ366"/>
          <cell r="ER366"/>
          <cell r="ES366"/>
          <cell r="ET366"/>
          <cell r="EU366"/>
          <cell r="EV366"/>
          <cell r="EW366"/>
          <cell r="EX366"/>
          <cell r="EY366"/>
          <cell r="EZ366"/>
          <cell r="FA366"/>
          <cell r="FB366"/>
          <cell r="FC366"/>
          <cell r="FD366"/>
          <cell r="FE366"/>
          <cell r="FF366" t="str">
            <v>ВПП 2020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N366"/>
          <cell r="FP366" t="str">
            <v>Влияние ВПП</v>
          </cell>
          <cell r="FR366"/>
          <cell r="FS366"/>
          <cell r="FV366">
            <v>33019</v>
          </cell>
        </row>
        <row r="367">
          <cell r="D367">
            <v>1314</v>
          </cell>
          <cell r="E367" t="str">
            <v>ск</v>
          </cell>
          <cell r="F367" t="str">
            <v>А1 Б В</v>
          </cell>
          <cell r="G367"/>
          <cell r="H367"/>
          <cell r="I367"/>
          <cell r="J367">
            <v>0</v>
          </cell>
          <cell r="K367" t="e">
            <v>#VALUE!</v>
          </cell>
          <cell r="L367"/>
          <cell r="M367"/>
          <cell r="N367">
            <v>0</v>
          </cell>
          <cell r="O367">
            <v>0</v>
          </cell>
          <cell r="P367" t="e">
            <v>#VALUE!</v>
          </cell>
          <cell r="Q367"/>
          <cell r="R367"/>
          <cell r="S367"/>
          <cell r="T367"/>
          <cell r="U367"/>
          <cell r="V367"/>
          <cell r="W367">
            <v>0</v>
          </cell>
          <cell r="X367" t="e">
            <v>#VALUE!</v>
          </cell>
          <cell r="Y367" t="str">
            <v>Бездействие</v>
          </cell>
          <cell r="Z367">
            <v>0</v>
          </cell>
          <cell r="AA367">
            <v>0</v>
          </cell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>
            <v>0</v>
          </cell>
          <cell r="AQ367" t="str">
            <v>прс-8,5-10,5-12-10,5-7,5-10,5-12-8,5-прс(Pr57/B42)-140-180-210-прс-100-150-180-200-прс(рев.В42)-100-200-бд-100-обв-100-обв-прс(BL130/ShL44)-прс(ГИС струйн.нас)-1,2-прс(ShL44/НН44)-5,5-прс(HH44/PZH44)-прс(PZhG-44)-</v>
          </cell>
          <cell r="AR367"/>
          <cell r="AS367">
            <v>0</v>
          </cell>
          <cell r="AT367" t="e">
            <v>#DIV/0!</v>
          </cell>
          <cell r="AU367"/>
          <cell r="AV367"/>
          <cell r="AW367"/>
          <cell r="AX367">
            <v>41960</v>
          </cell>
          <cell r="AY367" t="str">
            <v>(кл.70)PZhG-44</v>
          </cell>
          <cell r="AZ367">
            <v>239.91</v>
          </cell>
          <cell r="BA367">
            <v>77.91</v>
          </cell>
          <cell r="BB367" t="str">
            <v>нет</v>
          </cell>
          <cell r="BC367"/>
          <cell r="BD367"/>
          <cell r="BE367">
            <v>42086</v>
          </cell>
          <cell r="BF367">
            <v>130</v>
          </cell>
          <cell r="BG367">
            <v>1.4</v>
          </cell>
          <cell r="BH367">
            <v>13.74785</v>
          </cell>
          <cell r="BI367" t="e">
            <v>#VALUE!</v>
          </cell>
          <cell r="BJ367">
            <v>46185</v>
          </cell>
          <cell r="BK367">
            <v>162</v>
          </cell>
          <cell r="BL367">
            <v>0.1</v>
          </cell>
          <cell r="BM367">
            <v>9.4430499999999995</v>
          </cell>
          <cell r="BN367" t="str">
            <v>2018,A,86,М,И,И,83,А,С,87,О,Н,Д,2019,Я,90,Ф,91,М,А,М,И,79,2020,Я,47,Ф,М,А,М,И,90,2021,Я,84,A,0,2022,М,122,И,И,А,С,О,Н,Д,2023,Я,Ф,М,А,М,141,И,139,А,C,139,О,Н,2024,Я,Ф,М,А,М,И,И,С,О,Н,Д,2025,Я,Ф,М,А,М,И,143,И,A,С,О,Н,Д,2026,Я,Ф,М,А,М,И,162,И,С,</v>
          </cell>
          <cell r="BO367">
            <v>42086</v>
          </cell>
          <cell r="BP367" t="str">
            <v xml:space="preserve">СКҚ ақауы. </v>
          </cell>
          <cell r="BQ367">
            <v>121</v>
          </cell>
          <cell r="BR367">
            <v>261.5</v>
          </cell>
          <cell r="BS367"/>
          <cell r="BT367"/>
          <cell r="BU367"/>
          <cell r="BV367"/>
          <cell r="BW367"/>
          <cell r="BX367"/>
          <cell r="BY367"/>
          <cell r="BZ367">
            <v>45948</v>
          </cell>
          <cell r="CA367">
            <v>0</v>
          </cell>
          <cell r="CB367"/>
          <cell r="CC367" t="str">
            <v/>
          </cell>
          <cell r="CD367" t="e">
            <v>#DIV/0!</v>
          </cell>
          <cell r="CE367" t="e">
            <v>#DIV/0!</v>
          </cell>
          <cell r="CF367" t="e">
            <v>#DIV/0!</v>
          </cell>
          <cell r="CG367" t="e">
            <v>#DIV/0!</v>
          </cell>
          <cell r="CH367" t="e">
            <v>#DIV/0!</v>
          </cell>
          <cell r="CI367" t="e">
            <v>#DIV/0!</v>
          </cell>
          <cell r="CJ367" t="e">
            <v>#DIV/0!</v>
          </cell>
          <cell r="CK367">
            <v>41450</v>
          </cell>
          <cell r="CL367" t="e">
            <v>#VALUE!</v>
          </cell>
          <cell r="CM367"/>
          <cell r="CN367"/>
          <cell r="CO367"/>
          <cell r="CP367"/>
          <cell r="CQ367"/>
          <cell r="CR367" t="str">
            <v>КРУН-6кВ №2 ППГ</v>
          </cell>
          <cell r="CS367">
            <v>7</v>
          </cell>
          <cell r="CT367">
            <v>1</v>
          </cell>
          <cell r="CU367" t="str">
            <v>NIPI_Centre_PTV-3_Part</v>
          </cell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 t="str">
            <v>большой</v>
          </cell>
          <cell r="DH367" t="str">
            <v>есть</v>
          </cell>
          <cell r="DI367"/>
          <cell r="DJ367"/>
          <cell r="DK367"/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/>
          <cell r="DQ367"/>
          <cell r="DR367"/>
          <cell r="DS367"/>
          <cell r="DT367"/>
          <cell r="DU367"/>
          <cell r="DV367"/>
          <cell r="DW367">
            <v>42168</v>
          </cell>
          <cell r="DX367">
            <v>1314</v>
          </cell>
          <cell r="DY367"/>
          <cell r="DZ367" t="str">
            <v xml:space="preserve">4308, 4309, 1406, </v>
          </cell>
          <cell r="EA367"/>
          <cell r="EB367"/>
          <cell r="EC367">
            <v>15.773899796560002</v>
          </cell>
          <cell r="ED367">
            <v>11.7</v>
          </cell>
          <cell r="EE367">
            <v>2.0260497965600024</v>
          </cell>
          <cell r="EF367">
            <v>4.0738997965600028</v>
          </cell>
          <cell r="EG367">
            <v>54.510975569702481</v>
          </cell>
          <cell r="EH367">
            <v>378</v>
          </cell>
          <cell r="EI367">
            <v>0.92820000000000003</v>
          </cell>
          <cell r="EJ367"/>
          <cell r="EK367"/>
          <cell r="EL367"/>
          <cell r="EM367"/>
          <cell r="EN367"/>
          <cell r="EO367"/>
          <cell r="EP367"/>
          <cell r="EQ367"/>
          <cell r="ER367"/>
          <cell r="ES367"/>
          <cell r="ET367"/>
          <cell r="EU367"/>
          <cell r="EV367"/>
          <cell r="EW367"/>
          <cell r="EX367"/>
          <cell r="EY367"/>
          <cell r="EZ367"/>
          <cell r="FA367"/>
          <cell r="FB367"/>
          <cell r="FC367"/>
          <cell r="FD367"/>
          <cell r="FE367"/>
          <cell r="FF367" t="str">
            <v>ВПП 2020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N367"/>
          <cell r="FP367" t="str">
            <v>Влияние ВПП</v>
          </cell>
          <cell r="FR367"/>
          <cell r="FS367"/>
          <cell r="FV367">
            <v>32994</v>
          </cell>
        </row>
        <row r="368">
          <cell r="D368">
            <v>1315</v>
          </cell>
          <cell r="E368" t="str">
            <v>вн</v>
          </cell>
          <cell r="F368" t="str">
            <v>А1 Б В</v>
          </cell>
          <cell r="G368">
            <v>52</v>
          </cell>
          <cell r="H368">
            <v>2.4413999999999998</v>
          </cell>
          <cell r="I368">
            <v>95</v>
          </cell>
          <cell r="J368">
            <v>0</v>
          </cell>
          <cell r="K368" t="e">
            <v>#VALUE!</v>
          </cell>
          <cell r="L368">
            <v>46292</v>
          </cell>
          <cell r="M368">
            <v>47</v>
          </cell>
          <cell r="N368">
            <v>4.8546299999999993</v>
          </cell>
          <cell r="O368">
            <v>89</v>
          </cell>
          <cell r="P368" t="e">
            <v>#VALUE!</v>
          </cell>
          <cell r="Q368">
            <v>46287</v>
          </cell>
          <cell r="R368"/>
          <cell r="S368"/>
          <cell r="T368"/>
          <cell r="U368"/>
          <cell r="V368">
            <v>46282</v>
          </cell>
          <cell r="W368">
            <v>27</v>
          </cell>
          <cell r="X368" t="e">
            <v>#VALUE!</v>
          </cell>
          <cell r="Y368" t="str">
            <v>винтовой</v>
          </cell>
          <cell r="Z368">
            <v>24</v>
          </cell>
          <cell r="AA368">
            <v>47</v>
          </cell>
          <cell r="AB368">
            <v>46292</v>
          </cell>
          <cell r="AC368" t="str">
            <v>15атм/1м30с</v>
          </cell>
          <cell r="AD368"/>
          <cell r="AE368"/>
          <cell r="AF368"/>
          <cell r="AG368">
            <v>1.8</v>
          </cell>
          <cell r="AH368">
            <v>1.6</v>
          </cell>
          <cell r="AI368"/>
          <cell r="AJ368"/>
          <cell r="AK368"/>
          <cell r="AL368"/>
          <cell r="AM368"/>
          <cell r="AN368"/>
          <cell r="AO368" t="str">
            <v>NDH-22</v>
          </cell>
          <cell r="AP368">
            <v>0</v>
          </cell>
          <cell r="AQ368" t="e">
            <v>#VALUE!</v>
          </cell>
          <cell r="AR368">
            <v>270</v>
          </cell>
          <cell r="AS368">
            <v>108</v>
          </cell>
          <cell r="AT368">
            <v>0.43518518518518517</v>
          </cell>
          <cell r="AU368"/>
          <cell r="AV368"/>
          <cell r="AW368">
            <v>46261</v>
          </cell>
          <cell r="AX368">
            <v>45826</v>
          </cell>
          <cell r="AY368" t="str">
            <v>Netzsch-40</v>
          </cell>
          <cell r="AZ368">
            <v>239.38</v>
          </cell>
          <cell r="BA368">
            <v>9.3799999999999955</v>
          </cell>
          <cell r="BB368" t="str">
            <v>СКЖ-60</v>
          </cell>
          <cell r="BC368"/>
          <cell r="BD368"/>
          <cell r="BE368">
            <v>46262</v>
          </cell>
          <cell r="BF368">
            <v>230</v>
          </cell>
          <cell r="BG368">
            <v>1.6</v>
          </cell>
          <cell r="BH368">
            <v>5.224540000000002</v>
          </cell>
          <cell r="BI368" t="e">
            <v>#VALUE!</v>
          </cell>
          <cell r="BJ368">
            <v>46022</v>
          </cell>
          <cell r="BK368">
            <v>186</v>
          </cell>
          <cell r="BL368">
            <v>0.1</v>
          </cell>
          <cell r="BM368">
            <v>7.8561400000000017</v>
          </cell>
          <cell r="BN368" t="str">
            <v>2022,Д,236,2023,Я,Ф,М,А,М,И,А,C,О,184,Н,2024,Я,Ф,М,А,М,И,С,Н,2025,Я,внс1408ум.реж.зак.50↓30(23.01),Ф,М,А,И,A,О,Н,Д,186,2026,Я,Ф,М,А,М,И,А,С,</v>
          </cell>
          <cell r="BO368">
            <v>46159</v>
          </cell>
          <cell r="BP368" t="str">
            <v>Сұйықтық деңгейі төмен. Кері тоспа ұстап тұр.</v>
          </cell>
          <cell r="BQ368">
            <v>23</v>
          </cell>
          <cell r="BR368">
            <v>268.60000000000002</v>
          </cell>
          <cell r="BS368">
            <v>43654</v>
          </cell>
          <cell r="BT368">
            <v>13.6</v>
          </cell>
          <cell r="BU368">
            <v>290</v>
          </cell>
          <cell r="BV368">
            <v>268.5</v>
          </cell>
          <cell r="BW368">
            <v>26.3</v>
          </cell>
          <cell r="BX368"/>
          <cell r="BY368"/>
          <cell r="BZ368">
            <v>46181</v>
          </cell>
          <cell r="CA368">
            <v>0</v>
          </cell>
          <cell r="CB368"/>
          <cell r="CC368" t="str">
            <v>理рацион-ый</v>
          </cell>
          <cell r="CD368" t="str">
            <v>理рацион-ый</v>
          </cell>
          <cell r="CE368">
            <v>36.977021279149518</v>
          </cell>
          <cell r="CF368">
            <v>-12.938315843621403</v>
          </cell>
          <cell r="CG368">
            <v>31.487161699035163</v>
          </cell>
          <cell r="CH368" t="str">
            <v>理рацион-ый</v>
          </cell>
          <cell r="CI368">
            <v>12.507627297668037</v>
          </cell>
          <cell r="CJ368">
            <v>-9.2737342249657004</v>
          </cell>
          <cell r="CK368"/>
          <cell r="CL368"/>
          <cell r="CM368">
            <v>46068</v>
          </cell>
          <cell r="CN368" t="str">
            <v>х/к</v>
          </cell>
          <cell r="CO368"/>
          <cell r="CP368"/>
          <cell r="CQ368" t="str">
            <v>34288,2</v>
          </cell>
          <cell r="CR368" t="str">
            <v>КРУН-6кВ №2 ППГ</v>
          </cell>
          <cell r="CS368">
            <v>4</v>
          </cell>
          <cell r="CT368">
            <v>1</v>
          </cell>
          <cell r="CU368" t="str">
            <v>NIPI_Centre_PTV-3_Part</v>
          </cell>
          <cell r="CV368">
            <v>45214</v>
          </cell>
          <cell r="CW368">
            <v>270</v>
          </cell>
          <cell r="CX368"/>
          <cell r="CY368"/>
          <cell r="CZ368"/>
          <cell r="DA368"/>
          <cell r="DB368"/>
          <cell r="DC368"/>
          <cell r="DD368"/>
          <cell r="DE368"/>
          <cell r="DF368"/>
          <cell r="DG368" t="str">
            <v>большой</v>
          </cell>
          <cell r="DH368" t="str">
            <v>есть</v>
          </cell>
          <cell r="DI368"/>
          <cell r="DJ368"/>
          <cell r="DK368"/>
          <cell r="DL368">
            <v>-5</v>
          </cell>
          <cell r="DM368">
            <v>2.4132299999999995</v>
          </cell>
          <cell r="DN368">
            <v>-6</v>
          </cell>
          <cell r="DO368">
            <v>4.8546299999999993</v>
          </cell>
          <cell r="DP368"/>
          <cell r="DQ368"/>
          <cell r="DR368"/>
          <cell r="DS368"/>
          <cell r="DT368"/>
          <cell r="DU368"/>
          <cell r="DV368"/>
          <cell r="DW368">
            <v>42168</v>
          </cell>
          <cell r="DX368">
            <v>1315</v>
          </cell>
          <cell r="DY368"/>
          <cell r="DZ368" t="str">
            <v>4309, 4310, 1406</v>
          </cell>
          <cell r="EA368"/>
          <cell r="EB368"/>
          <cell r="EC368">
            <v>14.466296800957979</v>
          </cell>
          <cell r="ED368">
            <v>25.7</v>
          </cell>
          <cell r="EE368">
            <v>9.241756800957976</v>
          </cell>
          <cell r="EF368">
            <v>-11.23370319904202</v>
          </cell>
          <cell r="EG368">
            <v>54.510975568827533</v>
          </cell>
          <cell r="EH368">
            <v>378</v>
          </cell>
          <cell r="EI368">
            <v>0.92820000000000003</v>
          </cell>
          <cell r="EJ368"/>
          <cell r="EK368"/>
          <cell r="EL368"/>
          <cell r="EM368"/>
          <cell r="EN368"/>
          <cell r="EO368"/>
          <cell r="EP368"/>
          <cell r="EQ368"/>
          <cell r="ER368"/>
          <cell r="ES368"/>
          <cell r="ET368"/>
          <cell r="EU368"/>
          <cell r="EV368"/>
          <cell r="EW368"/>
          <cell r="EX368"/>
          <cell r="EY368"/>
          <cell r="EZ368"/>
          <cell r="FA368"/>
          <cell r="FB368"/>
          <cell r="FC368"/>
          <cell r="FD368"/>
          <cell r="FE368"/>
          <cell r="FF368" t="str">
            <v>ВПП 2024</v>
          </cell>
          <cell r="FG368">
            <v>45</v>
          </cell>
          <cell r="FH368">
            <v>1.2676499999999997</v>
          </cell>
          <cell r="FI368">
            <v>97</v>
          </cell>
          <cell r="FJ368">
            <v>2</v>
          </cell>
          <cell r="FK368">
            <v>3.5869799999999996</v>
          </cell>
          <cell r="FL368">
            <v>-8</v>
          </cell>
          <cell r="FN368"/>
          <cell r="FP368" t="str">
            <v>Влияние ВПП</v>
          </cell>
          <cell r="FQ368" t="str">
            <v>ВПП 2021</v>
          </cell>
          <cell r="FR368"/>
          <cell r="FS368"/>
          <cell r="FT368"/>
          <cell r="FV368">
            <v>33000</v>
          </cell>
        </row>
        <row r="369">
          <cell r="D369">
            <v>1316</v>
          </cell>
          <cell r="E369" t="str">
            <v>ск</v>
          </cell>
          <cell r="F369" t="str">
            <v>А1 Б</v>
          </cell>
          <cell r="G369">
            <v>50</v>
          </cell>
          <cell r="H369">
            <v>1.8779999999999999</v>
          </cell>
          <cell r="I369">
            <v>96</v>
          </cell>
          <cell r="J369" t="str">
            <v>Провести гис-профиль притока</v>
          </cell>
          <cell r="K369" t="e">
            <v>#VALUE!</v>
          </cell>
          <cell r="L369">
            <v>46292</v>
          </cell>
          <cell r="M369">
            <v>44</v>
          </cell>
          <cell r="N369">
            <v>2.8921199999999998</v>
          </cell>
          <cell r="O369">
            <v>93</v>
          </cell>
          <cell r="P369" t="e">
            <v>#VALUE!</v>
          </cell>
          <cell r="Q369">
            <v>46287</v>
          </cell>
          <cell r="R369"/>
          <cell r="S369"/>
          <cell r="T369"/>
          <cell r="U369"/>
          <cell r="V369">
            <v>46282</v>
          </cell>
          <cell r="W369">
            <v>28</v>
          </cell>
          <cell r="X369" t="e">
            <v>#VALUE!</v>
          </cell>
          <cell r="Y369" t="str">
            <v>СК работает</v>
          </cell>
          <cell r="Z369">
            <v>24</v>
          </cell>
          <cell r="AA369">
            <v>44</v>
          </cell>
          <cell r="AB369">
            <v>46292</v>
          </cell>
          <cell r="AC369" t="str">
            <v>15атм/сразу</v>
          </cell>
          <cell r="AD369"/>
          <cell r="AE369"/>
          <cell r="AF369"/>
          <cell r="AG369">
            <v>1.7</v>
          </cell>
          <cell r="AH369">
            <v>1.6</v>
          </cell>
          <cell r="AI369"/>
          <cell r="AJ369"/>
          <cell r="AK369"/>
          <cell r="AL369"/>
          <cell r="AM369">
            <v>46158</v>
          </cell>
          <cell r="AN369" t="str">
            <v>огв</v>
          </cell>
          <cell r="AO369" t="str">
            <v>скд-6иж</v>
          </cell>
          <cell r="AP369">
            <v>3</v>
          </cell>
          <cell r="AQ369" t="e">
            <v>#VALUE!</v>
          </cell>
          <cell r="AR369">
            <v>8</v>
          </cell>
          <cell r="AS369">
            <v>88.144070400000004</v>
          </cell>
          <cell r="AT369">
            <v>0.49918275614374169</v>
          </cell>
          <cell r="AU369">
            <v>170</v>
          </cell>
          <cell r="AV369">
            <v>1500</v>
          </cell>
          <cell r="AW369">
            <v>46213</v>
          </cell>
          <cell r="AX369">
            <v>46164</v>
          </cell>
          <cell r="AY369" t="str">
            <v>(кл.70)ShL-57</v>
          </cell>
          <cell r="AZ369">
            <v>279.22999999999996</v>
          </cell>
          <cell r="BA369">
            <v>31.229999999999961</v>
          </cell>
          <cell r="BB369" t="str">
            <v>СКЖ-60</v>
          </cell>
          <cell r="BC369"/>
          <cell r="BD369"/>
          <cell r="BE369">
            <v>46279</v>
          </cell>
          <cell r="BF369">
            <v>248</v>
          </cell>
          <cell r="BG369">
            <v>1.7</v>
          </cell>
          <cell r="BH369">
            <v>2.5685750000000001</v>
          </cell>
          <cell r="BI369" t="e">
            <v>#VALUE!</v>
          </cell>
          <cell r="BJ369">
            <v>46022</v>
          </cell>
          <cell r="BK369">
            <v>235</v>
          </cell>
          <cell r="BL369">
            <v>3.4</v>
          </cell>
          <cell r="BM369">
            <v>5.4892749999999992</v>
          </cell>
          <cell r="BN369" t="str">
            <v>2023,А,227,М,И,А,C,О,Н,2024,Я,Ф,М,204,А,М,И,С,Н,2025,Я,внс1408ум.реж.зак.50↓30(23.01),Ф,М,А,И,A,О,Н,Д,235,2026,Я,Ф,М,А,М,И,А,С,</v>
          </cell>
          <cell r="BO369">
            <v>46168</v>
          </cell>
          <cell r="BP369" t="str">
            <v xml:space="preserve">Сораптың жұмыс істеуі жақсы.Кері тоспа ұстап тұр. </v>
          </cell>
          <cell r="BQ369">
            <v>-1</v>
          </cell>
          <cell r="BR369">
            <v>257.25</v>
          </cell>
          <cell r="BS369"/>
          <cell r="BT369"/>
          <cell r="BU369"/>
          <cell r="BV369"/>
          <cell r="BW369"/>
          <cell r="BX369"/>
          <cell r="BY369"/>
          <cell r="BZ369">
            <v>46181</v>
          </cell>
          <cell r="CA369">
            <v>0</v>
          </cell>
          <cell r="CB369"/>
          <cell r="CC369" t="str">
            <v>理рацион-ый</v>
          </cell>
          <cell r="CD369" t="str">
            <v>理рацион-ый</v>
          </cell>
          <cell r="CE369">
            <v>39.318398301126493</v>
          </cell>
          <cell r="CF369">
            <v>-7.6690457870653503</v>
          </cell>
          <cell r="CG369">
            <v>32.842017820639825</v>
          </cell>
          <cell r="CH369" t="str">
            <v>理рацион-ый</v>
          </cell>
          <cell r="CI369">
            <v>14.567801784689795</v>
          </cell>
          <cell r="CJ369">
            <v>-10.692180710717217</v>
          </cell>
          <cell r="CK369">
            <v>41270</v>
          </cell>
          <cell r="CL369" t="e">
            <v>#VALUE!</v>
          </cell>
          <cell r="CM369">
            <v>43604</v>
          </cell>
          <cell r="CN369" t="str">
            <v>х/к</v>
          </cell>
          <cell r="CO369"/>
          <cell r="CP369"/>
          <cell r="CQ369"/>
          <cell r="CR369" t="str">
            <v>КРУН-6кВ №2 ППГ</v>
          </cell>
          <cell r="CS369">
            <v>4</v>
          </cell>
          <cell r="CT369">
            <v>1</v>
          </cell>
          <cell r="CU369" t="str">
            <v>NIPI_Centre_PTV-3_Part</v>
          </cell>
          <cell r="CV369">
            <v>46008</v>
          </cell>
          <cell r="CW369">
            <v>300</v>
          </cell>
          <cell r="CX369"/>
          <cell r="CY369"/>
          <cell r="CZ369"/>
          <cell r="DA369"/>
          <cell r="DB369"/>
          <cell r="DC369"/>
          <cell r="DD369"/>
          <cell r="DE369"/>
          <cell r="DF369"/>
          <cell r="DG369" t="str">
            <v>большой</v>
          </cell>
          <cell r="DH369" t="str">
            <v>есть</v>
          </cell>
          <cell r="DI369"/>
          <cell r="DJ369"/>
          <cell r="DK369"/>
          <cell r="DL369">
            <v>-6</v>
          </cell>
          <cell r="DM369">
            <v>1.0141199999999999</v>
          </cell>
          <cell r="DN369">
            <v>-3</v>
          </cell>
          <cell r="DO369">
            <v>2.8921199999999998</v>
          </cell>
          <cell r="DP369"/>
          <cell r="DQ369"/>
          <cell r="DR369"/>
          <cell r="DS369"/>
          <cell r="DT369"/>
          <cell r="DU369"/>
          <cell r="DV369"/>
          <cell r="DW369">
            <v>42168</v>
          </cell>
          <cell r="DX369">
            <v>1316</v>
          </cell>
          <cell r="DY369"/>
          <cell r="DZ369" t="str">
            <v>4310, 4311, 1408</v>
          </cell>
          <cell r="EA369">
            <v>2</v>
          </cell>
          <cell r="EB369"/>
          <cell r="EC369">
            <v>5.4892749999999992</v>
          </cell>
          <cell r="ED369">
            <v>25.7</v>
          </cell>
          <cell r="EE369">
            <v>2.9206999999999992</v>
          </cell>
          <cell r="EF369">
            <v>-20.210725</v>
          </cell>
          <cell r="EG369">
            <v>54.510975579165915</v>
          </cell>
          <cell r="EH369">
            <v>378</v>
          </cell>
          <cell r="EI369">
            <v>0.92820000000000003</v>
          </cell>
          <cell r="EJ369"/>
          <cell r="EK369"/>
          <cell r="EL369"/>
          <cell r="EM369"/>
          <cell r="EN369"/>
          <cell r="EO369"/>
          <cell r="EP369"/>
          <cell r="EQ369"/>
          <cell r="ER369"/>
          <cell r="ES369"/>
          <cell r="ET369"/>
          <cell r="EU369"/>
          <cell r="EV369"/>
          <cell r="EW369"/>
          <cell r="EX369"/>
          <cell r="EY369"/>
          <cell r="EZ369"/>
          <cell r="FA369"/>
          <cell r="FB369"/>
          <cell r="FC369"/>
          <cell r="FD369"/>
          <cell r="FE369"/>
          <cell r="FF369" t="str">
            <v>ВПП 2025</v>
          </cell>
          <cell r="FG369">
            <v>41</v>
          </cell>
          <cell r="FH369">
            <v>1.9249500000000002</v>
          </cell>
          <cell r="FI369">
            <v>95</v>
          </cell>
          <cell r="FJ369">
            <v>3</v>
          </cell>
          <cell r="FK369">
            <v>0.96716999999999964</v>
          </cell>
          <cell r="FL369">
            <v>-2</v>
          </cell>
          <cell r="FN369"/>
          <cell r="FP369" t="str">
            <v>Влияние ВПП</v>
          </cell>
          <cell r="FQ369" t="str">
            <v>ВПП 2021</v>
          </cell>
          <cell r="FR369">
            <v>18.5</v>
          </cell>
          <cell r="FS369"/>
          <cell r="FU369"/>
          <cell r="FV369">
            <v>32994</v>
          </cell>
        </row>
        <row r="370">
          <cell r="D370">
            <v>1317</v>
          </cell>
          <cell r="E370" t="str">
            <v>ск</v>
          </cell>
          <cell r="F370" t="str">
            <v>А1 Б В</v>
          </cell>
          <cell r="G370">
            <v>28</v>
          </cell>
          <cell r="H370">
            <v>0.78875999999999991</v>
          </cell>
          <cell r="I370">
            <v>97</v>
          </cell>
          <cell r="J370">
            <v>0</v>
          </cell>
          <cell r="K370" t="e">
            <v>#VALUE!</v>
          </cell>
          <cell r="L370">
            <v>46292</v>
          </cell>
          <cell r="M370">
            <v>19</v>
          </cell>
          <cell r="N370">
            <v>1.6056899999999998</v>
          </cell>
          <cell r="O370">
            <v>91</v>
          </cell>
          <cell r="P370" t="e">
            <v>#VALUE!</v>
          </cell>
          <cell r="Q370">
            <v>46287</v>
          </cell>
          <cell r="R370"/>
          <cell r="S370"/>
          <cell r="T370"/>
          <cell r="U370"/>
          <cell r="V370">
            <v>46282</v>
          </cell>
          <cell r="W370">
            <v>24</v>
          </cell>
          <cell r="X370" t="e">
            <v>#VALUE!</v>
          </cell>
          <cell r="Y370" t="str">
            <v>СК раб.с проп.кл</v>
          </cell>
          <cell r="Z370">
            <v>24</v>
          </cell>
          <cell r="AA370">
            <v>19</v>
          </cell>
          <cell r="AB370">
            <v>46292</v>
          </cell>
          <cell r="AC370" t="str">
            <v>15/10с</v>
          </cell>
          <cell r="AD370"/>
          <cell r="AE370"/>
          <cell r="AF370"/>
          <cell r="AG370">
            <v>1.7</v>
          </cell>
          <cell r="AH370">
            <v>1.7</v>
          </cell>
          <cell r="AI370"/>
          <cell r="AJ370"/>
          <cell r="AK370"/>
          <cell r="AL370"/>
          <cell r="AM370">
            <v>46212</v>
          </cell>
          <cell r="AN370" t="str">
            <v>огв</v>
          </cell>
          <cell r="AO370" t="str">
            <v xml:space="preserve"> ИСУ НГСА/пншт-6</v>
          </cell>
          <cell r="AP370">
            <v>3</v>
          </cell>
          <cell r="AQ370" t="e">
            <v>#VALUE!</v>
          </cell>
          <cell r="AR370">
            <v>4</v>
          </cell>
          <cell r="AS370">
            <v>44.072035200000002</v>
          </cell>
          <cell r="AT370">
            <v>0.43111238030595872</v>
          </cell>
          <cell r="AU370">
            <v>170</v>
          </cell>
          <cell r="AV370">
            <v>1500</v>
          </cell>
          <cell r="AW370"/>
          <cell r="AX370">
            <v>46221</v>
          </cell>
          <cell r="AY370" t="str">
            <v>(кл.70)WM-57</v>
          </cell>
          <cell r="AZ370">
            <v>246.22</v>
          </cell>
          <cell r="BA370">
            <v>6.2199999999999989</v>
          </cell>
          <cell r="BB370" t="str">
            <v>СКЖ-60</v>
          </cell>
          <cell r="BC370"/>
          <cell r="BD370"/>
          <cell r="BE370">
            <v>46288</v>
          </cell>
          <cell r="BF370">
            <v>240</v>
          </cell>
          <cell r="BG370">
            <v>1.6</v>
          </cell>
          <cell r="BH370">
            <v>3.6188499999999997</v>
          </cell>
          <cell r="BI370" t="e">
            <v>#VALUE!</v>
          </cell>
          <cell r="BJ370">
            <v>46219</v>
          </cell>
          <cell r="BK370">
            <v>233</v>
          </cell>
          <cell r="BL370">
            <v>1.4</v>
          </cell>
          <cell r="BM370">
            <v>4.0761500000000002</v>
          </cell>
          <cell r="BN370" t="str">
            <v>2015,М,166,А,О,Д,И,Н,2017.Я,М,И,А,О,113,Н,Д,2018,Я,Ф,M,A,A,2022,Я,М,И,А,С,О,236,Н,Д,2023,Я,Ф,М,А,М,И,209,А,C,О,Н,2024,Я,Ф,М,А,М,И,С,Н,2025,Я,внс1408ум.реж.зак.50↓30(23.01),Ф,М,А,И,A,О,Н,Д,2026,Я,Ф,232,М,А,М,И,233,А,С,</v>
          </cell>
          <cell r="BO370">
            <v>46236</v>
          </cell>
          <cell r="BP370" t="str">
            <v>Клапандар ақауы. Сорап тықылға қойылды, ыссы сумен жуу керек. Нәтиже болмаса сорапты тексеру.</v>
          </cell>
          <cell r="BQ370">
            <v>6</v>
          </cell>
          <cell r="BR370">
            <v>261.5</v>
          </cell>
          <cell r="BS370"/>
          <cell r="BT370"/>
          <cell r="BU370"/>
          <cell r="BV370"/>
          <cell r="BW370"/>
          <cell r="BX370"/>
          <cell r="BY370"/>
          <cell r="BZ370">
            <v>46181</v>
          </cell>
          <cell r="CA370">
            <v>0</v>
          </cell>
          <cell r="CB370"/>
          <cell r="CC370" t="str">
            <v>理рацион-ый</v>
          </cell>
          <cell r="CD370" t="str">
            <v>理рацион-ый</v>
          </cell>
          <cell r="CE370">
            <v>36.803168112340742</v>
          </cell>
          <cell r="CF370">
            <v>-13.290622399050875</v>
          </cell>
          <cell r="CG370">
            <v>31.394308512995053</v>
          </cell>
          <cell r="CH370" t="str">
            <v>理рацион-ый</v>
          </cell>
          <cell r="CI370">
            <v>12.386409639550649</v>
          </cell>
          <cell r="CJ370">
            <v>-9.1243517528526894</v>
          </cell>
          <cell r="CK370"/>
          <cell r="CL370"/>
          <cell r="CM370"/>
          <cell r="CN370"/>
          <cell r="CO370"/>
          <cell r="CP370"/>
          <cell r="CQ370"/>
          <cell r="CR370" t="str">
            <v>КРУН-6кВ №2 ППГ</v>
          </cell>
          <cell r="CS370">
            <v>4</v>
          </cell>
          <cell r="CT370">
            <v>1</v>
          </cell>
          <cell r="CU370" t="str">
            <v>NIPI_Centre_PTV-3_Part</v>
          </cell>
          <cell r="CV370">
            <v>46220</v>
          </cell>
          <cell r="CW370">
            <v>303</v>
          </cell>
          <cell r="CX370"/>
          <cell r="CY370"/>
          <cell r="CZ370"/>
          <cell r="DA370"/>
          <cell r="DB370"/>
          <cell r="DC370"/>
          <cell r="DD370"/>
          <cell r="DE370"/>
          <cell r="DF370"/>
          <cell r="DG370" t="str">
            <v>большой</v>
          </cell>
          <cell r="DH370" t="str">
            <v>есть</v>
          </cell>
          <cell r="DI370"/>
          <cell r="DJ370"/>
          <cell r="DK370"/>
          <cell r="DL370">
            <v>-9</v>
          </cell>
          <cell r="DM370">
            <v>0.81692999999999993</v>
          </cell>
          <cell r="DN370">
            <v>-6</v>
          </cell>
          <cell r="DO370">
            <v>1.6056900000000001</v>
          </cell>
          <cell r="DP370"/>
          <cell r="DQ370"/>
          <cell r="DR370"/>
          <cell r="DS370"/>
          <cell r="DT370"/>
          <cell r="DU370"/>
          <cell r="DV370"/>
          <cell r="DW370">
            <v>42125</v>
          </cell>
          <cell r="DX370">
            <v>1317</v>
          </cell>
          <cell r="DY370"/>
          <cell r="DZ370" t="str">
            <v>4311, 4312, 4313, 1408,</v>
          </cell>
          <cell r="EA370">
            <v>2</v>
          </cell>
          <cell r="EB370"/>
          <cell r="EC370">
            <v>4.0761500000000002</v>
          </cell>
          <cell r="ED370">
            <v>25.7</v>
          </cell>
          <cell r="EE370">
            <v>0.45730000000000048</v>
          </cell>
          <cell r="EF370">
            <v>-21.623849999999997</v>
          </cell>
          <cell r="EG370">
            <v>54.510975570244909</v>
          </cell>
          <cell r="EH370">
            <v>378</v>
          </cell>
          <cell r="EI370">
            <v>0.92820000000000003</v>
          </cell>
          <cell r="EJ370"/>
          <cell r="EK370"/>
          <cell r="EL370"/>
          <cell r="EM370"/>
          <cell r="EN370"/>
          <cell r="EO370"/>
          <cell r="EP370"/>
          <cell r="EQ370"/>
          <cell r="ER370"/>
          <cell r="ES370"/>
          <cell r="ET370"/>
          <cell r="EU370"/>
          <cell r="EV370"/>
          <cell r="EW370"/>
          <cell r="EX370"/>
          <cell r="EY370"/>
          <cell r="EZ370"/>
          <cell r="FA370"/>
          <cell r="FB370"/>
          <cell r="FC370"/>
          <cell r="FD370"/>
          <cell r="FE370"/>
          <cell r="FF370" t="str">
            <v>ВПП 2023</v>
          </cell>
          <cell r="FG370">
            <v>36</v>
          </cell>
          <cell r="FH370">
            <v>1.0141199999999999</v>
          </cell>
          <cell r="FI370">
            <v>97</v>
          </cell>
          <cell r="FJ370">
            <v>-17</v>
          </cell>
          <cell r="FK370">
            <v>0.59156999999999993</v>
          </cell>
          <cell r="FL370">
            <v>-6</v>
          </cell>
          <cell r="FN370"/>
          <cell r="FP370" t="str">
            <v>Влияние ВПП</v>
          </cell>
          <cell r="FQ370" t="str">
            <v>ВПП 2021</v>
          </cell>
          <cell r="FR370">
            <v>22</v>
          </cell>
          <cell r="FS370"/>
          <cell r="FT370"/>
          <cell r="FV370">
            <v>33200</v>
          </cell>
        </row>
        <row r="371">
          <cell r="D371">
            <v>1364</v>
          </cell>
          <cell r="E371" t="str">
            <v>вн</v>
          </cell>
          <cell r="F371" t="str">
            <v>Г</v>
          </cell>
          <cell r="G371">
            <v>40</v>
          </cell>
          <cell r="H371">
            <v>1.1267999999999998</v>
          </cell>
          <cell r="I371">
            <v>97</v>
          </cell>
          <cell r="J371" t="str">
            <v>Район ЧЗПВ, ограничить отбор40м3</v>
          </cell>
          <cell r="K371" t="e">
            <v>#VALUE!</v>
          </cell>
          <cell r="L371">
            <v>46292</v>
          </cell>
          <cell r="M371">
            <v>72</v>
          </cell>
          <cell r="N371">
            <v>4.0564799999999996</v>
          </cell>
          <cell r="O371">
            <v>94</v>
          </cell>
          <cell r="P371" t="e">
            <v>#VALUE!</v>
          </cell>
          <cell r="Q371">
            <v>46287</v>
          </cell>
          <cell r="R371"/>
          <cell r="S371"/>
          <cell r="T371"/>
          <cell r="U371"/>
          <cell r="V371">
            <v>46282</v>
          </cell>
          <cell r="W371">
            <v>32</v>
          </cell>
          <cell r="X371" t="e">
            <v>#VALUE!</v>
          </cell>
          <cell r="Y371" t="str">
            <v>винтовой</v>
          </cell>
          <cell r="Z371">
            <v>24</v>
          </cell>
          <cell r="AA371">
            <v>72</v>
          </cell>
          <cell r="AB371">
            <v>46292</v>
          </cell>
          <cell r="AC371" t="str">
            <v>15/5с</v>
          </cell>
          <cell r="AD371"/>
          <cell r="AE371"/>
          <cell r="AF371"/>
          <cell r="AG371">
            <v>1.8</v>
          </cell>
          <cell r="AH371">
            <v>0</v>
          </cell>
          <cell r="AI371"/>
          <cell r="AJ371"/>
          <cell r="AK371"/>
          <cell r="AL371"/>
          <cell r="AM371"/>
          <cell r="AN371"/>
          <cell r="AO371" t="str">
            <v>BD-1</v>
          </cell>
          <cell r="AP371">
            <v>0</v>
          </cell>
          <cell r="AQ371" t="e">
            <v>#VALUE!</v>
          </cell>
          <cell r="AR371">
            <v>200</v>
          </cell>
          <cell r="AS371">
            <v>80</v>
          </cell>
          <cell r="AT371">
            <v>0.9</v>
          </cell>
          <cell r="AU371"/>
          <cell r="AV371"/>
          <cell r="AW371">
            <v>46239</v>
          </cell>
          <cell r="AX371">
            <v>46200</v>
          </cell>
          <cell r="AY371" t="str">
            <v>Netzsch-40</v>
          </cell>
          <cell r="AZ371">
            <v>277.08999999999997</v>
          </cell>
          <cell r="BA371">
            <v>60.089999999999975</v>
          </cell>
          <cell r="BB371" t="str">
            <v>СКЖ-120</v>
          </cell>
          <cell r="BC371"/>
          <cell r="BD371"/>
          <cell r="BE371">
            <v>46256</v>
          </cell>
          <cell r="BF371">
            <v>217</v>
          </cell>
          <cell r="BG371">
            <v>0</v>
          </cell>
          <cell r="BH371">
            <v>8.2631999999999994</v>
          </cell>
          <cell r="BI371" t="e">
            <v>#VALUE!</v>
          </cell>
          <cell r="BJ371">
            <v>46193</v>
          </cell>
          <cell r="BK371">
            <v>231</v>
          </cell>
          <cell r="BL371">
            <v>2</v>
          </cell>
          <cell r="BM371">
            <v>8.948599999999999</v>
          </cell>
          <cell r="BN371" t="str">
            <v>2024,Я,Ф,М,232,А,М,И,С,Н,2025,Я,Ф,М,А,И,A,О,Н,Д,2026,Я,Ф,М,А,М,И,231,А,С,</v>
          </cell>
          <cell r="BO371"/>
          <cell r="BP371"/>
          <cell r="BQ371">
            <v>78</v>
          </cell>
          <cell r="BR371">
            <v>305</v>
          </cell>
          <cell r="BS371"/>
          <cell r="BT371"/>
          <cell r="BU371"/>
          <cell r="BV371"/>
          <cell r="BW371"/>
          <cell r="BX371"/>
          <cell r="BY371"/>
          <cell r="BZ371">
            <v>46181</v>
          </cell>
          <cell r="CA371">
            <v>0</v>
          </cell>
          <cell r="CB371"/>
          <cell r="CC371" t="str">
            <v>查сверка данных</v>
          </cell>
          <cell r="CD371" t="str">
            <v>查сверка данных</v>
          </cell>
          <cell r="CE371">
            <v>37.284429999999993</v>
          </cell>
          <cell r="CF371">
            <v>13.928279999999994</v>
          </cell>
          <cell r="CG371">
            <v>38.662564907878966</v>
          </cell>
          <cell r="CH371" t="str">
            <v>查сверка данных</v>
          </cell>
          <cell r="CI371">
            <v>34.118079999999999</v>
          </cell>
          <cell r="CJ371">
            <v>20.148200000000003</v>
          </cell>
          <cell r="CK371">
            <v>41062</v>
          </cell>
          <cell r="CL371" t="e">
            <v>#VALUE!</v>
          </cell>
          <cell r="CM371">
            <v>45826</v>
          </cell>
          <cell r="CN371" t="str">
            <v>х/к</v>
          </cell>
          <cell r="CO371"/>
          <cell r="CP371" t="str">
            <v>1,02</v>
          </cell>
          <cell r="CQ371" t="str">
            <v>33404</v>
          </cell>
          <cell r="CR371" t="str">
            <v>КРУН-6кВ №2 ППГ</v>
          </cell>
          <cell r="CS371">
            <v>4</v>
          </cell>
          <cell r="CT371">
            <v>1</v>
          </cell>
          <cell r="CU371" t="str">
            <v>NIPI_Centre_PTV-3_Part</v>
          </cell>
          <cell r="CV371">
            <v>42992</v>
          </cell>
          <cell r="CW371">
            <v>327</v>
          </cell>
          <cell r="CX371"/>
          <cell r="CY371"/>
          <cell r="CZ371"/>
          <cell r="DA371"/>
          <cell r="DB371"/>
          <cell r="DC371"/>
          <cell r="DD371"/>
          <cell r="DE371"/>
          <cell r="DF371"/>
          <cell r="DG371" t="str">
            <v>большой</v>
          </cell>
          <cell r="DH371"/>
          <cell r="DI371"/>
          <cell r="DJ371"/>
          <cell r="DK371"/>
          <cell r="DL371">
            <v>32</v>
          </cell>
          <cell r="DM371">
            <v>2.9296799999999998</v>
          </cell>
          <cell r="DN371">
            <v>-3</v>
          </cell>
          <cell r="DO371">
            <v>4.0564799999999996</v>
          </cell>
          <cell r="DP371"/>
          <cell r="DQ371"/>
          <cell r="DR371"/>
          <cell r="DS371"/>
          <cell r="DT371"/>
          <cell r="DU371"/>
          <cell r="DV371"/>
          <cell r="DW371">
            <v>42168</v>
          </cell>
          <cell r="DX371">
            <v>1364</v>
          </cell>
          <cell r="DY371"/>
          <cell r="DZ371" t="str">
            <v>4260, 4371,</v>
          </cell>
          <cell r="EA371">
            <v>1</v>
          </cell>
          <cell r="EB371"/>
          <cell r="EC371">
            <v>8.948599999999999</v>
          </cell>
          <cell r="ED371">
            <v>28.3</v>
          </cell>
          <cell r="EE371">
            <v>0.68539999999999957</v>
          </cell>
          <cell r="EF371">
            <v>-19.351400000000002</v>
          </cell>
          <cell r="EG371">
            <v>54.510975577960942</v>
          </cell>
          <cell r="EH371">
            <v>449</v>
          </cell>
          <cell r="EI371">
            <v>0.9304</v>
          </cell>
          <cell r="EJ371"/>
          <cell r="EK371"/>
          <cell r="EL371"/>
          <cell r="EM371"/>
          <cell r="EN371"/>
          <cell r="EO371"/>
          <cell r="EP371"/>
          <cell r="EQ371"/>
          <cell r="ER371"/>
          <cell r="ES371"/>
          <cell r="ET371"/>
          <cell r="EU371"/>
          <cell r="EV371"/>
          <cell r="EW371"/>
          <cell r="EX371"/>
          <cell r="EY371"/>
          <cell r="EZ371"/>
          <cell r="FA371"/>
          <cell r="FB371"/>
          <cell r="FC371"/>
          <cell r="FD371"/>
          <cell r="FE371"/>
          <cell r="FF371" t="str">
            <v>ВПП 2022</v>
          </cell>
          <cell r="FG371">
            <v>40</v>
          </cell>
          <cell r="FH371">
            <v>3.0047999999999999</v>
          </cell>
          <cell r="FI371">
            <v>92</v>
          </cell>
          <cell r="FJ371">
            <v>32</v>
          </cell>
          <cell r="FK371">
            <v>1.0516799999999997</v>
          </cell>
          <cell r="FL371">
            <v>2</v>
          </cell>
          <cell r="FN371"/>
          <cell r="FP371" t="str">
            <v>Влияние ВПП</v>
          </cell>
          <cell r="FQ371" t="str">
            <v>ВПП 2022</v>
          </cell>
          <cell r="FR371">
            <v>20</v>
          </cell>
          <cell r="FS371"/>
          <cell r="FT371"/>
          <cell r="FV371">
            <v>32982</v>
          </cell>
        </row>
        <row r="372">
          <cell r="D372" t="str">
            <v>1364G</v>
          </cell>
          <cell r="E372" t="str">
            <v>вн/н</v>
          </cell>
          <cell r="F372" t="str">
            <v>Г</v>
          </cell>
          <cell r="G372">
            <v>65</v>
          </cell>
          <cell r="H372">
            <v>2.4413999999999998</v>
          </cell>
          <cell r="I372">
            <v>96</v>
          </cell>
          <cell r="J372">
            <v>0</v>
          </cell>
          <cell r="K372" t="e">
            <v>#VALUE!</v>
          </cell>
          <cell r="L372">
            <v>46292</v>
          </cell>
          <cell r="M372">
            <v>55</v>
          </cell>
          <cell r="N372">
            <v>2.5822499999999997</v>
          </cell>
          <cell r="O372">
            <v>95</v>
          </cell>
          <cell r="P372" t="e">
            <v>#VALUE!</v>
          </cell>
          <cell r="Q372">
            <v>46287</v>
          </cell>
          <cell r="R372"/>
          <cell r="S372"/>
          <cell r="T372"/>
          <cell r="U372"/>
          <cell r="V372">
            <v>46282</v>
          </cell>
          <cell r="W372">
            <v>30</v>
          </cell>
          <cell r="X372" t="e">
            <v>#VALUE!</v>
          </cell>
          <cell r="Y372" t="str">
            <v>винтовой</v>
          </cell>
          <cell r="Z372">
            <v>24</v>
          </cell>
          <cell r="AA372">
            <v>55</v>
          </cell>
          <cell r="AB372">
            <v>46292</v>
          </cell>
          <cell r="AC372" t="str">
            <v>15/1м</v>
          </cell>
          <cell r="AD372"/>
          <cell r="AE372"/>
          <cell r="AF372"/>
          <cell r="AG372">
            <v>1.8</v>
          </cell>
          <cell r="AH372">
            <v>1.6</v>
          </cell>
          <cell r="AI372"/>
          <cell r="AJ372"/>
          <cell r="AK372"/>
          <cell r="AL372"/>
          <cell r="AM372">
            <v>46037</v>
          </cell>
          <cell r="AN372" t="str">
            <v>в/л</v>
          </cell>
          <cell r="AO372" t="str">
            <v>NDH-22</v>
          </cell>
          <cell r="AP372">
            <v>0</v>
          </cell>
          <cell r="AQ372" t="e">
            <v>#VALUE!</v>
          </cell>
          <cell r="AR372">
            <v>230</v>
          </cell>
          <cell r="AS372">
            <v>92</v>
          </cell>
          <cell r="AT372">
            <v>0.59782608695652173</v>
          </cell>
          <cell r="AU372"/>
          <cell r="AV372"/>
          <cell r="AW372">
            <v>46286</v>
          </cell>
          <cell r="AX372">
            <v>46094</v>
          </cell>
          <cell r="AY372" t="str">
            <v>Netzsch-40</v>
          </cell>
          <cell r="AZ372">
            <v>288.03000000000003</v>
          </cell>
          <cell r="BA372">
            <v>34.03000000000003</v>
          </cell>
          <cell r="BB372" t="str">
            <v>СКЖ-60</v>
          </cell>
          <cell r="BC372"/>
          <cell r="BD372"/>
          <cell r="BE372">
            <v>46256</v>
          </cell>
          <cell r="BF372">
            <v>254</v>
          </cell>
          <cell r="BG372">
            <v>1.5</v>
          </cell>
          <cell r="BH372">
            <v>6.4766999999999992</v>
          </cell>
          <cell r="BI372" t="e">
            <v>#VALUE!</v>
          </cell>
          <cell r="BJ372"/>
          <cell r="BK372"/>
          <cell r="BL372"/>
          <cell r="BM372"/>
          <cell r="BN372"/>
          <cell r="BO372">
            <v>46157</v>
          </cell>
          <cell r="BP372" t="str">
            <v>Сораптың тиімділігі төмен. Депрессия жасалды.</v>
          </cell>
          <cell r="BQ372">
            <v>48</v>
          </cell>
          <cell r="BR372">
            <v>307</v>
          </cell>
          <cell r="BS372"/>
          <cell r="BT372"/>
          <cell r="BU372"/>
          <cell r="BV372"/>
          <cell r="BW372"/>
          <cell r="BX372"/>
          <cell r="BY372"/>
          <cell r="BZ372">
            <v>46181</v>
          </cell>
          <cell r="CA372">
            <v>0</v>
          </cell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>
            <v>45767</v>
          </cell>
          <cell r="CN372" t="str">
            <v>х/к</v>
          </cell>
          <cell r="CO372"/>
          <cell r="CP372" t="str">
            <v>1,026</v>
          </cell>
          <cell r="CQ372" t="str">
            <v>31590</v>
          </cell>
          <cell r="CR372" t="str">
            <v>КРУН-6кВ №2 ППГ</v>
          </cell>
          <cell r="CS372">
            <v>4</v>
          </cell>
          <cell r="CT372">
            <v>1</v>
          </cell>
          <cell r="CU372" t="str">
            <v>NIPI_Centre_PTV-3_Part</v>
          </cell>
          <cell r="CV372">
            <v>45811</v>
          </cell>
          <cell r="CW372">
            <v>343</v>
          </cell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K372"/>
          <cell r="DL372">
            <v>-10</v>
          </cell>
          <cell r="DM372">
            <v>0.14084999999999992</v>
          </cell>
          <cell r="DN372">
            <v>-1</v>
          </cell>
          <cell r="DO372">
            <v>2.5822499999999997</v>
          </cell>
          <cell r="DP372"/>
          <cell r="DQ372"/>
          <cell r="DR372"/>
          <cell r="DS372"/>
          <cell r="DT372"/>
          <cell r="DU372"/>
          <cell r="DV372"/>
          <cell r="DW372"/>
          <cell r="DX372"/>
          <cell r="DY372"/>
          <cell r="DZ372"/>
          <cell r="EA372">
            <v>1</v>
          </cell>
          <cell r="EB372"/>
          <cell r="EC372">
            <v>19</v>
          </cell>
          <cell r="ED372">
            <v>28.3</v>
          </cell>
          <cell r="EE372"/>
          <cell r="EF372"/>
          <cell r="EG372">
            <v>54.510975560297453</v>
          </cell>
          <cell r="EH372"/>
          <cell r="EI372"/>
          <cell r="EJ372"/>
          <cell r="EK372"/>
          <cell r="EL372"/>
          <cell r="EM372"/>
          <cell r="EN372"/>
          <cell r="EO372"/>
          <cell r="EP372"/>
          <cell r="EQ372"/>
          <cell r="ER372"/>
          <cell r="ES372"/>
          <cell r="ET372"/>
          <cell r="EU372"/>
          <cell r="EV372"/>
          <cell r="EW372"/>
          <cell r="EX372"/>
          <cell r="EY372"/>
          <cell r="EZ372"/>
          <cell r="FA372"/>
          <cell r="FB372"/>
          <cell r="FC372"/>
          <cell r="FD372"/>
          <cell r="FE372"/>
          <cell r="FF372"/>
          <cell r="FG372"/>
          <cell r="FH372"/>
          <cell r="FI372"/>
          <cell r="FJ372"/>
          <cell r="FK372"/>
          <cell r="FL372"/>
          <cell r="FN372"/>
          <cell r="FP372"/>
          <cell r="FR372"/>
          <cell r="FS372"/>
          <cell r="FT372"/>
          <cell r="FV372">
            <v>45380</v>
          </cell>
        </row>
        <row r="373">
          <cell r="D373" t="str">
            <v>1365G</v>
          </cell>
          <cell r="E373" t="str">
            <v>ск/н</v>
          </cell>
          <cell r="F373" t="str">
            <v>Г</v>
          </cell>
          <cell r="G373">
            <v>22</v>
          </cell>
          <cell r="H373">
            <v>2.0657999999999999</v>
          </cell>
          <cell r="I373">
            <v>90</v>
          </cell>
          <cell r="J373">
            <v>0</v>
          </cell>
          <cell r="K373" t="e">
            <v>#VALUE!</v>
          </cell>
          <cell r="L373">
            <v>46292</v>
          </cell>
          <cell r="M373">
            <v>13</v>
          </cell>
          <cell r="N373">
            <v>1.4648399999999999</v>
          </cell>
          <cell r="O373">
            <v>88</v>
          </cell>
          <cell r="P373" t="e">
            <v>#VALUE!</v>
          </cell>
          <cell r="Q373">
            <v>46292</v>
          </cell>
          <cell r="R373"/>
          <cell r="S373"/>
          <cell r="T373"/>
          <cell r="U373"/>
          <cell r="V373"/>
          <cell r="W373">
            <v>33</v>
          </cell>
          <cell r="X373" t="e">
            <v>#VALUE!</v>
          </cell>
          <cell r="Y373" t="str">
            <v>СК работает</v>
          </cell>
          <cell r="Z373">
            <v>24</v>
          </cell>
          <cell r="AA373">
            <v>13</v>
          </cell>
          <cell r="AB373">
            <v>46292</v>
          </cell>
          <cell r="AC373" t="str">
            <v>15атм/сразу</v>
          </cell>
          <cell r="AD373"/>
          <cell r="AE373"/>
          <cell r="AF373"/>
          <cell r="AG373">
            <v>1.6</v>
          </cell>
          <cell r="AH373">
            <v>1.1000000000000001</v>
          </cell>
          <cell r="AI373"/>
          <cell r="AJ373"/>
          <cell r="AK373"/>
          <cell r="AL373"/>
          <cell r="AM373">
            <v>46286</v>
          </cell>
          <cell r="AN373" t="str">
            <v>огв</v>
          </cell>
          <cell r="AO373" t="str">
            <v>СК-6(3-2600)</v>
          </cell>
          <cell r="AP373">
            <v>2.5</v>
          </cell>
          <cell r="AQ373" t="str">
            <v>2025,И,бур,крс(осв)-3-закл,прс-3-закл,прс-3-4-5-5,5-прс-1,2-6,5-2,5-3-5-ув.дл/х(2,5/3)-прс-5-2-3-3,5-прс-4-3-ув.дл/х(1,5-2,5)-7-8-прс(Shl57/WM57)-</v>
          </cell>
          <cell r="AR373">
            <v>3</v>
          </cell>
          <cell r="AS373">
            <v>27.545022000000003</v>
          </cell>
          <cell r="AT373">
            <v>0.47195460580862847</v>
          </cell>
          <cell r="AU373">
            <v>260</v>
          </cell>
          <cell r="AV373">
            <v>1000</v>
          </cell>
          <cell r="AW373"/>
          <cell r="AX373">
            <v>46292</v>
          </cell>
          <cell r="AY373" t="str">
            <v>(кл.70)WM-57</v>
          </cell>
          <cell r="AZ373">
            <v>269.93</v>
          </cell>
          <cell r="BA373">
            <v>37.930000000000007</v>
          </cell>
          <cell r="BB373" t="str">
            <v>СКЖ-60</v>
          </cell>
          <cell r="BC373"/>
          <cell r="BD373"/>
          <cell r="BE373">
            <v>46261</v>
          </cell>
          <cell r="BF373">
            <v>232</v>
          </cell>
          <cell r="BG373">
            <v>1.5</v>
          </cell>
          <cell r="BH373">
            <v>8.2185450000000007</v>
          </cell>
          <cell r="BI373" t="e">
            <v>#VALUE!</v>
          </cell>
          <cell r="BJ373">
            <v>45816</v>
          </cell>
          <cell r="BK373">
            <v>217</v>
          </cell>
          <cell r="BL373" t="str">
            <v>0,7</v>
          </cell>
          <cell r="BM373">
            <v>8.827045</v>
          </cell>
          <cell r="BN373" t="str">
            <v>2025,И,бур,крс(осв),217,A,О,Н,Д,2026,Я,Ф,М,А,М,И,А,С,</v>
          </cell>
          <cell r="BO373"/>
          <cell r="BP373"/>
          <cell r="BQ373">
            <v>68</v>
          </cell>
          <cell r="BR373">
            <v>303.55</v>
          </cell>
          <cell r="BS373">
            <v>46161</v>
          </cell>
          <cell r="BT373">
            <v>31.6</v>
          </cell>
          <cell r="BU373">
            <v>340.7</v>
          </cell>
          <cell r="BV373">
            <v>315.5</v>
          </cell>
          <cell r="BW373">
            <v>29.5</v>
          </cell>
          <cell r="BX373"/>
          <cell r="BY373"/>
          <cell r="BZ373">
            <v>46181</v>
          </cell>
          <cell r="CA373">
            <v>0</v>
          </cell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>
            <v>45904</v>
          </cell>
          <cell r="CN373" t="str">
            <v>х/к</v>
          </cell>
          <cell r="CO373"/>
          <cell r="CP373"/>
          <cell r="CQ373"/>
          <cell r="CR373" t="str">
            <v>КРУН-6кВ №2 ППГ</v>
          </cell>
          <cell r="CS373">
            <v>4</v>
          </cell>
          <cell r="CT373">
            <v>1</v>
          </cell>
          <cell r="CU373" t="str">
            <v>NIPI_Centre_PTV-3_Part</v>
          </cell>
          <cell r="CV373">
            <v>46161</v>
          </cell>
          <cell r="CW373">
            <v>337.2</v>
          </cell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K373"/>
          <cell r="DL373">
            <v>-9</v>
          </cell>
          <cell r="DM373">
            <v>-0.60095999999999994</v>
          </cell>
          <cell r="DN373">
            <v>-2</v>
          </cell>
          <cell r="DO373">
            <v>1.4648399999999999</v>
          </cell>
          <cell r="DP373"/>
          <cell r="DQ373"/>
          <cell r="DR373"/>
          <cell r="DS373"/>
          <cell r="DT373"/>
          <cell r="DU373"/>
          <cell r="DV373"/>
          <cell r="DW373"/>
          <cell r="DX373"/>
          <cell r="DY373"/>
          <cell r="DZ373"/>
          <cell r="EA373">
            <v>2</v>
          </cell>
          <cell r="EB373"/>
          <cell r="EC373">
            <v>8.827045</v>
          </cell>
          <cell r="ED373">
            <v>28.3</v>
          </cell>
          <cell r="EE373"/>
          <cell r="EF373"/>
          <cell r="EG373">
            <v>54.510975572653329</v>
          </cell>
          <cell r="EH373"/>
          <cell r="EI373"/>
          <cell r="EJ373"/>
          <cell r="EK373"/>
          <cell r="EL373"/>
          <cell r="EM373"/>
          <cell r="EN373"/>
          <cell r="EO373"/>
          <cell r="EP373"/>
          <cell r="EQ373"/>
          <cell r="ER373"/>
          <cell r="ES373"/>
          <cell r="ET373"/>
          <cell r="EU373"/>
          <cell r="EV373"/>
          <cell r="EW373"/>
          <cell r="EX373"/>
          <cell r="EY373"/>
          <cell r="EZ373"/>
          <cell r="FA373"/>
          <cell r="FB373"/>
          <cell r="FC373"/>
          <cell r="FD373"/>
          <cell r="FE373"/>
          <cell r="FF373"/>
          <cell r="FG373"/>
          <cell r="FH373"/>
          <cell r="FI373"/>
          <cell r="FJ373"/>
          <cell r="FK373"/>
          <cell r="FL373"/>
          <cell r="FN373"/>
          <cell r="FP373"/>
          <cell r="FR373"/>
          <cell r="FS373"/>
          <cell r="FT373"/>
          <cell r="FV373">
            <v>45816</v>
          </cell>
        </row>
        <row r="374">
          <cell r="D374">
            <v>1366</v>
          </cell>
          <cell r="E374" t="str">
            <v>ск</v>
          </cell>
          <cell r="F374" t="str">
            <v>Г</v>
          </cell>
          <cell r="G374">
            <v>45</v>
          </cell>
          <cell r="H374">
            <v>1.2676499999999997</v>
          </cell>
          <cell r="I374">
            <v>97</v>
          </cell>
          <cell r="J374">
            <v>0</v>
          </cell>
          <cell r="K374" t="e">
            <v>#VALUE!</v>
          </cell>
          <cell r="L374">
            <v>46292</v>
          </cell>
          <cell r="M374">
            <v>36</v>
          </cell>
          <cell r="N374">
            <v>1.0141199999999999</v>
          </cell>
          <cell r="O374">
            <v>97</v>
          </cell>
          <cell r="P374" t="e">
            <v>#VALUE!</v>
          </cell>
          <cell r="Q374">
            <v>46287</v>
          </cell>
          <cell r="R374"/>
          <cell r="S374"/>
          <cell r="T374"/>
          <cell r="U374"/>
          <cell r="V374">
            <v>46282</v>
          </cell>
          <cell r="W374">
            <v>28</v>
          </cell>
          <cell r="X374" t="e">
            <v>#VALUE!</v>
          </cell>
          <cell r="Y374" t="str">
            <v>СК работает</v>
          </cell>
          <cell r="Z374">
            <v>24</v>
          </cell>
          <cell r="AA374">
            <v>36</v>
          </cell>
          <cell r="AB374">
            <v>46292</v>
          </cell>
          <cell r="AC374" t="str">
            <v>15/5с</v>
          </cell>
          <cell r="AD374"/>
          <cell r="AE374"/>
          <cell r="AF374"/>
          <cell r="AG374">
            <v>1.7</v>
          </cell>
          <cell r="AH374">
            <v>1.4</v>
          </cell>
          <cell r="AI374"/>
          <cell r="AJ374"/>
          <cell r="AK374"/>
          <cell r="AL374"/>
          <cell r="AM374">
            <v>46253</v>
          </cell>
          <cell r="AN374" t="str">
            <v>огв</v>
          </cell>
          <cell r="AO374" t="str">
            <v>ск-6к(C228D)</v>
          </cell>
          <cell r="AP374">
            <v>3</v>
          </cell>
          <cell r="AQ374" t="e">
            <v>#VALUE!</v>
          </cell>
          <cell r="AR374">
            <v>8.5</v>
          </cell>
          <cell r="AS374">
            <v>93.653074799999999</v>
          </cell>
          <cell r="AT374">
            <v>0.38439741649571552</v>
          </cell>
          <cell r="AU374">
            <v>140</v>
          </cell>
          <cell r="AV374">
            <v>1000</v>
          </cell>
          <cell r="AW374">
            <v>46292</v>
          </cell>
          <cell r="AX374">
            <v>46249</v>
          </cell>
          <cell r="AY374" t="str">
            <v>(кл.70)WM-57</v>
          </cell>
          <cell r="AZ374">
            <v>276.97000000000003</v>
          </cell>
          <cell r="BA374">
            <v>29.970000000000027</v>
          </cell>
          <cell r="BB374" t="str">
            <v>СКЖ-60</v>
          </cell>
          <cell r="BC374"/>
          <cell r="BD374"/>
          <cell r="BE374">
            <v>46287</v>
          </cell>
          <cell r="BF374">
            <v>247</v>
          </cell>
          <cell r="BG374">
            <v>1.6</v>
          </cell>
          <cell r="BH374">
            <v>6.8583999999999996</v>
          </cell>
          <cell r="BI374" t="e">
            <v>#VALUE!</v>
          </cell>
          <cell r="BJ374">
            <v>46022</v>
          </cell>
          <cell r="BK374">
            <v>271</v>
          </cell>
          <cell r="BL374">
            <v>5</v>
          </cell>
          <cell r="BM374">
            <v>8.0047999999999995</v>
          </cell>
          <cell r="BN374" t="str">
            <v>2015,А,110,О,Д,2016,Я,Ф,М,48,И,Н,2017.Я,40,М,ум.дл/х,И,А,О,Н,Д,2018,Я,Ф,M,A,A,2022,Я,М,И,А,151,С,О,Н,Д,2023,Я,Ф,М,А,М,И,А,C,О,Н,2024,Я,Ф,М,212,А,М,И,С,Н,2025,Я,Ф,М,А,И,A,О,Н,Д,пуск внс1365,271,2026,Я,Ф,М,А,М,И,А,С,</v>
          </cell>
          <cell r="BO374">
            <v>46250</v>
          </cell>
          <cell r="BP374" t="str">
            <v>Клапандар ақауы. Сорап тықылға қойылды, сорапты ыссы сумен жуу керек.  Нәтиже болмаса сорапты тексеру. Кері тоспа ұстап тұр.</v>
          </cell>
          <cell r="BQ374">
            <v>47</v>
          </cell>
          <cell r="BR374">
            <v>303</v>
          </cell>
          <cell r="BS374">
            <v>42221</v>
          </cell>
          <cell r="BT374">
            <v>20.9</v>
          </cell>
          <cell r="BU374">
            <v>330</v>
          </cell>
          <cell r="BV374">
            <v>303</v>
          </cell>
          <cell r="BW374">
            <v>33</v>
          </cell>
          <cell r="BX374"/>
          <cell r="BY374"/>
          <cell r="BZ374">
            <v>46181</v>
          </cell>
          <cell r="CA374">
            <v>0</v>
          </cell>
          <cell r="CB374"/>
          <cell r="CC374" t="str">
            <v>理рацион-ый</v>
          </cell>
          <cell r="CD374" t="str">
            <v>差недост.подача</v>
          </cell>
          <cell r="CE374">
            <v>34.596432476587793</v>
          </cell>
          <cell r="CF374">
            <v>-17.47679768992365</v>
          </cell>
          <cell r="CG374">
            <v>30.261726562513786</v>
          </cell>
          <cell r="CH374" t="str">
            <v>理рацион-ый</v>
          </cell>
          <cell r="CI374">
            <v>11.08069886025287</v>
          </cell>
          <cell r="CJ374">
            <v>-6.9050639145208947</v>
          </cell>
          <cell r="CK374">
            <v>42235</v>
          </cell>
          <cell r="CL374" t="e">
            <v>#VALUE!</v>
          </cell>
          <cell r="CM374">
            <v>46287</v>
          </cell>
          <cell r="CN374" t="str">
            <v>х/к</v>
          </cell>
          <cell r="CO374"/>
          <cell r="CP374" t="str">
            <v>1,022</v>
          </cell>
          <cell r="CQ374" t="str">
            <v>30588</v>
          </cell>
          <cell r="CR374" t="str">
            <v>КРУН-6кВ №2 ППГ</v>
          </cell>
          <cell r="CS374">
            <v>4</v>
          </cell>
          <cell r="CT374">
            <v>1</v>
          </cell>
          <cell r="CU374" t="str">
            <v>NIPI_Centre_PTV-3_Part</v>
          </cell>
          <cell r="CV374">
            <v>45869</v>
          </cell>
          <cell r="CW374">
            <v>330</v>
          </cell>
          <cell r="CX374"/>
          <cell r="CY374"/>
          <cell r="CZ374"/>
          <cell r="DA374"/>
          <cell r="DB374"/>
          <cell r="DC374"/>
          <cell r="DD374"/>
          <cell r="DE374"/>
          <cell r="DF374"/>
          <cell r="DG374" t="str">
            <v>большой</v>
          </cell>
          <cell r="DH374"/>
          <cell r="DI374"/>
          <cell r="DJ374"/>
          <cell r="DK374"/>
          <cell r="DL374">
            <v>-9</v>
          </cell>
          <cell r="DM374">
            <v>-0.25352999999999981</v>
          </cell>
          <cell r="DN374">
            <v>0</v>
          </cell>
          <cell r="DO374">
            <v>1.0141199999999999</v>
          </cell>
          <cell r="DP374"/>
          <cell r="DQ374"/>
          <cell r="DR374"/>
          <cell r="DS374"/>
          <cell r="DT374"/>
          <cell r="DU374"/>
          <cell r="DV374"/>
          <cell r="DW374">
            <v>42168</v>
          </cell>
          <cell r="DX374">
            <v>1366</v>
          </cell>
          <cell r="DY374"/>
          <cell r="DZ374">
            <v>1367</v>
          </cell>
          <cell r="EA374">
            <v>2</v>
          </cell>
          <cell r="EB374"/>
          <cell r="EC374">
            <v>19.75</v>
          </cell>
          <cell r="ED374">
            <v>28.3</v>
          </cell>
          <cell r="EE374">
            <v>12.8916</v>
          </cell>
          <cell r="EF374">
            <v>-8.5500000000000007</v>
          </cell>
          <cell r="EG374">
            <v>54.510975563462267</v>
          </cell>
          <cell r="EH374">
            <v>449</v>
          </cell>
          <cell r="EI374">
            <v>0.9304</v>
          </cell>
          <cell r="EJ374"/>
          <cell r="EK374"/>
          <cell r="EL374"/>
          <cell r="EM374"/>
          <cell r="EN374"/>
          <cell r="EO374"/>
          <cell r="EP374"/>
          <cell r="EQ374"/>
          <cell r="ER374"/>
          <cell r="ES374"/>
          <cell r="ET374"/>
          <cell r="EU374"/>
          <cell r="EV374"/>
          <cell r="EW374"/>
          <cell r="EX374"/>
          <cell r="EY374"/>
          <cell r="EZ374"/>
          <cell r="FA374"/>
          <cell r="FB374"/>
          <cell r="FC374">
            <v>4</v>
          </cell>
          <cell r="FD374"/>
          <cell r="FE374"/>
          <cell r="FF374" t="str">
            <v>ВПП 2022</v>
          </cell>
          <cell r="FG374">
            <v>60</v>
          </cell>
          <cell r="FH374">
            <v>1.6901999999999997</v>
          </cell>
          <cell r="FI374">
            <v>97</v>
          </cell>
          <cell r="FJ374">
            <v>-24</v>
          </cell>
          <cell r="FK374">
            <v>-0.67607999999999979</v>
          </cell>
          <cell r="FL374">
            <v>0</v>
          </cell>
          <cell r="FN374"/>
          <cell r="FP374" t="str">
            <v>Влияние ВПП</v>
          </cell>
          <cell r="FQ374" t="str">
            <v>ВПП 2022</v>
          </cell>
          <cell r="FR374">
            <v>22</v>
          </cell>
          <cell r="FS374"/>
          <cell r="FT374"/>
          <cell r="FV374">
            <v>32960</v>
          </cell>
        </row>
        <row r="375">
          <cell r="D375">
            <v>1405</v>
          </cell>
          <cell r="E375" t="str">
            <v>ск</v>
          </cell>
          <cell r="F375" t="str">
            <v>А1 Б</v>
          </cell>
          <cell r="G375">
            <v>23</v>
          </cell>
          <cell r="H375">
            <v>0.43193999999999999</v>
          </cell>
          <cell r="I375">
            <v>98</v>
          </cell>
          <cell r="J375">
            <v>0</v>
          </cell>
          <cell r="K375" t="e">
            <v>#VALUE!</v>
          </cell>
          <cell r="L375">
            <v>46292</v>
          </cell>
          <cell r="M375">
            <v>15</v>
          </cell>
          <cell r="N375">
            <v>0.84509999999999985</v>
          </cell>
          <cell r="O375">
            <v>94</v>
          </cell>
          <cell r="P375" t="e">
            <v>#VALUE!</v>
          </cell>
          <cell r="Q375">
            <v>46287</v>
          </cell>
          <cell r="R375"/>
          <cell r="S375"/>
          <cell r="T375"/>
          <cell r="U375"/>
          <cell r="V375">
            <v>46282</v>
          </cell>
          <cell r="W375">
            <v>23</v>
          </cell>
          <cell r="X375" t="e">
            <v>#VALUE!</v>
          </cell>
          <cell r="Y375" t="str">
            <v>СК раб.с проп.кл</v>
          </cell>
          <cell r="Z375">
            <v>24</v>
          </cell>
          <cell r="AA375">
            <v>15</v>
          </cell>
          <cell r="AB375">
            <v>46292</v>
          </cell>
          <cell r="AC375" t="str">
            <v>10/5мин</v>
          </cell>
          <cell r="AD375"/>
          <cell r="AE375"/>
          <cell r="AF375"/>
          <cell r="AG375">
            <v>1.7</v>
          </cell>
          <cell r="AH375">
            <v>1.5</v>
          </cell>
          <cell r="AI375"/>
          <cell r="AJ375"/>
          <cell r="AK375"/>
          <cell r="AL375"/>
          <cell r="AM375">
            <v>46202</v>
          </cell>
          <cell r="AN375" t="str">
            <v>огв</v>
          </cell>
          <cell r="AO375" t="str">
            <v>скд-6иж</v>
          </cell>
          <cell r="AP375">
            <v>3</v>
          </cell>
          <cell r="AQ375" t="str">
            <v>12,5-прс-6-7-прс(Pr57/Insert50)-7-ум.чк-6-(Insert50/ТНМ57)-6-прс(рев.ТНМ57)-6-прс(ТНМ57/ShL57)-прс-6-прс-6-прс-2дл/х-6-прс-6-7-6-прс-7-8-8,5-9факт-8,5-прс-5-6-прс-7-5-6,5-6,5-7-8-прс(смShl44/ShL57)-3-4-5-5,5-6-</v>
          </cell>
          <cell r="AR375">
            <v>7</v>
          </cell>
          <cell r="AS375">
            <v>77.1260616</v>
          </cell>
          <cell r="AT375">
            <v>0.19448678810795131</v>
          </cell>
          <cell r="AU375">
            <v>210</v>
          </cell>
          <cell r="AV375">
            <v>1000</v>
          </cell>
          <cell r="AW375">
            <v>46239</v>
          </cell>
          <cell r="AX375">
            <v>46099</v>
          </cell>
          <cell r="AY375" t="str">
            <v>(кл.70)ShL-57</v>
          </cell>
          <cell r="AZ375">
            <v>243.23</v>
          </cell>
          <cell r="BA375">
            <v>9.2299999999999898</v>
          </cell>
          <cell r="BB375" t="str">
            <v>СКЖ-60</v>
          </cell>
          <cell r="BC375"/>
          <cell r="BD375"/>
          <cell r="BE375">
            <v>46256</v>
          </cell>
          <cell r="BF375">
            <v>234</v>
          </cell>
          <cell r="BG375">
            <v>1.6</v>
          </cell>
          <cell r="BH375">
            <v>4.7926000000000002</v>
          </cell>
          <cell r="BI375" t="e">
            <v>#VALUE!</v>
          </cell>
          <cell r="BJ375">
            <v>46089</v>
          </cell>
          <cell r="BK375">
            <v>235</v>
          </cell>
          <cell r="BL375">
            <v>5.0999999999999996</v>
          </cell>
          <cell r="BM375">
            <v>8.1986999999999988</v>
          </cell>
          <cell r="BN375" t="str">
            <v>2024,Я,Ф,М,232,А,М,И,С,Н,2025,Я,Ф,М,233,А,И,A,О,Н,Д,2026,Я,Ф,М,235,А,М,И,А,С,</v>
          </cell>
          <cell r="BO375">
            <v>46196</v>
          </cell>
          <cell r="BP375" t="str">
            <v>Клапандар ақауы. Сорапты тықылға қойып, ыссы сумен жуу керек.  Нәтиже болмаса сорапты тексеру. Кері тоспа ұстап тұр.</v>
          </cell>
          <cell r="BQ375">
            <v>24</v>
          </cell>
          <cell r="BR375">
            <v>268</v>
          </cell>
          <cell r="BS375">
            <v>42724</v>
          </cell>
          <cell r="BT375">
            <v>21.7</v>
          </cell>
          <cell r="BU375">
            <v>300</v>
          </cell>
          <cell r="BV375">
            <v>268</v>
          </cell>
          <cell r="BW375">
            <v>24.5</v>
          </cell>
          <cell r="BX375"/>
          <cell r="BY375"/>
          <cell r="BZ375">
            <v>46181</v>
          </cell>
          <cell r="CA375">
            <v>0</v>
          </cell>
          <cell r="CB375"/>
          <cell r="CC375" t="str">
            <v>差недост.подача</v>
          </cell>
          <cell r="CD375" t="str">
            <v>差недост.подача</v>
          </cell>
          <cell r="CE375">
            <v>21.597744011969745</v>
          </cell>
          <cell r="CF375">
            <v>-37.245609134437622</v>
          </cell>
          <cell r="CG375">
            <v>23.533763423748479</v>
          </cell>
          <cell r="CH375" t="str">
            <v>差недост.подача</v>
          </cell>
          <cell r="CI375">
            <v>7.3759625029059634</v>
          </cell>
          <cell r="CJ375">
            <v>11.698640094585883</v>
          </cell>
          <cell r="CK375">
            <v>41568</v>
          </cell>
          <cell r="CL375" t="e">
            <v>#VALUE!</v>
          </cell>
          <cell r="CM375"/>
          <cell r="CN375"/>
          <cell r="CO375"/>
          <cell r="CP375"/>
          <cell r="CQ375"/>
          <cell r="CR375" t="str">
            <v>КРУН-6кВ №2 ППГ</v>
          </cell>
          <cell r="CS375">
            <v>4</v>
          </cell>
          <cell r="CT375">
            <v>1</v>
          </cell>
          <cell r="CU375" t="str">
            <v>NIPI_Centre_PTV-3_Part</v>
          </cell>
          <cell r="CV375">
            <v>45540</v>
          </cell>
          <cell r="CW375">
            <v>300</v>
          </cell>
          <cell r="CX375"/>
          <cell r="CY375"/>
          <cell r="CZ375"/>
          <cell r="DA375"/>
          <cell r="DB375"/>
          <cell r="DC375"/>
          <cell r="DD375"/>
          <cell r="DE375"/>
          <cell r="DF375"/>
          <cell r="DG375" t="str">
            <v>средний</v>
          </cell>
          <cell r="DH375" t="str">
            <v>есть</v>
          </cell>
          <cell r="DI375"/>
          <cell r="DJ375"/>
          <cell r="DK375"/>
          <cell r="DL375">
            <v>-8</v>
          </cell>
          <cell r="DM375">
            <v>0.41315999999999986</v>
          </cell>
          <cell r="DN375">
            <v>-4</v>
          </cell>
          <cell r="DO375">
            <v>0.84509999999999985</v>
          </cell>
          <cell r="DP375"/>
          <cell r="DQ375"/>
          <cell r="DR375"/>
          <cell r="DS375"/>
          <cell r="DT375"/>
          <cell r="DU375"/>
          <cell r="DV375"/>
          <cell r="DW375">
            <v>42168</v>
          </cell>
          <cell r="DX375">
            <v>1405</v>
          </cell>
          <cell r="DY375"/>
          <cell r="DZ375" t="str">
            <v>4442, 1406</v>
          </cell>
          <cell r="EA375">
            <v>1</v>
          </cell>
          <cell r="EB375"/>
          <cell r="EC375">
            <v>15.443067645946936</v>
          </cell>
          <cell r="ED375">
            <v>11.7</v>
          </cell>
          <cell r="EE375">
            <v>10.650467645946936</v>
          </cell>
          <cell r="EF375">
            <v>3.7430676459469368</v>
          </cell>
          <cell r="EG375">
            <v>54.510975567102136</v>
          </cell>
          <cell r="EH375">
            <v>378</v>
          </cell>
          <cell r="EI375">
            <v>0.92820000000000003</v>
          </cell>
          <cell r="EJ375"/>
          <cell r="EK375"/>
          <cell r="EL375"/>
          <cell r="EM375"/>
          <cell r="EN375"/>
          <cell r="EO375"/>
          <cell r="EP375"/>
          <cell r="EQ375"/>
          <cell r="ER375"/>
          <cell r="ES375"/>
          <cell r="ET375"/>
          <cell r="EU375"/>
          <cell r="EV375"/>
          <cell r="EW375"/>
          <cell r="EX375"/>
          <cell r="EY375"/>
          <cell r="EZ375"/>
          <cell r="FA375"/>
          <cell r="FB375"/>
          <cell r="FC375">
            <v>4</v>
          </cell>
          <cell r="FD375"/>
          <cell r="FE375"/>
          <cell r="FF375" t="str">
            <v>ВПП 2023</v>
          </cell>
          <cell r="FG375">
            <v>38</v>
          </cell>
          <cell r="FH375">
            <v>2.1409199999999995</v>
          </cell>
          <cell r="FI375">
            <v>94</v>
          </cell>
          <cell r="FJ375">
            <v>-23</v>
          </cell>
          <cell r="FK375">
            <v>-1.2958199999999995</v>
          </cell>
          <cell r="FL375">
            <v>0</v>
          </cell>
          <cell r="FN375"/>
          <cell r="FP375" t="str">
            <v>Влияние ВПП</v>
          </cell>
          <cell r="FR375">
            <v>18.5</v>
          </cell>
          <cell r="FS375"/>
          <cell r="FT375"/>
          <cell r="FV375">
            <v>33012</v>
          </cell>
        </row>
        <row r="376">
          <cell r="D376">
            <v>1407</v>
          </cell>
          <cell r="E376" t="str">
            <v>ск</v>
          </cell>
          <cell r="F376" t="str">
            <v>А1 Б В</v>
          </cell>
          <cell r="G376">
            <v>10</v>
          </cell>
          <cell r="H376">
            <v>0.93899999999999995</v>
          </cell>
          <cell r="I376">
            <v>90</v>
          </cell>
          <cell r="J376">
            <v>0</v>
          </cell>
          <cell r="K376" t="e">
            <v>#VALUE!</v>
          </cell>
          <cell r="L376">
            <v>46292</v>
          </cell>
          <cell r="M376">
            <v>10</v>
          </cell>
          <cell r="N376">
            <v>0.75119999999999998</v>
          </cell>
          <cell r="O376">
            <v>92</v>
          </cell>
          <cell r="P376" t="e">
            <v>#VALUE!</v>
          </cell>
          <cell r="Q376">
            <v>46287</v>
          </cell>
          <cell r="R376"/>
          <cell r="S376"/>
          <cell r="T376"/>
          <cell r="U376"/>
          <cell r="V376">
            <v>46282</v>
          </cell>
          <cell r="W376">
            <v>24</v>
          </cell>
          <cell r="X376" t="e">
            <v>#VALUE!</v>
          </cell>
          <cell r="Y376" t="str">
            <v>СК раб.с проп.кл</v>
          </cell>
          <cell r="Z376">
            <v>24</v>
          </cell>
          <cell r="AA376">
            <v>10</v>
          </cell>
          <cell r="AB376">
            <v>46292</v>
          </cell>
          <cell r="AC376" t="str">
            <v>15атм/1м40с</v>
          </cell>
          <cell r="AD376"/>
          <cell r="AE376"/>
          <cell r="AF376"/>
          <cell r="AG376">
            <v>1.8</v>
          </cell>
          <cell r="AH376">
            <v>1.2</v>
          </cell>
          <cell r="AI376"/>
          <cell r="AJ376"/>
          <cell r="AK376"/>
          <cell r="AL376"/>
          <cell r="AM376">
            <v>46064</v>
          </cell>
          <cell r="AN376" t="str">
            <v>огв</v>
          </cell>
          <cell r="AO376" t="str">
            <v>пншт-6</v>
          </cell>
          <cell r="AP376">
            <v>3</v>
          </cell>
          <cell r="AQ376" t="e">
            <v>#VALUE!</v>
          </cell>
          <cell r="AR376">
            <v>8</v>
          </cell>
          <cell r="AS376">
            <v>88.144070400000004</v>
          </cell>
          <cell r="AT376">
            <v>0.11345062639630492</v>
          </cell>
          <cell r="AU376">
            <v>170</v>
          </cell>
          <cell r="AV376">
            <v>1500</v>
          </cell>
          <cell r="AW376">
            <v>46235</v>
          </cell>
          <cell r="AX376">
            <v>45910</v>
          </cell>
          <cell r="AY376" t="str">
            <v>(кл.70)ShL-57</v>
          </cell>
          <cell r="AZ376">
            <v>265.45999999999998</v>
          </cell>
          <cell r="BA376">
            <v>19.45999999999998</v>
          </cell>
          <cell r="BB376" t="str">
            <v>СКЖ-60</v>
          </cell>
          <cell r="BC376"/>
          <cell r="BD376"/>
          <cell r="BE376">
            <v>46287</v>
          </cell>
          <cell r="BF376">
            <v>246</v>
          </cell>
          <cell r="BG376">
            <v>0.5</v>
          </cell>
          <cell r="BH376">
            <v>2.9179249999999999</v>
          </cell>
          <cell r="BI376" t="e">
            <v>#VALUE!</v>
          </cell>
          <cell r="BJ376">
            <v>45489</v>
          </cell>
          <cell r="BK376">
            <v>234</v>
          </cell>
          <cell r="BL376">
            <v>2.8</v>
          </cell>
          <cell r="BM376">
            <v>6.3447249999999995</v>
          </cell>
          <cell r="BN376" t="str">
            <v>2015,M,И,2017.Я,М,И,А,О,Н,Д,2018,Я,Ф,M,A,прс,М,И,И,А,С,О,Н,127,A,2022,Я,М,И,А,С,Рпл,236,О,Н,Д,2023,Я,Ф,М,243,А,М,И,А,C,О,Н,2024,Я,Ф,М,А,М,И,И,Рпл(кву),234,С,Н,2025,Я,внс1408ум.реж.зак.50↓30(23.01),Ф,М,А,И,A,О,Н,Д,2026,Я,Ф,М,А,М,И,А,С,</v>
          </cell>
          <cell r="BO376">
            <v>46093</v>
          </cell>
          <cell r="BP376" t="str">
            <v xml:space="preserve">Клапандар ақауы. Сорап тықылға қойылды, ыссы сумен жуу керек. Нәтиже болмаса сорапты тексеру. </v>
          </cell>
          <cell r="BQ376">
            <v>8</v>
          </cell>
          <cell r="BR376">
            <v>271.75</v>
          </cell>
          <cell r="BS376"/>
          <cell r="BT376"/>
          <cell r="BU376"/>
          <cell r="BV376"/>
          <cell r="BW376"/>
          <cell r="BX376"/>
          <cell r="BY376"/>
          <cell r="BZ376">
            <v>46181</v>
          </cell>
          <cell r="CA376">
            <v>0</v>
          </cell>
          <cell r="CB376"/>
          <cell r="CC376" t="str">
            <v>差недост.подача</v>
          </cell>
          <cell r="CD376" t="str">
            <v>差недост.подача</v>
          </cell>
          <cell r="CE376">
            <v>14.083220757239998</v>
          </cell>
          <cell r="CF376">
            <v>-47.025096482797622</v>
          </cell>
          <cell r="CG376">
            <v>18.211172979013195</v>
          </cell>
          <cell r="CH376" t="str">
            <v>差недост.подача</v>
          </cell>
          <cell r="CI376">
            <v>6.5785336940369108</v>
          </cell>
          <cell r="CJ376">
            <v>24.318529958069668</v>
          </cell>
          <cell r="CK376">
            <v>41526</v>
          </cell>
          <cell r="CL376" t="e">
            <v>#VALUE!</v>
          </cell>
          <cell r="CM376"/>
          <cell r="CN376"/>
          <cell r="CO376"/>
          <cell r="CP376"/>
          <cell r="CQ376"/>
          <cell r="CR376" t="str">
            <v>КРУН-6кВ №2 ППГ</v>
          </cell>
          <cell r="CS376">
            <v>4</v>
          </cell>
          <cell r="CT376">
            <v>1</v>
          </cell>
          <cell r="CU376" t="str">
            <v>NIPI_Centre_PTV-3_Part</v>
          </cell>
          <cell r="CV376">
            <v>45019</v>
          </cell>
          <cell r="CW376">
            <v>300</v>
          </cell>
          <cell r="CX376"/>
          <cell r="CY376"/>
          <cell r="CZ376"/>
          <cell r="DA376"/>
          <cell r="DB376"/>
          <cell r="DC376"/>
          <cell r="DD376"/>
          <cell r="DE376"/>
          <cell r="DF376"/>
          <cell r="DG376" t="str">
            <v>средний</v>
          </cell>
          <cell r="DH376" t="str">
            <v>есть</v>
          </cell>
          <cell r="DI376"/>
          <cell r="DJ376"/>
          <cell r="DK376"/>
          <cell r="DL376">
            <v>0</v>
          </cell>
          <cell r="DM376">
            <v>-0.18779999999999997</v>
          </cell>
          <cell r="DN376">
            <v>2</v>
          </cell>
          <cell r="DO376">
            <v>0.75120000000000009</v>
          </cell>
          <cell r="DP376"/>
          <cell r="DQ376"/>
          <cell r="DR376"/>
          <cell r="DS376"/>
          <cell r="DT376"/>
          <cell r="DU376"/>
          <cell r="DV376"/>
          <cell r="DW376">
            <v>42168</v>
          </cell>
          <cell r="DX376">
            <v>1407</v>
          </cell>
          <cell r="DY376"/>
          <cell r="DZ376" t="str">
            <v>1406, 1408</v>
          </cell>
          <cell r="EA376">
            <v>1</v>
          </cell>
          <cell r="EB376"/>
          <cell r="EC376">
            <v>10.548486685072003</v>
          </cell>
          <cell r="ED376">
            <v>11.7</v>
          </cell>
          <cell r="EE376">
            <v>7.6305616850720028</v>
          </cell>
          <cell r="EF376">
            <v>-1.1515133149279961</v>
          </cell>
          <cell r="EG376">
            <v>54.510975572128224</v>
          </cell>
          <cell r="EH376">
            <v>378</v>
          </cell>
          <cell r="EI376">
            <v>0.92820000000000003</v>
          </cell>
          <cell r="EJ376"/>
          <cell r="EK376"/>
          <cell r="EL376"/>
          <cell r="EM376"/>
          <cell r="EN376"/>
          <cell r="EO376"/>
          <cell r="EP376"/>
          <cell r="EQ376"/>
          <cell r="ER376"/>
          <cell r="ES376"/>
          <cell r="ET376"/>
          <cell r="EU376"/>
          <cell r="EV376"/>
          <cell r="EW376"/>
          <cell r="EX376"/>
          <cell r="EY376"/>
          <cell r="EZ376"/>
          <cell r="FA376"/>
          <cell r="FB376"/>
          <cell r="FC376">
            <v>2</v>
          </cell>
          <cell r="FD376"/>
          <cell r="FE376"/>
          <cell r="FF376" t="str">
            <v>ВПП 2024</v>
          </cell>
          <cell r="FG376">
            <v>33</v>
          </cell>
          <cell r="FH376">
            <v>1.8592199999999999</v>
          </cell>
          <cell r="FI376">
            <v>94</v>
          </cell>
          <cell r="FJ376">
            <v>-23</v>
          </cell>
          <cell r="FK376">
            <v>-1.1080199999999998</v>
          </cell>
          <cell r="FL376">
            <v>-2</v>
          </cell>
          <cell r="FN376"/>
          <cell r="FP376" t="str">
            <v>Влияние ВПП</v>
          </cell>
          <cell r="FQ376" t="str">
            <v>ВПП 2021</v>
          </cell>
          <cell r="FR376">
            <v>22</v>
          </cell>
          <cell r="FS376"/>
          <cell r="FT376"/>
          <cell r="FV376">
            <v>33012</v>
          </cell>
        </row>
        <row r="377">
          <cell r="D377">
            <v>3249</v>
          </cell>
          <cell r="E377" t="str">
            <v>вн</v>
          </cell>
          <cell r="F377" t="str">
            <v>Г</v>
          </cell>
          <cell r="G377">
            <v>54</v>
          </cell>
          <cell r="H377">
            <v>4.5635399999999988</v>
          </cell>
          <cell r="I377">
            <v>91</v>
          </cell>
          <cell r="J377">
            <v>0</v>
          </cell>
          <cell r="K377" t="e">
            <v>#VALUE!</v>
          </cell>
          <cell r="L377">
            <v>46292</v>
          </cell>
          <cell r="M377">
            <v>56</v>
          </cell>
          <cell r="N377">
            <v>5.7842399999999996</v>
          </cell>
          <cell r="O377">
            <v>89</v>
          </cell>
          <cell r="P377" t="e">
            <v>#VALUE!</v>
          </cell>
          <cell r="Q377">
            <v>46291</v>
          </cell>
          <cell r="R377"/>
          <cell r="S377"/>
          <cell r="T377"/>
          <cell r="U377"/>
          <cell r="V377">
            <v>46282</v>
          </cell>
          <cell r="W377">
            <v>43</v>
          </cell>
          <cell r="X377" t="e">
            <v>#VALUE!</v>
          </cell>
          <cell r="Y377" t="str">
            <v>винтовой</v>
          </cell>
          <cell r="Z377">
            <v>24</v>
          </cell>
          <cell r="AA377">
            <v>56</v>
          </cell>
          <cell r="AB377">
            <v>46292</v>
          </cell>
          <cell r="AC377" t="str">
            <v>15атм/10с</v>
          </cell>
          <cell r="AD377"/>
          <cell r="AE377"/>
          <cell r="AF377"/>
          <cell r="AG377">
            <v>1.9</v>
          </cell>
          <cell r="AH377">
            <v>1.9</v>
          </cell>
          <cell r="AI377"/>
          <cell r="AJ377"/>
          <cell r="AK377">
            <v>43762</v>
          </cell>
          <cell r="AL377"/>
          <cell r="AM377"/>
          <cell r="AN377"/>
          <cell r="AO377" t="str">
            <v>Netzsch</v>
          </cell>
          <cell r="AP377">
            <v>0</v>
          </cell>
          <cell r="AQ377" t="e">
            <v>#VALUE!</v>
          </cell>
          <cell r="AR377">
            <v>200</v>
          </cell>
          <cell r="AS377">
            <v>56.000000000000007</v>
          </cell>
          <cell r="AT377">
            <v>0.99999999999999989</v>
          </cell>
          <cell r="AU377"/>
          <cell r="AV377"/>
          <cell r="AW377">
            <v>46284</v>
          </cell>
          <cell r="AX377">
            <v>46045</v>
          </cell>
          <cell r="AY377" t="str">
            <v>TP-28</v>
          </cell>
          <cell r="AZ377">
            <v>289.90999999999997</v>
          </cell>
          <cell r="BA377">
            <v>23.909999999999968</v>
          </cell>
          <cell r="BB377" t="str">
            <v>СКЖ-60</v>
          </cell>
          <cell r="BC377"/>
          <cell r="BD377"/>
          <cell r="BE377">
            <v>46284</v>
          </cell>
          <cell r="BF377">
            <v>266</v>
          </cell>
          <cell r="BG377">
            <v>1.8</v>
          </cell>
          <cell r="BH377">
            <v>5.2883849999999972</v>
          </cell>
          <cell r="BI377" t="e">
            <v>#VALUE!</v>
          </cell>
          <cell r="BJ377">
            <v>46048</v>
          </cell>
          <cell r="BK377">
            <v>278</v>
          </cell>
          <cell r="BL377">
            <v>4</v>
          </cell>
          <cell r="BM377">
            <v>6.361584999999998</v>
          </cell>
          <cell r="BN377" t="str">
            <v>2015,С,117,О,Д,И,Н,2017.Я,М,И,А,О,Н,Д,2018,Я,Ф,M,A,2020,М,147,A,2022,Я,М,И,А,С,О,Н,Д,2023,Я,Ф,М,А,М,И,А,C,О,Н,2024,Я,Ф,М,А,М,И,С,Н,2025,Я,Ф,М,А,И,A,О,Н,Д,2026,Я,278,Ф,М,А,М,И,А,С,</v>
          </cell>
          <cell r="BO377"/>
          <cell r="BP377"/>
          <cell r="BQ377">
            <v>29</v>
          </cell>
          <cell r="BR377">
            <v>303.14999999999998</v>
          </cell>
          <cell r="BS377">
            <v>42248</v>
          </cell>
          <cell r="BT377">
            <v>17.600000000000001</v>
          </cell>
          <cell r="BU377">
            <v>335.74</v>
          </cell>
          <cell r="BV377">
            <v>303.14999999999998</v>
          </cell>
          <cell r="BW377">
            <v>35.1</v>
          </cell>
          <cell r="BX377"/>
          <cell r="BY377"/>
          <cell r="BZ377">
            <v>46181</v>
          </cell>
          <cell r="CA377">
            <v>0</v>
          </cell>
          <cell r="CB377"/>
          <cell r="CC377" t="str">
            <v>查сверка данных</v>
          </cell>
          <cell r="CD377" t="str">
            <v>查сверка данных</v>
          </cell>
          <cell r="CE377">
            <v>32.2883</v>
          </cell>
          <cell r="CF377">
            <v>16.250999999999983</v>
          </cell>
          <cell r="CG377">
            <v>39.703000000000003</v>
          </cell>
          <cell r="CH377" t="str">
            <v>查сверка данных</v>
          </cell>
          <cell r="CI377">
            <v>40.782599999999995</v>
          </cell>
          <cell r="CJ377">
            <v>38.520999999999987</v>
          </cell>
          <cell r="CK377"/>
          <cell r="CL377"/>
          <cell r="CM377">
            <v>45557</v>
          </cell>
          <cell r="CN377" t="str">
            <v>х/к</v>
          </cell>
          <cell r="CO377"/>
          <cell r="CP377" t="str">
            <v>1,023</v>
          </cell>
          <cell r="CQ377" t="str">
            <v>29450</v>
          </cell>
          <cell r="CR377" t="str">
            <v>КРУН-6кВ №2 ППГ</v>
          </cell>
          <cell r="CS377">
            <v>4</v>
          </cell>
          <cell r="CT377">
            <v>1</v>
          </cell>
          <cell r="CU377" t="str">
            <v>NIPI_Centre_PTV-3_Part</v>
          </cell>
          <cell r="CV377">
            <v>45821</v>
          </cell>
          <cell r="CW377">
            <v>335.74</v>
          </cell>
          <cell r="CX377"/>
          <cell r="CY377"/>
          <cell r="CZ377"/>
          <cell r="DA377"/>
          <cell r="DB377"/>
          <cell r="DC377"/>
          <cell r="DD377"/>
          <cell r="DE377"/>
          <cell r="DF377"/>
          <cell r="DG377" t="str">
            <v>средний</v>
          </cell>
          <cell r="DH377"/>
          <cell r="DI377"/>
          <cell r="DJ377"/>
          <cell r="DK377"/>
          <cell r="DL377">
            <v>2</v>
          </cell>
          <cell r="DM377">
            <v>1.2207000000000008</v>
          </cell>
          <cell r="DN377">
            <v>-2</v>
          </cell>
          <cell r="DO377">
            <v>5.7842399999999996</v>
          </cell>
          <cell r="DP377"/>
          <cell r="DQ377"/>
          <cell r="DR377"/>
          <cell r="DS377"/>
          <cell r="DT377"/>
          <cell r="DU377"/>
          <cell r="DV377"/>
          <cell r="DW377">
            <v>42168</v>
          </cell>
          <cell r="DX377">
            <v>3249</v>
          </cell>
          <cell r="DY377"/>
          <cell r="DZ377">
            <v>1367</v>
          </cell>
          <cell r="EA377">
            <v>2</v>
          </cell>
          <cell r="EB377"/>
          <cell r="EC377">
            <v>6.361584999999998</v>
          </cell>
          <cell r="ED377">
            <v>28.3</v>
          </cell>
          <cell r="EE377">
            <v>1.0732000000000008</v>
          </cell>
          <cell r="EF377">
            <v>-21.938415000000003</v>
          </cell>
          <cell r="EG377">
            <v>54.510975568121459</v>
          </cell>
          <cell r="EH377">
            <v>449</v>
          </cell>
          <cell r="EI377">
            <v>0.9304</v>
          </cell>
          <cell r="EJ377"/>
          <cell r="EK377">
            <v>46</v>
          </cell>
          <cell r="EL377">
            <v>1.72776</v>
          </cell>
          <cell r="EM377">
            <v>96</v>
          </cell>
          <cell r="EN377">
            <v>10</v>
          </cell>
          <cell r="EO377">
            <v>4.0564799999999996</v>
          </cell>
          <cell r="EP377">
            <v>-7</v>
          </cell>
          <cell r="EQ377">
            <v>43952</v>
          </cell>
          <cell r="ER377" t="str">
            <v>ум до 20м3</v>
          </cell>
          <cell r="ES377">
            <v>20</v>
          </cell>
          <cell r="ET377">
            <v>0.75119999999999998</v>
          </cell>
          <cell r="EU377">
            <v>96</v>
          </cell>
          <cell r="EV377">
            <v>-36</v>
          </cell>
          <cell r="EW377">
            <v>-5.0330399999999997</v>
          </cell>
          <cell r="EX377">
            <v>7</v>
          </cell>
          <cell r="EY377"/>
          <cell r="EZ377"/>
          <cell r="FA377"/>
          <cell r="FB377"/>
          <cell r="FC377"/>
          <cell r="FD377"/>
          <cell r="FE377"/>
          <cell r="FF377" t="str">
            <v>ВПП 2022</v>
          </cell>
          <cell r="FG377">
            <v>37</v>
          </cell>
          <cell r="FH377">
            <v>2.0845799999999994</v>
          </cell>
          <cell r="FI377">
            <v>94</v>
          </cell>
          <cell r="FJ377">
            <v>19</v>
          </cell>
          <cell r="FK377">
            <v>3.6996600000000002</v>
          </cell>
          <cell r="FL377">
            <v>-5</v>
          </cell>
          <cell r="FN377">
            <v>1</v>
          </cell>
          <cell r="FP377" t="str">
            <v>Влияние ВПП</v>
          </cell>
          <cell r="FQ377" t="str">
            <v>ВПП 2022</v>
          </cell>
          <cell r="FR377">
            <v>15</v>
          </cell>
          <cell r="FS377"/>
          <cell r="FT377"/>
          <cell r="FV377">
            <v>40068</v>
          </cell>
        </row>
        <row r="378">
          <cell r="D378" t="str">
            <v>19птв</v>
          </cell>
          <cell r="E378"/>
          <cell r="F378"/>
          <cell r="G378">
            <v>870</v>
          </cell>
          <cell r="H378">
            <v>52.527659999999997</v>
          </cell>
          <cell r="I378">
            <v>93.570114942528733</v>
          </cell>
          <cell r="J378">
            <v>0</v>
          </cell>
          <cell r="K378"/>
          <cell r="L378" t="str">
            <v>Qж</v>
          </cell>
          <cell r="M378">
            <v>863</v>
          </cell>
          <cell r="N378">
            <v>55.429169999999999</v>
          </cell>
          <cell r="O378">
            <v>93.159907300115876</v>
          </cell>
          <cell r="P378"/>
          <cell r="Q378"/>
          <cell r="R378"/>
          <cell r="S378"/>
          <cell r="T378"/>
          <cell r="U378"/>
          <cell r="V378"/>
          <cell r="W378">
            <v>24.142857142857142</v>
          </cell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>
            <v>232.82857142857142</v>
          </cell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 t="str">
            <v/>
          </cell>
          <cell r="CD378" t="str">
            <v/>
          </cell>
          <cell r="CE378">
            <v>1.5852999999999999</v>
          </cell>
          <cell r="CF378">
            <v>-62.067</v>
          </cell>
          <cell r="CG378" t="e">
            <v>#NUM!</v>
          </cell>
          <cell r="CH378" t="str">
            <v/>
          </cell>
          <cell r="CI378">
            <v>6.2493999999999996</v>
          </cell>
          <cell r="CJ378">
            <v>46.691000000000003</v>
          </cell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K378"/>
          <cell r="DL378"/>
          <cell r="DM378"/>
          <cell r="DN378"/>
          <cell r="DO378"/>
          <cell r="DP378"/>
          <cell r="DQ378"/>
          <cell r="DR378"/>
          <cell r="DS378"/>
          <cell r="DT378"/>
          <cell r="DU378"/>
          <cell r="DV378"/>
          <cell r="DW378"/>
          <cell r="DX378"/>
          <cell r="DY378"/>
          <cell r="DZ378"/>
          <cell r="EA378"/>
          <cell r="EB378"/>
          <cell r="EC378"/>
          <cell r="ED378"/>
          <cell r="EE378"/>
          <cell r="EF378">
            <v>0</v>
          </cell>
          <cell r="EG378"/>
          <cell r="EH378"/>
          <cell r="EI378"/>
          <cell r="EJ378"/>
          <cell r="EK378"/>
          <cell r="EL378"/>
          <cell r="EM378"/>
          <cell r="EN378"/>
          <cell r="EO378"/>
          <cell r="EP378"/>
          <cell r="EQ378"/>
          <cell r="ER378"/>
          <cell r="ES378"/>
          <cell r="ET378"/>
          <cell r="EU378"/>
          <cell r="EV378"/>
          <cell r="EW378"/>
          <cell r="EX378"/>
          <cell r="EY378"/>
          <cell r="EZ378"/>
          <cell r="FA378"/>
          <cell r="FB378"/>
          <cell r="FC378"/>
          <cell r="FD378"/>
          <cell r="FE378"/>
          <cell r="FF378"/>
          <cell r="FG378"/>
          <cell r="FH378"/>
          <cell r="FI378"/>
          <cell r="FJ378"/>
          <cell r="FK378"/>
          <cell r="FL378"/>
          <cell r="FN378"/>
          <cell r="FR378"/>
          <cell r="FS378"/>
          <cell r="FV378"/>
        </row>
        <row r="379">
          <cell r="D379">
            <v>1459</v>
          </cell>
          <cell r="E379" t="str">
            <v>вн</v>
          </cell>
          <cell r="F379" t="str">
            <v>Г</v>
          </cell>
          <cell r="G379"/>
          <cell r="H379"/>
          <cell r="I379"/>
          <cell r="J379">
            <v>0</v>
          </cell>
          <cell r="K379" t="e">
            <v>#VALUE!</v>
          </cell>
          <cell r="L379"/>
          <cell r="M379"/>
          <cell r="N379">
            <v>0</v>
          </cell>
          <cell r="O379">
            <v>0</v>
          </cell>
          <cell r="P379" t="e">
            <v>#VALUE!</v>
          </cell>
          <cell r="Q379"/>
          <cell r="R379"/>
          <cell r="S379"/>
          <cell r="T379"/>
          <cell r="U379"/>
          <cell r="V379"/>
          <cell r="W379">
            <v>0</v>
          </cell>
          <cell r="X379" t="e">
            <v>#VALUE!</v>
          </cell>
          <cell r="Y379" t="str">
            <v>Бездействие</v>
          </cell>
          <cell r="Z379">
            <v>0</v>
          </cell>
          <cell r="AA379">
            <v>0</v>
          </cell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 t="str">
            <v>нет</v>
          </cell>
          <cell r="AP379">
            <v>0</v>
          </cell>
          <cell r="AQ379" t="e">
            <v>#VALUE!</v>
          </cell>
          <cell r="AR379"/>
          <cell r="AS379">
            <v>0</v>
          </cell>
          <cell r="AT379" t="e">
            <v>#DIV/0!</v>
          </cell>
          <cell r="AU379"/>
          <cell r="AV379"/>
          <cell r="AW379"/>
          <cell r="AX379">
            <v>45768</v>
          </cell>
          <cell r="AY379" t="str">
            <v>Netzsch-33</v>
          </cell>
          <cell r="AZ379">
            <v>290.34999999999997</v>
          </cell>
          <cell r="BA379">
            <v>87.349999999999966</v>
          </cell>
          <cell r="BB379" t="str">
            <v>СКЖ-60</v>
          </cell>
          <cell r="BC379"/>
          <cell r="BD379"/>
          <cell r="BE379">
            <v>46120</v>
          </cell>
          <cell r="BF379">
            <v>203</v>
          </cell>
          <cell r="BG379">
            <v>0.3</v>
          </cell>
          <cell r="BH379">
            <v>10.4412</v>
          </cell>
          <cell r="BI379" t="e">
            <v>#VALUE!</v>
          </cell>
          <cell r="BJ379">
            <v>46219</v>
          </cell>
          <cell r="BK379">
            <v>204</v>
          </cell>
          <cell r="BL379">
            <v>0</v>
          </cell>
          <cell r="BM379">
            <v>10.0473</v>
          </cell>
          <cell r="BN379" t="e">
            <v>#VALUE!</v>
          </cell>
          <cell r="BO379">
            <v>45903</v>
          </cell>
          <cell r="BP379" t="str">
            <v>Сораптың жұмыс істеу тиімділігі төмен. Керек өнімді айналым санын көтеріп алу керек.</v>
          </cell>
          <cell r="BQ379">
            <v>97</v>
          </cell>
          <cell r="BR379">
            <v>311</v>
          </cell>
          <cell r="BS379"/>
          <cell r="BT379"/>
          <cell r="BU379"/>
          <cell r="BV379"/>
          <cell r="BW379"/>
          <cell r="BX379"/>
          <cell r="BY379"/>
          <cell r="BZ379">
            <v>46181</v>
          </cell>
          <cell r="CA379">
            <v>0</v>
          </cell>
          <cell r="CB379"/>
          <cell r="CC379" t="str">
            <v/>
          </cell>
          <cell r="CD379" t="e">
            <v>#DIV/0!</v>
          </cell>
          <cell r="CE379" t="e">
            <v>#DIV/0!</v>
          </cell>
          <cell r="CF379" t="e">
            <v>#DIV/0!</v>
          </cell>
          <cell r="CG379" t="e">
            <v>#DIV/0!</v>
          </cell>
          <cell r="CH379" t="e">
            <v>#DIV/0!</v>
          </cell>
          <cell r="CI379" t="e">
            <v>#DIV/0!</v>
          </cell>
          <cell r="CJ379" t="e">
            <v>#DIV/0!</v>
          </cell>
          <cell r="CK379">
            <v>41709</v>
          </cell>
          <cell r="CL379"/>
          <cell r="CM379">
            <v>45503</v>
          </cell>
          <cell r="CN379" t="str">
            <v>х/к</v>
          </cell>
          <cell r="CO379"/>
          <cell r="CP379"/>
          <cell r="CQ379"/>
          <cell r="CR379" t="str">
            <v>КРУН-6кВ №2 ППГ</v>
          </cell>
          <cell r="CS379">
            <v>3</v>
          </cell>
          <cell r="CT379">
            <v>1</v>
          </cell>
          <cell r="CU379" t="str">
            <v>NIPI_Centre_PTV-3_Part</v>
          </cell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 t="str">
            <v>большой</v>
          </cell>
          <cell r="DH379" t="str">
            <v>есть</v>
          </cell>
          <cell r="DI379"/>
          <cell r="DJ379"/>
          <cell r="DK379"/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/>
          <cell r="DQ379"/>
          <cell r="DR379"/>
          <cell r="DS379"/>
          <cell r="DT379"/>
          <cell r="DU379"/>
          <cell r="DV379"/>
          <cell r="DW379">
            <v>42156</v>
          </cell>
          <cell r="DX379">
            <v>1459</v>
          </cell>
          <cell r="DY379"/>
          <cell r="DZ379" t="str">
            <v xml:space="preserve">1367, 4373, 4374, </v>
          </cell>
          <cell r="EA379"/>
          <cell r="EB379"/>
          <cell r="EC379">
            <v>15.427580249899997</v>
          </cell>
          <cell r="ED379">
            <v>18</v>
          </cell>
          <cell r="EE379">
            <v>4.9863802498999963</v>
          </cell>
          <cell r="EF379">
            <v>-2.5724197501000035</v>
          </cell>
          <cell r="EG379">
            <v>54.510975569702481</v>
          </cell>
          <cell r="EH379">
            <v>449</v>
          </cell>
          <cell r="EI379">
            <v>0.9304</v>
          </cell>
          <cell r="EJ379"/>
          <cell r="EK379"/>
          <cell r="EL379"/>
          <cell r="EM379"/>
          <cell r="EN379"/>
          <cell r="EO379"/>
          <cell r="EP379"/>
          <cell r="EQ379"/>
          <cell r="ER379"/>
          <cell r="ES379"/>
          <cell r="ET379"/>
          <cell r="EU379"/>
          <cell r="EV379"/>
          <cell r="EW379"/>
          <cell r="EX379"/>
          <cell r="EY379"/>
          <cell r="EZ379"/>
          <cell r="FA379"/>
          <cell r="FB379"/>
          <cell r="FC379">
            <v>4</v>
          </cell>
          <cell r="FD379"/>
          <cell r="FE379"/>
          <cell r="FF379" t="str">
            <v>ВПП 2019</v>
          </cell>
          <cell r="FG379">
            <v>26</v>
          </cell>
          <cell r="FH379">
            <v>0.48827999999999999</v>
          </cell>
          <cell r="FI379">
            <v>98</v>
          </cell>
          <cell r="FJ379">
            <v>-26</v>
          </cell>
          <cell r="FK379">
            <v>-0.48827999999999999</v>
          </cell>
          <cell r="FL379">
            <v>-98</v>
          </cell>
          <cell r="FN379"/>
          <cell r="FP379" t="str">
            <v>Влияние ВПП</v>
          </cell>
          <cell r="FR379"/>
          <cell r="FS379"/>
          <cell r="FV379">
            <v>33136</v>
          </cell>
        </row>
        <row r="380">
          <cell r="D380">
            <v>1460</v>
          </cell>
          <cell r="E380" t="str">
            <v>ск</v>
          </cell>
          <cell r="F380" t="str">
            <v>Г</v>
          </cell>
          <cell r="G380">
            <v>44</v>
          </cell>
          <cell r="H380">
            <v>1.6526399999999999</v>
          </cell>
          <cell r="I380">
            <v>96</v>
          </cell>
          <cell r="J380">
            <v>0</v>
          </cell>
          <cell r="K380" t="e">
            <v>#VALUE!</v>
          </cell>
          <cell r="L380">
            <v>46292</v>
          </cell>
          <cell r="M380">
            <v>38</v>
          </cell>
          <cell r="N380">
            <v>1.4272799999999999</v>
          </cell>
          <cell r="O380">
            <v>96</v>
          </cell>
          <cell r="P380" t="e">
            <v>#VALUE!</v>
          </cell>
          <cell r="Q380">
            <v>46293</v>
          </cell>
          <cell r="R380"/>
          <cell r="S380"/>
          <cell r="T380"/>
          <cell r="U380"/>
          <cell r="V380">
            <v>46292</v>
          </cell>
          <cell r="W380">
            <v>34</v>
          </cell>
          <cell r="X380" t="e">
            <v>#VALUE!</v>
          </cell>
          <cell r="Y380" t="str">
            <v>СК работает</v>
          </cell>
          <cell r="Z380">
            <v>24</v>
          </cell>
          <cell r="AA380">
            <v>38</v>
          </cell>
          <cell r="AB380">
            <v>46292</v>
          </cell>
          <cell r="AC380" t="str">
            <v>15/5с</v>
          </cell>
          <cell r="AD380"/>
          <cell r="AE380"/>
          <cell r="AF380"/>
          <cell r="AG380">
            <v>2.2000000000000002</v>
          </cell>
          <cell r="AH380">
            <v>2.2000000000000002</v>
          </cell>
          <cell r="AI380"/>
          <cell r="AJ380"/>
          <cell r="AK380"/>
          <cell r="AL380"/>
          <cell r="AM380">
            <v>46223</v>
          </cell>
          <cell r="AN380" t="str">
            <v>огв</v>
          </cell>
          <cell r="AO380" t="str">
            <v xml:space="preserve">САУ / пншт-6 </v>
          </cell>
          <cell r="AP380">
            <v>3</v>
          </cell>
          <cell r="AQ380" t="e">
            <v>#VALUE!</v>
          </cell>
          <cell r="AR380">
            <v>6</v>
          </cell>
          <cell r="AS380">
            <v>66.108052799999996</v>
          </cell>
          <cell r="AT380">
            <v>0.57481650707461163</v>
          </cell>
          <cell r="AU380">
            <v>210</v>
          </cell>
          <cell r="AV380">
            <v>1000</v>
          </cell>
          <cell r="AW380">
            <v>46268</v>
          </cell>
          <cell r="AX380">
            <v>46219</v>
          </cell>
          <cell r="AY380" t="str">
            <v>(кл.70)WM-57</v>
          </cell>
          <cell r="AZ380">
            <v>284.77</v>
          </cell>
          <cell r="BA380">
            <v>24.769999999999982</v>
          </cell>
          <cell r="BB380" t="str">
            <v>СКЖ-120</v>
          </cell>
          <cell r="BC380"/>
          <cell r="BD380"/>
          <cell r="BE380">
            <v>46256</v>
          </cell>
          <cell r="BF380">
            <v>260</v>
          </cell>
          <cell r="BG380">
            <v>2.2000000000000002</v>
          </cell>
          <cell r="BH380">
            <v>6.9889000000000001</v>
          </cell>
          <cell r="BI380" t="e">
            <v>#VALUE!</v>
          </cell>
          <cell r="BJ380">
            <v>45799</v>
          </cell>
          <cell r="BK380">
            <v>227</v>
          </cell>
          <cell r="BL380">
            <v>2</v>
          </cell>
          <cell r="BM380">
            <v>9.8875999999999991</v>
          </cell>
          <cell r="BN380" t="str">
            <v>2015,M,И,2017.Я,М,И,А,О,Н,Д,2018,Я,Ф,M,A,2020,М,145,A,2022,Я,М,И,А,С,О,Н,Д,2023,Я,Ф,М,А,М,И,А,C,О,Н,2024,Я,Ф,М,А,М,И,С,Н,2025,Я,Ф,М,А,М,227,И,A,О,Н,Д,2026,Я,Ф,М,А,М,И,А,С,</v>
          </cell>
          <cell r="BO380"/>
          <cell r="BP380"/>
          <cell r="BQ380">
            <v>38</v>
          </cell>
          <cell r="BR380">
            <v>311</v>
          </cell>
          <cell r="BS380"/>
          <cell r="BT380"/>
          <cell r="BU380"/>
          <cell r="BV380"/>
          <cell r="BW380"/>
          <cell r="BX380"/>
          <cell r="BY380"/>
          <cell r="BZ380">
            <v>46181</v>
          </cell>
          <cell r="CA380">
            <v>0</v>
          </cell>
          <cell r="CB380"/>
          <cell r="CC380" t="str">
            <v>理рацион-ый</v>
          </cell>
          <cell r="CD380" t="str">
            <v>理рацион-ый</v>
          </cell>
          <cell r="CE380">
            <v>41.138953212065324</v>
          </cell>
          <cell r="CF380">
            <v>-2.0881555645750751</v>
          </cell>
          <cell r="CG380">
            <v>34.235168978456386</v>
          </cell>
          <cell r="CH380" t="str">
            <v>理рацион-ый</v>
          </cell>
          <cell r="CI380">
            <v>17.379372549305543</v>
          </cell>
          <cell r="CJ380">
            <v>-10.116749837988706</v>
          </cell>
          <cell r="CK380"/>
          <cell r="CL380" t="str">
            <v>23.10.23 отмена, низкий уровень 210м, не доход 298м</v>
          </cell>
          <cell r="CM380">
            <v>45766</v>
          </cell>
          <cell r="CN380" t="str">
            <v>х/к</v>
          </cell>
          <cell r="CO380"/>
          <cell r="CP380"/>
          <cell r="CQ380" t="str">
            <v>31206</v>
          </cell>
          <cell r="CR380" t="str">
            <v>КРУН-6кВ №2 ППГ</v>
          </cell>
          <cell r="CS380">
            <v>3</v>
          </cell>
          <cell r="CT380">
            <v>1</v>
          </cell>
          <cell r="CU380" t="str">
            <v>NIPI_Centre_PTV-3_Part</v>
          </cell>
          <cell r="CV380">
            <v>43561</v>
          </cell>
          <cell r="CW380">
            <v>300</v>
          </cell>
          <cell r="CX380"/>
          <cell r="CY380"/>
          <cell r="CZ380"/>
          <cell r="DA380"/>
          <cell r="DB380"/>
          <cell r="DC380"/>
          <cell r="DD380"/>
          <cell r="DE380"/>
          <cell r="DF380"/>
          <cell r="DG380" t="str">
            <v>малый</v>
          </cell>
          <cell r="DH380"/>
          <cell r="DI380"/>
          <cell r="DJ380"/>
          <cell r="DK380"/>
          <cell r="DL380">
            <v>-6</v>
          </cell>
          <cell r="DM380">
            <v>-0.22536</v>
          </cell>
          <cell r="DN380">
            <v>0</v>
          </cell>
          <cell r="DO380">
            <v>1.4272799999999999</v>
          </cell>
          <cell r="DP380"/>
          <cell r="DQ380"/>
          <cell r="DR380"/>
          <cell r="DS380"/>
          <cell r="DT380"/>
          <cell r="DU380"/>
          <cell r="DV380"/>
          <cell r="DW380">
            <v>42156</v>
          </cell>
          <cell r="DX380">
            <v>1460</v>
          </cell>
          <cell r="DY380"/>
          <cell r="DZ380" t="str">
            <v xml:space="preserve">1367, 4374, 4375, </v>
          </cell>
          <cell r="EA380">
            <v>1</v>
          </cell>
          <cell r="EB380"/>
          <cell r="EC380">
            <v>14.04853760932059</v>
          </cell>
          <cell r="ED380">
            <v>18</v>
          </cell>
          <cell r="EE380">
            <v>7.0596376093205899</v>
          </cell>
          <cell r="EF380">
            <v>-3.95146239067941</v>
          </cell>
          <cell r="EG380">
            <v>54.510975565783241</v>
          </cell>
          <cell r="EH380">
            <v>449</v>
          </cell>
          <cell r="EI380">
            <v>0.9304</v>
          </cell>
          <cell r="EJ380"/>
          <cell r="EK380"/>
          <cell r="EL380"/>
          <cell r="EM380"/>
          <cell r="EN380"/>
          <cell r="EO380"/>
          <cell r="EP380"/>
          <cell r="EQ380"/>
          <cell r="ER380"/>
          <cell r="ES380"/>
          <cell r="ET380"/>
          <cell r="EU380"/>
          <cell r="EV380"/>
          <cell r="EW380"/>
          <cell r="EX380"/>
          <cell r="EY380"/>
          <cell r="EZ380"/>
          <cell r="FA380"/>
          <cell r="FB380"/>
          <cell r="FC380"/>
          <cell r="FD380"/>
          <cell r="FE380"/>
          <cell r="FF380" t="str">
            <v>ВПП 2022</v>
          </cell>
          <cell r="FG380">
            <v>41</v>
          </cell>
          <cell r="FH380">
            <v>1.9249500000000002</v>
          </cell>
          <cell r="FI380">
            <v>95</v>
          </cell>
          <cell r="FJ380">
            <v>-3</v>
          </cell>
          <cell r="FK380">
            <v>-0.49767000000000028</v>
          </cell>
          <cell r="FL380">
            <v>1</v>
          </cell>
          <cell r="FN380">
            <v>1</v>
          </cell>
          <cell r="FP380" t="str">
            <v>Влияние ВПП</v>
          </cell>
          <cell r="FQ380" t="str">
            <v>ВПП 2022</v>
          </cell>
          <cell r="FR380">
            <v>18.5</v>
          </cell>
          <cell r="FS380"/>
          <cell r="FT380"/>
          <cell r="FV380">
            <v>33145</v>
          </cell>
        </row>
        <row r="381">
          <cell r="D381">
            <v>1498</v>
          </cell>
          <cell r="E381" t="str">
            <v>вн</v>
          </cell>
          <cell r="F381" t="str">
            <v>А1</v>
          </cell>
          <cell r="G381"/>
          <cell r="H381"/>
          <cell r="I381"/>
          <cell r="J381">
            <v>0</v>
          </cell>
          <cell r="K381" t="e">
            <v>#VALUE!</v>
          </cell>
          <cell r="L381"/>
          <cell r="M381"/>
          <cell r="N381">
            <v>0</v>
          </cell>
          <cell r="O381">
            <v>0</v>
          </cell>
          <cell r="P381" t="e">
            <v>#VALUE!</v>
          </cell>
          <cell r="Q381"/>
          <cell r="R381"/>
          <cell r="S381"/>
          <cell r="T381"/>
          <cell r="U381"/>
          <cell r="V381"/>
          <cell r="W381">
            <v>0</v>
          </cell>
          <cell r="X381" t="e">
            <v>#VALUE!</v>
          </cell>
          <cell r="Y381" t="str">
            <v>Бездействие</v>
          </cell>
          <cell r="Z381">
            <v>0</v>
          </cell>
          <cell r="AA381">
            <v>0</v>
          </cell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>
            <v>0</v>
          </cell>
          <cell r="AQ381" t="e">
            <v>#VALUE!</v>
          </cell>
          <cell r="AR381"/>
          <cell r="AS381"/>
          <cell r="AT381"/>
          <cell r="AU381"/>
          <cell r="AV381"/>
          <cell r="AW381"/>
          <cell r="AX381">
            <v>43153</v>
          </cell>
          <cell r="AY381">
            <v>0</v>
          </cell>
          <cell r="AZ381">
            <v>98</v>
          </cell>
          <cell r="BA381"/>
          <cell r="BB381" t="str">
            <v>нет</v>
          </cell>
          <cell r="BC381"/>
          <cell r="BD381"/>
          <cell r="BE381">
            <v>42958</v>
          </cell>
          <cell r="BF381">
            <v>100</v>
          </cell>
          <cell r="BG381">
            <v>0.2</v>
          </cell>
          <cell r="BH381">
            <v>15.458749999999997</v>
          </cell>
          <cell r="BI381" t="e">
            <v>#VALUE!</v>
          </cell>
          <cell r="BJ381">
            <v>46195</v>
          </cell>
          <cell r="BK381">
            <v>193</v>
          </cell>
          <cell r="BL381">
            <v>0</v>
          </cell>
          <cell r="BM381">
            <v>6.5260499999999997</v>
          </cell>
          <cell r="BN381" t="e">
            <v>#VALUE!</v>
          </cell>
          <cell r="BO381"/>
          <cell r="BP381"/>
          <cell r="BQ381">
            <v>159</v>
          </cell>
          <cell r="BR381">
            <v>262.5</v>
          </cell>
          <cell r="BS381">
            <v>46262</v>
          </cell>
          <cell r="BT381">
            <v>5.5</v>
          </cell>
          <cell r="BU381">
            <v>274</v>
          </cell>
          <cell r="BV381">
            <v>262.5</v>
          </cell>
          <cell r="BW381">
            <v>27.6</v>
          </cell>
          <cell r="BX381"/>
          <cell r="BY381"/>
          <cell r="BZ381">
            <v>46181</v>
          </cell>
          <cell r="CA381">
            <v>0</v>
          </cell>
          <cell r="CB381"/>
          <cell r="CC381" t="str">
            <v/>
          </cell>
          <cell r="CD381" t="str">
            <v/>
          </cell>
          <cell r="CE381">
            <v>1.5852999999999999</v>
          </cell>
          <cell r="CF381">
            <v>-62.067</v>
          </cell>
          <cell r="CG381" t="e">
            <v>#NUM!</v>
          </cell>
          <cell r="CH381" t="str">
            <v/>
          </cell>
          <cell r="CI381">
            <v>6.2493999999999996</v>
          </cell>
          <cell r="CJ381">
            <v>46.691000000000003</v>
          </cell>
          <cell r="CK381"/>
          <cell r="CL381"/>
          <cell r="CM381"/>
          <cell r="CN381"/>
          <cell r="CO381"/>
          <cell r="CP381"/>
          <cell r="CQ381"/>
          <cell r="CR381" t="str">
            <v>КРУН-6кВ №2 ППГ</v>
          </cell>
          <cell r="CS381">
            <v>3</v>
          </cell>
          <cell r="CT381">
            <v>1</v>
          </cell>
          <cell r="CU381" t="str">
            <v>NIPI_Centre_PTV-3_Part</v>
          </cell>
          <cell r="CV381">
            <v>46262</v>
          </cell>
          <cell r="CW381">
            <v>274</v>
          </cell>
          <cell r="CX381"/>
          <cell r="CY381"/>
          <cell r="CZ381"/>
          <cell r="DA381"/>
          <cell r="DB381"/>
          <cell r="DC381"/>
          <cell r="DD381">
            <v>26</v>
          </cell>
          <cell r="DE381"/>
          <cell r="DF381"/>
          <cell r="DG381" t="str">
            <v>малый</v>
          </cell>
          <cell r="DH381"/>
          <cell r="DI381"/>
          <cell r="DJ381"/>
          <cell r="DK381"/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/>
          <cell r="DQ381"/>
          <cell r="DR381"/>
          <cell r="DS381"/>
          <cell r="DT381"/>
          <cell r="DU381"/>
          <cell r="DV381"/>
          <cell r="DW381">
            <v>42179</v>
          </cell>
          <cell r="DX381">
            <v>1498</v>
          </cell>
          <cell r="DY381"/>
          <cell r="DZ381" t="str">
            <v>1406, 4442, 4443</v>
          </cell>
          <cell r="EA381"/>
          <cell r="EB381"/>
          <cell r="EC381">
            <v>10.975488586560001</v>
          </cell>
          <cell r="ED381">
            <v>11.7</v>
          </cell>
          <cell r="EE381">
            <v>-4.4832614134399957</v>
          </cell>
          <cell r="EF381">
            <v>-0.72451141343999836</v>
          </cell>
          <cell r="EG381">
            <v>54.510975569702481</v>
          </cell>
          <cell r="EH381">
            <v>378</v>
          </cell>
          <cell r="EI381">
            <v>0.92820000000000003</v>
          </cell>
          <cell r="EJ381"/>
          <cell r="EK381"/>
          <cell r="EL381"/>
          <cell r="EM381"/>
          <cell r="EN381"/>
          <cell r="EO381"/>
          <cell r="EP381"/>
          <cell r="EQ381"/>
          <cell r="ER381"/>
          <cell r="ES381"/>
          <cell r="ET381"/>
          <cell r="EU381"/>
          <cell r="EV381"/>
          <cell r="EW381"/>
          <cell r="EX381"/>
          <cell r="EY381"/>
          <cell r="EZ381"/>
          <cell r="FA381"/>
          <cell r="FB381"/>
          <cell r="FC381"/>
          <cell r="FD381"/>
          <cell r="FE381"/>
          <cell r="FF381" t="str">
            <v>ВПП 2020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N381"/>
          <cell r="FP381" t="str">
            <v>Влияние ВПП</v>
          </cell>
          <cell r="FR381"/>
          <cell r="FS381"/>
          <cell r="FV381">
            <v>33127</v>
          </cell>
        </row>
        <row r="382">
          <cell r="D382">
            <v>1499</v>
          </cell>
          <cell r="E382" t="str">
            <v>вн</v>
          </cell>
          <cell r="F382" t="str">
            <v>А1 Б</v>
          </cell>
          <cell r="G382">
            <v>59</v>
          </cell>
          <cell r="H382">
            <v>2.2160399999999996</v>
          </cell>
          <cell r="I382">
            <v>96</v>
          </cell>
          <cell r="J382">
            <v>0</v>
          </cell>
          <cell r="K382" t="e">
            <v>#VALUE!</v>
          </cell>
          <cell r="L382">
            <v>46292</v>
          </cell>
          <cell r="M382">
            <v>46</v>
          </cell>
          <cell r="N382">
            <v>1.72776</v>
          </cell>
          <cell r="O382">
            <v>96</v>
          </cell>
          <cell r="P382" t="e">
            <v>#VALUE!</v>
          </cell>
          <cell r="Q382">
            <v>46293</v>
          </cell>
          <cell r="R382"/>
          <cell r="S382"/>
          <cell r="T382"/>
          <cell r="U382"/>
          <cell r="V382">
            <v>46292</v>
          </cell>
          <cell r="W382">
            <v>37</v>
          </cell>
          <cell r="X382" t="e">
            <v>#VALUE!</v>
          </cell>
          <cell r="Y382" t="str">
            <v>винтовой</v>
          </cell>
          <cell r="Z382">
            <v>24</v>
          </cell>
          <cell r="AA382">
            <v>46</v>
          </cell>
          <cell r="AB382">
            <v>46292</v>
          </cell>
          <cell r="AC382" t="str">
            <v>15атм/30с</v>
          </cell>
          <cell r="AD382"/>
          <cell r="AE382"/>
          <cell r="AF382"/>
          <cell r="AG382">
            <v>2.1</v>
          </cell>
          <cell r="AH382">
            <v>2.2000000000000002</v>
          </cell>
          <cell r="AI382"/>
          <cell r="AJ382"/>
          <cell r="AK382"/>
          <cell r="AL382"/>
          <cell r="AM382"/>
          <cell r="AN382"/>
          <cell r="AO382" t="str">
            <v>NDH-22</v>
          </cell>
          <cell r="AP382">
            <v>0</v>
          </cell>
          <cell r="AQ382" t="e">
            <v>#VALUE!</v>
          </cell>
          <cell r="AR382">
            <v>220</v>
          </cell>
          <cell r="AS382">
            <v>92.399999999999991</v>
          </cell>
          <cell r="AT382">
            <v>0.49783549783549791</v>
          </cell>
          <cell r="AU382"/>
          <cell r="AV382"/>
          <cell r="AW382">
            <v>46253</v>
          </cell>
          <cell r="AX382">
            <v>46130</v>
          </cell>
          <cell r="AY382" t="str">
            <v>ТР-42</v>
          </cell>
          <cell r="AZ382">
            <v>250.82999999999998</v>
          </cell>
          <cell r="BA382">
            <v>7.8299999999999841</v>
          </cell>
          <cell r="BB382" t="str">
            <v>СКЖ-60</v>
          </cell>
          <cell r="BC382"/>
          <cell r="BD382"/>
          <cell r="BE382">
            <v>46263</v>
          </cell>
          <cell r="BF382">
            <v>243</v>
          </cell>
          <cell r="BG382">
            <v>2.2999999999999998</v>
          </cell>
          <cell r="BH382">
            <v>4.4127499999999991</v>
          </cell>
          <cell r="BI382" t="e">
            <v>#VALUE!</v>
          </cell>
          <cell r="BJ382">
            <v>42843</v>
          </cell>
          <cell r="BK382">
            <v>78.400000000000006</v>
          </cell>
          <cell r="BL382">
            <v>3.9</v>
          </cell>
          <cell r="BM382">
            <v>21.468689999999995</v>
          </cell>
          <cell r="BN382" t="str">
            <v>2016,Ф,127,И,Н,2017.Я,М,A,78,И,А,О,Н,Д,2018,Я,Ф,M,A,A,2022,Я,М,И,А,С,О,Н,Д,2023,Я,Ф,М,А,М,И,А,C,О,Н,2024,Я,Ф,М,А,М,И,С,Н,2025,Я,внс1408ум.реж.зак.50↓30(23.01),Ф,М,А,И,A,О,Н,Д,2026,Я,Ф,М,А,М,И,А,С,</v>
          </cell>
          <cell r="BO382"/>
          <cell r="BP382"/>
          <cell r="BQ382">
            <v>14</v>
          </cell>
          <cell r="BR382">
            <v>265.5</v>
          </cell>
          <cell r="BS382">
            <v>42843</v>
          </cell>
          <cell r="BT382">
            <v>21.5</v>
          </cell>
          <cell r="BU382">
            <v>285</v>
          </cell>
          <cell r="BV382">
            <v>265.60000000000002</v>
          </cell>
          <cell r="BW382">
            <v>35.6</v>
          </cell>
          <cell r="BX382"/>
          <cell r="BY382"/>
          <cell r="BZ382">
            <v>46181</v>
          </cell>
          <cell r="CA382">
            <v>0</v>
          </cell>
          <cell r="CB382"/>
          <cell r="CC382" t="str">
            <v>理рацион-ый</v>
          </cell>
          <cell r="CD382" t="str">
            <v>理рацион-ый</v>
          </cell>
          <cell r="CE382">
            <v>39.276673381308449</v>
          </cell>
          <cell r="CF382">
            <v>-7.7748062630010608</v>
          </cell>
          <cell r="CG382">
            <v>32.815329876184386</v>
          </cell>
          <cell r="CH382" t="str">
            <v>理рацион-ый</v>
          </cell>
          <cell r="CI382">
            <v>14.521419977136864</v>
          </cell>
          <cell r="CJ382">
            <v>-10.6803170667716</v>
          </cell>
          <cell r="CK382"/>
          <cell r="CL382"/>
          <cell r="CM382"/>
          <cell r="CN382"/>
          <cell r="CO382"/>
          <cell r="CP382"/>
          <cell r="CQ382"/>
          <cell r="CR382" t="str">
            <v>КРУН-6кВ №2 ППГ</v>
          </cell>
          <cell r="CS382">
            <v>3</v>
          </cell>
          <cell r="CT382">
            <v>1</v>
          </cell>
          <cell r="CU382" t="str">
            <v>NIPI_Centre_PTV-3_Part</v>
          </cell>
          <cell r="CV382">
            <v>42843</v>
          </cell>
          <cell r="CW382">
            <v>285</v>
          </cell>
          <cell r="CX382"/>
          <cell r="CY382"/>
          <cell r="CZ382"/>
          <cell r="DA382"/>
          <cell r="DB382"/>
          <cell r="DC382"/>
          <cell r="DD382"/>
          <cell r="DE382"/>
          <cell r="DF382"/>
          <cell r="DG382" t="str">
            <v>большой</v>
          </cell>
          <cell r="DH382"/>
          <cell r="DI382"/>
          <cell r="DJ382"/>
          <cell r="DK382"/>
          <cell r="DL382">
            <v>-13</v>
          </cell>
          <cell r="DM382">
            <v>-0.4882799999999996</v>
          </cell>
          <cell r="DN382">
            <v>0</v>
          </cell>
          <cell r="DO382">
            <v>1.72776</v>
          </cell>
          <cell r="DP382"/>
          <cell r="DQ382"/>
          <cell r="DR382"/>
          <cell r="DS382"/>
          <cell r="DT382"/>
          <cell r="DU382"/>
          <cell r="DV382"/>
          <cell r="DW382">
            <v>42142</v>
          </cell>
          <cell r="DX382">
            <v>1499</v>
          </cell>
          <cell r="DY382"/>
          <cell r="DZ382" t="str">
            <v>4442, 4443, 4445, 1406</v>
          </cell>
          <cell r="EA382">
            <v>2</v>
          </cell>
          <cell r="EB382"/>
          <cell r="EC382">
            <v>21.468689999999995</v>
          </cell>
          <cell r="ED382">
            <v>25.7</v>
          </cell>
          <cell r="EE382">
            <v>17.055939999999996</v>
          </cell>
          <cell r="EF382">
            <v>-4.2313100000000041</v>
          </cell>
          <cell r="EG382">
            <v>54.510975573480088</v>
          </cell>
          <cell r="EH382">
            <v>378</v>
          </cell>
          <cell r="EI382">
            <v>0.92820000000000003</v>
          </cell>
          <cell r="EJ382"/>
          <cell r="EK382"/>
          <cell r="EL382"/>
          <cell r="EM382"/>
          <cell r="EN382"/>
          <cell r="EO382"/>
          <cell r="EP382"/>
          <cell r="EQ382"/>
          <cell r="ER382"/>
          <cell r="ES382"/>
          <cell r="ET382"/>
          <cell r="EU382"/>
          <cell r="EV382"/>
          <cell r="EW382"/>
          <cell r="EX382"/>
          <cell r="EY382"/>
          <cell r="EZ382"/>
          <cell r="FA382"/>
          <cell r="FB382"/>
          <cell r="FC382"/>
          <cell r="FD382"/>
          <cell r="FE382"/>
          <cell r="FF382" t="str">
            <v>ВПП 2023</v>
          </cell>
          <cell r="FG382">
            <v>46</v>
          </cell>
          <cell r="FH382">
            <v>1.72776</v>
          </cell>
          <cell r="FI382">
            <v>96</v>
          </cell>
          <cell r="FJ382">
            <v>0</v>
          </cell>
          <cell r="FK382">
            <v>0</v>
          </cell>
          <cell r="FL382">
            <v>0</v>
          </cell>
          <cell r="FN382"/>
          <cell r="FP382" t="str">
            <v>Влияние ВПП</v>
          </cell>
          <cell r="FQ382" t="str">
            <v>ВПП 2021</v>
          </cell>
          <cell r="FR382">
            <v>22</v>
          </cell>
          <cell r="FS382"/>
          <cell r="FT382"/>
          <cell r="FV382">
            <v>33137</v>
          </cell>
        </row>
        <row r="383">
          <cell r="D383">
            <v>1500</v>
          </cell>
          <cell r="E383" t="str">
            <v>вн</v>
          </cell>
          <cell r="F383" t="str">
            <v>А1 В</v>
          </cell>
          <cell r="G383">
            <v>40</v>
          </cell>
          <cell r="H383">
            <v>1.5024</v>
          </cell>
          <cell r="I383">
            <v>96</v>
          </cell>
          <cell r="J383">
            <v>0</v>
          </cell>
          <cell r="K383" t="e">
            <v>#VALUE!</v>
          </cell>
          <cell r="L383">
            <v>46292</v>
          </cell>
          <cell r="M383">
            <v>27</v>
          </cell>
          <cell r="N383">
            <v>1.2676499999999999</v>
          </cell>
          <cell r="O383">
            <v>95</v>
          </cell>
          <cell r="P383" t="e">
            <v>#VALUE!</v>
          </cell>
          <cell r="Q383">
            <v>46293</v>
          </cell>
          <cell r="R383"/>
          <cell r="S383"/>
          <cell r="T383"/>
          <cell r="U383"/>
          <cell r="V383">
            <v>46292</v>
          </cell>
          <cell r="W383">
            <v>32</v>
          </cell>
          <cell r="X383" t="e">
            <v>#VALUE!</v>
          </cell>
          <cell r="Y383" t="str">
            <v>винтовой</v>
          </cell>
          <cell r="Z383">
            <v>24</v>
          </cell>
          <cell r="AA383">
            <v>27</v>
          </cell>
          <cell r="AB383">
            <v>46292</v>
          </cell>
          <cell r="AC383" t="str">
            <v>15атм/2м</v>
          </cell>
          <cell r="AD383"/>
          <cell r="AE383"/>
          <cell r="AF383"/>
          <cell r="AG383">
            <v>2.2000000000000002</v>
          </cell>
          <cell r="AH383">
            <v>2.2000000000000002</v>
          </cell>
          <cell r="AI383"/>
          <cell r="AJ383"/>
          <cell r="AK383"/>
          <cell r="AL383"/>
          <cell r="AM383"/>
          <cell r="AN383"/>
          <cell r="AO383" t="str">
            <v>NDH-22</v>
          </cell>
          <cell r="AP383">
            <v>0</v>
          </cell>
          <cell r="AQ383" t="e">
            <v>#VALUE!</v>
          </cell>
          <cell r="AR383">
            <v>350</v>
          </cell>
          <cell r="AS383">
            <v>140</v>
          </cell>
          <cell r="AT383">
            <v>0.19285714285714287</v>
          </cell>
          <cell r="AU383"/>
          <cell r="AV383"/>
          <cell r="AW383">
            <v>46275</v>
          </cell>
          <cell r="AX383">
            <v>45892</v>
          </cell>
          <cell r="AY383" t="str">
            <v>Netzsch-40</v>
          </cell>
          <cell r="AZ383">
            <v>248.67999999999998</v>
          </cell>
          <cell r="BA383">
            <v>8.6799999999999784</v>
          </cell>
          <cell r="BB383" t="str">
            <v>СКЖ-60</v>
          </cell>
          <cell r="BC383"/>
          <cell r="BD383"/>
          <cell r="BE383">
            <v>46253</v>
          </cell>
          <cell r="BF383">
            <v>240</v>
          </cell>
          <cell r="BG383">
            <v>2.2000000000000002</v>
          </cell>
          <cell r="BH383">
            <v>5.0169999999999995</v>
          </cell>
          <cell r="BI383" t="e">
            <v>#VALUE!</v>
          </cell>
          <cell r="BJ383">
            <v>44579</v>
          </cell>
          <cell r="BK383">
            <v>217</v>
          </cell>
          <cell r="BL383">
            <v>9.9</v>
          </cell>
          <cell r="BM383">
            <v>14.8767</v>
          </cell>
          <cell r="BN383" t="str">
            <v>2015,M,И,2017.Я,91,М,И,А,О,Н,Д,2018,Я,Ф,M,A,A,2022,Я,217,М,И,А,С,О,Н,Д,2023,Я,Ф,М,А,М,И,А,C,О,Н,2024,Я,Ф,М,А,М,И,С,Н,2025,Я,внс1408ум.реж.зак.50↓30(23.01),Ф,М,А,И,A,О,Н,Д,2026,Я,Ф,М,А,М,И,А,С,</v>
          </cell>
          <cell r="BO383">
            <v>46261</v>
          </cell>
          <cell r="BP383" t="str">
            <v>Сұйықтық деңгейі төмен. Кері тоспа ұстап тұр.</v>
          </cell>
          <cell r="BQ383">
            <v>17</v>
          </cell>
          <cell r="BR383">
            <v>270</v>
          </cell>
          <cell r="BS383"/>
          <cell r="BT383"/>
          <cell r="BU383"/>
          <cell r="BV383"/>
          <cell r="BW383"/>
          <cell r="BX383"/>
          <cell r="BY383"/>
          <cell r="BZ383">
            <v>46181</v>
          </cell>
          <cell r="CA383">
            <v>0</v>
          </cell>
          <cell r="CB383"/>
          <cell r="CC383" t="str">
            <v>差недост.подача</v>
          </cell>
          <cell r="CD383" t="str">
            <v>差недост.подача</v>
          </cell>
          <cell r="CE383">
            <v>21.458224336734695</v>
          </cell>
          <cell r="CF383">
            <v>-37.434354489795922</v>
          </cell>
          <cell r="CG383">
            <v>23.450670128525871</v>
          </cell>
          <cell r="CH383" t="str">
            <v>差недост.подача</v>
          </cell>
          <cell r="CI383">
            <v>7.355308979591836</v>
          </cell>
          <cell r="CJ383">
            <v>11.92483571428572</v>
          </cell>
          <cell r="CK383">
            <v>42297</v>
          </cell>
          <cell r="CL383" t="e">
            <v>#VALUE!</v>
          </cell>
          <cell r="CM383">
            <v>45841</v>
          </cell>
          <cell r="CN383" t="str">
            <v>х/к</v>
          </cell>
          <cell r="CO383"/>
          <cell r="CP383"/>
          <cell r="CQ383"/>
          <cell r="CR383" t="str">
            <v>КРУН-6кВ №2 ППГ</v>
          </cell>
          <cell r="CS383">
            <v>3</v>
          </cell>
          <cell r="CT383">
            <v>1</v>
          </cell>
          <cell r="CU383" t="str">
            <v>NIPI_Centre_PTV-3_Part</v>
          </cell>
          <cell r="CV383">
            <v>45891</v>
          </cell>
          <cell r="CW383">
            <v>290</v>
          </cell>
          <cell r="CX383"/>
          <cell r="CY383"/>
          <cell r="CZ383"/>
          <cell r="DA383"/>
          <cell r="DB383"/>
          <cell r="DC383"/>
          <cell r="DD383"/>
          <cell r="DE383"/>
          <cell r="DF383"/>
          <cell r="DG383" t="str">
            <v>большой</v>
          </cell>
          <cell r="DH383" t="str">
            <v>есть</v>
          </cell>
          <cell r="DI383"/>
          <cell r="DJ383"/>
          <cell r="DK383"/>
          <cell r="DL383">
            <v>-13</v>
          </cell>
          <cell r="DM383">
            <v>-0.23475000000000001</v>
          </cell>
          <cell r="DN383">
            <v>-1</v>
          </cell>
          <cell r="DO383">
            <v>1.2676499999999999</v>
          </cell>
          <cell r="DP383"/>
          <cell r="DQ383"/>
          <cell r="DR383"/>
          <cell r="DS383"/>
          <cell r="DT383"/>
          <cell r="DU383"/>
          <cell r="DV383"/>
          <cell r="DW383">
            <v>42156</v>
          </cell>
          <cell r="DX383">
            <v>1500</v>
          </cell>
          <cell r="DY383"/>
          <cell r="DZ383" t="str">
            <v>4445, 4446, 4447, 1408</v>
          </cell>
          <cell r="EA383">
            <v>1</v>
          </cell>
          <cell r="EB383"/>
          <cell r="EC383">
            <v>14.8767</v>
          </cell>
          <cell r="ED383">
            <v>25.7</v>
          </cell>
          <cell r="EE383">
            <v>9.8597000000000001</v>
          </cell>
          <cell r="EF383">
            <v>-10.8233</v>
          </cell>
          <cell r="EG383">
            <v>54.510975559555057</v>
          </cell>
          <cell r="EH383">
            <v>378</v>
          </cell>
          <cell r="EI383">
            <v>0.92820000000000003</v>
          </cell>
          <cell r="EJ383"/>
          <cell r="EK383"/>
          <cell r="EL383"/>
          <cell r="EM383"/>
          <cell r="EN383"/>
          <cell r="EO383"/>
          <cell r="EP383"/>
          <cell r="EQ383"/>
          <cell r="ER383"/>
          <cell r="ES383"/>
          <cell r="ET383"/>
          <cell r="EU383"/>
          <cell r="EV383"/>
          <cell r="EW383"/>
          <cell r="EX383"/>
          <cell r="EY383"/>
          <cell r="EZ383"/>
          <cell r="FA383"/>
          <cell r="FB383"/>
          <cell r="FC383"/>
          <cell r="FD383"/>
          <cell r="FE383"/>
          <cell r="FF383" t="str">
            <v>ВПП 2023</v>
          </cell>
          <cell r="FG383">
            <v>21</v>
          </cell>
          <cell r="FH383">
            <v>0.98594999999999999</v>
          </cell>
          <cell r="FI383">
            <v>95</v>
          </cell>
          <cell r="FJ383">
            <v>6</v>
          </cell>
          <cell r="FK383">
            <v>0.28169999999999995</v>
          </cell>
          <cell r="FL383">
            <v>0</v>
          </cell>
          <cell r="FN383"/>
          <cell r="FP383" t="str">
            <v>Влияние ВПП</v>
          </cell>
          <cell r="FQ383" t="str">
            <v>ВПП 2021</v>
          </cell>
          <cell r="FR383">
            <v>25</v>
          </cell>
          <cell r="FS383"/>
          <cell r="FT383"/>
          <cell r="FV383">
            <v>33127</v>
          </cell>
        </row>
        <row r="384">
          <cell r="D384">
            <v>1501</v>
          </cell>
          <cell r="E384" t="str">
            <v>вн</v>
          </cell>
          <cell r="F384" t="str">
            <v>А1 Б В</v>
          </cell>
          <cell r="G384">
            <v>64</v>
          </cell>
          <cell r="H384">
            <v>1.2019199999999999</v>
          </cell>
          <cell r="I384">
            <v>98</v>
          </cell>
          <cell r="J384">
            <v>0</v>
          </cell>
          <cell r="K384" t="e">
            <v>#VALUE!</v>
          </cell>
          <cell r="L384">
            <v>46292</v>
          </cell>
          <cell r="M384">
            <v>55</v>
          </cell>
          <cell r="N384">
            <v>2.5822499999999997</v>
          </cell>
          <cell r="O384">
            <v>95</v>
          </cell>
          <cell r="P384" t="e">
            <v>#VALUE!</v>
          </cell>
          <cell r="Q384">
            <v>46293</v>
          </cell>
          <cell r="R384"/>
          <cell r="S384"/>
          <cell r="T384"/>
          <cell r="U384"/>
          <cell r="V384">
            <v>46292</v>
          </cell>
          <cell r="W384">
            <v>38</v>
          </cell>
          <cell r="X384" t="e">
            <v>#VALUE!</v>
          </cell>
          <cell r="Y384" t="str">
            <v>винтовой</v>
          </cell>
          <cell r="Z384">
            <v>24</v>
          </cell>
          <cell r="AA384">
            <v>55</v>
          </cell>
          <cell r="AB384">
            <v>46292</v>
          </cell>
          <cell r="AC384" t="str">
            <v>10атм/34с</v>
          </cell>
          <cell r="AD384"/>
          <cell r="AE384"/>
          <cell r="AF384"/>
          <cell r="AG384">
            <v>2.2000000000000002</v>
          </cell>
          <cell r="AH384">
            <v>2.2000000000000002</v>
          </cell>
          <cell r="AI384"/>
          <cell r="AJ384"/>
          <cell r="AK384"/>
          <cell r="AL384"/>
          <cell r="AM384"/>
          <cell r="AN384"/>
          <cell r="AO384" t="str">
            <v>ZL3-15</v>
          </cell>
          <cell r="AP384">
            <v>0</v>
          </cell>
          <cell r="AQ384" t="e">
            <v>#VALUE!</v>
          </cell>
          <cell r="AR384">
            <v>180</v>
          </cell>
          <cell r="AS384">
            <v>90</v>
          </cell>
          <cell r="AT384">
            <v>0.61111111111111116</v>
          </cell>
          <cell r="AU384"/>
          <cell r="AV384"/>
          <cell r="AW384">
            <v>46192</v>
          </cell>
          <cell r="AX384">
            <v>46093</v>
          </cell>
          <cell r="AY384" t="str">
            <v>Netzsch-50</v>
          </cell>
          <cell r="AZ384">
            <v>247.94</v>
          </cell>
          <cell r="BA384">
            <v>18.939999999999998</v>
          </cell>
          <cell r="BB384"/>
          <cell r="BC384"/>
          <cell r="BD384"/>
          <cell r="BE384">
            <v>46263</v>
          </cell>
          <cell r="BF384">
            <v>229</v>
          </cell>
          <cell r="BG384">
            <v>2.2999999999999998</v>
          </cell>
          <cell r="BH384">
            <v>6.1968499999999995</v>
          </cell>
          <cell r="BI384" t="e">
            <v>#VALUE!</v>
          </cell>
          <cell r="BJ384">
            <v>45801</v>
          </cell>
          <cell r="BK384">
            <v>245</v>
          </cell>
          <cell r="BL384">
            <v>3.8</v>
          </cell>
          <cell r="BM384">
            <v>6.1944499999999998</v>
          </cell>
          <cell r="BN384" t="str">
            <v>2015,M,И,124,А,О,Д,2016,М,138,И,Н,2017.Я,М,А,96,И,А,О,Н,Д,2018,Я,Ф,113,M,A,M,131,A,2022,Я,М,И,А,С,О,Н,Д,2023,Я,Ф,М,А,М,И,А,C,О,Н,2024,Я,Ф,М,А,М,И,С,Н,241,2025,Я,внс1408ум.реж.зак.50↓30(23.01),Ф,М,А,М,245,И,A,О,Н,Д,2026,Я,Ф,М,А,М,И,А,С,</v>
          </cell>
          <cell r="BO384"/>
          <cell r="BP384" t="str">
            <v>Сұйықтық деңгейі төмен. Кері тоспа ұстап тұр.</v>
          </cell>
          <cell r="BQ384">
            <v>27</v>
          </cell>
          <cell r="BR384">
            <v>270.5</v>
          </cell>
          <cell r="BS384"/>
          <cell r="BT384"/>
          <cell r="BU384"/>
          <cell r="BV384"/>
          <cell r="BW384"/>
          <cell r="BX384"/>
          <cell r="BY384"/>
          <cell r="BZ384">
            <v>46181</v>
          </cell>
          <cell r="CA384">
            <v>0</v>
          </cell>
          <cell r="CB384"/>
          <cell r="CC384" t="str">
            <v>理рацион-ый</v>
          </cell>
          <cell r="CD384" t="str">
            <v>理рацион-ый</v>
          </cell>
          <cell r="CE384">
            <v>41.64848827160494</v>
          </cell>
          <cell r="CF384">
            <v>0.34129629629629932</v>
          </cell>
          <cell r="CG384">
            <v>34.839794709659287</v>
          </cell>
          <cell r="CH384" t="str">
            <v>理рацион-ый</v>
          </cell>
          <cell r="CI384">
            <v>18.873516049382719</v>
          </cell>
          <cell r="CJ384">
            <v>-8.9744320987654191</v>
          </cell>
          <cell r="CK384"/>
          <cell r="CL384"/>
          <cell r="CM384">
            <v>46287</v>
          </cell>
          <cell r="CN384" t="str">
            <v>х/к</v>
          </cell>
          <cell r="CO384"/>
          <cell r="CP384"/>
          <cell r="CQ384"/>
          <cell r="CR384" t="str">
            <v>КРУН-6кВ №2 ППГ</v>
          </cell>
          <cell r="CS384">
            <v>3</v>
          </cell>
          <cell r="CT384">
            <v>1</v>
          </cell>
          <cell r="CU384" t="str">
            <v>NIPI_Centre_PTV-3_Part</v>
          </cell>
          <cell r="CV384">
            <v>42194</v>
          </cell>
          <cell r="CW384">
            <v>275</v>
          </cell>
          <cell r="CX384"/>
          <cell r="CY384"/>
          <cell r="CZ384"/>
          <cell r="DA384"/>
          <cell r="DB384"/>
          <cell r="DC384"/>
          <cell r="DD384"/>
          <cell r="DE384"/>
          <cell r="DF384"/>
          <cell r="DG384" t="str">
            <v>малый</v>
          </cell>
          <cell r="DH384"/>
          <cell r="DI384"/>
          <cell r="DJ384"/>
          <cell r="DK384"/>
          <cell r="DL384">
            <v>-9</v>
          </cell>
          <cell r="DM384">
            <v>1.3803299999999998</v>
          </cell>
          <cell r="DN384">
            <v>-3</v>
          </cell>
          <cell r="DO384">
            <v>2.5822499999999997</v>
          </cell>
          <cell r="DP384"/>
          <cell r="DQ384"/>
          <cell r="DR384"/>
          <cell r="DS384"/>
          <cell r="DT384"/>
          <cell r="DU384"/>
          <cell r="DV384"/>
          <cell r="DW384">
            <v>42156</v>
          </cell>
          <cell r="DX384">
            <v>1501</v>
          </cell>
          <cell r="DY384"/>
          <cell r="DZ384" t="str">
            <v>4446, 4447, 4448, 4449, 1408</v>
          </cell>
          <cell r="EA384">
            <v>1</v>
          </cell>
          <cell r="EB384"/>
          <cell r="EC384">
            <v>10.624024387054369</v>
          </cell>
          <cell r="ED384">
            <v>11.7</v>
          </cell>
          <cell r="EE384">
            <v>4.4271743870543698</v>
          </cell>
          <cell r="EF384">
            <v>-1.0759756129456299</v>
          </cell>
          <cell r="EG384">
            <v>54.510975570005805</v>
          </cell>
          <cell r="EH384">
            <v>378</v>
          </cell>
          <cell r="EI384">
            <v>0.92820000000000003</v>
          </cell>
          <cell r="EJ384"/>
          <cell r="EK384"/>
          <cell r="EL384"/>
          <cell r="EM384"/>
          <cell r="EN384"/>
          <cell r="EO384"/>
          <cell r="EP384"/>
          <cell r="EQ384"/>
          <cell r="ER384"/>
          <cell r="ES384"/>
          <cell r="ET384"/>
          <cell r="EU384"/>
          <cell r="EV384"/>
          <cell r="EW384"/>
          <cell r="EX384"/>
          <cell r="EY384">
            <v>98</v>
          </cell>
          <cell r="EZ384"/>
          <cell r="FA384"/>
          <cell r="FB384"/>
          <cell r="FC384"/>
          <cell r="FD384"/>
          <cell r="FE384"/>
          <cell r="FF384" t="str">
            <v>ВПП 2022</v>
          </cell>
          <cell r="FG384">
            <v>20</v>
          </cell>
          <cell r="FH384">
            <v>0.5633999999999999</v>
          </cell>
          <cell r="FI384">
            <v>97</v>
          </cell>
          <cell r="FJ384">
            <v>35</v>
          </cell>
          <cell r="FK384">
            <v>2.0188499999999996</v>
          </cell>
          <cell r="FL384">
            <v>-2</v>
          </cell>
          <cell r="FN384"/>
          <cell r="FP384" t="str">
            <v>Влияние ВПП</v>
          </cell>
          <cell r="FQ384" t="str">
            <v>ВПП 2021</v>
          </cell>
          <cell r="FR384">
            <v>15</v>
          </cell>
          <cell r="FS384"/>
          <cell r="FT384"/>
          <cell r="FV384">
            <v>33180</v>
          </cell>
        </row>
        <row r="385">
          <cell r="D385">
            <v>1550</v>
          </cell>
          <cell r="E385" t="str">
            <v>вн</v>
          </cell>
          <cell r="F385" t="str">
            <v>А1</v>
          </cell>
          <cell r="G385">
            <v>4</v>
          </cell>
          <cell r="H385">
            <v>0.37559999999999999</v>
          </cell>
          <cell r="I385">
            <v>90</v>
          </cell>
          <cell r="J385">
            <v>0</v>
          </cell>
          <cell r="K385" t="e">
            <v>#VALUE!</v>
          </cell>
          <cell r="L385">
            <v>46292</v>
          </cell>
          <cell r="M385">
            <v>4</v>
          </cell>
          <cell r="N385">
            <v>1.3897199999999998</v>
          </cell>
          <cell r="O385">
            <v>63</v>
          </cell>
          <cell r="P385" t="e">
            <v>#VALUE!</v>
          </cell>
          <cell r="Q385">
            <v>46287</v>
          </cell>
          <cell r="R385"/>
          <cell r="S385"/>
          <cell r="T385"/>
          <cell r="U385"/>
          <cell r="V385">
            <v>46292</v>
          </cell>
          <cell r="W385">
            <v>25</v>
          </cell>
          <cell r="X385" t="e">
            <v>#VALUE!</v>
          </cell>
          <cell r="Y385" t="str">
            <v>ВН с низ.эфф.нас</v>
          </cell>
          <cell r="Z385">
            <v>24</v>
          </cell>
          <cell r="AA385">
            <v>4</v>
          </cell>
          <cell r="AB385">
            <v>46292</v>
          </cell>
          <cell r="AC385" t="str">
            <v>15/15с</v>
          </cell>
          <cell r="AD385"/>
          <cell r="AE385"/>
          <cell r="AF385"/>
          <cell r="AG385">
            <v>2.4</v>
          </cell>
          <cell r="AH385">
            <v>2.2000000000000002</v>
          </cell>
          <cell r="AI385"/>
          <cell r="AJ385"/>
          <cell r="AK385"/>
          <cell r="AL385"/>
          <cell r="AM385"/>
          <cell r="AN385"/>
          <cell r="AO385" t="str">
            <v>ZL3-15</v>
          </cell>
          <cell r="AP385">
            <v>0</v>
          </cell>
          <cell r="AQ385" t="e">
            <v>#VALUE!</v>
          </cell>
          <cell r="AR385">
            <v>160</v>
          </cell>
          <cell r="AS385">
            <v>25.6</v>
          </cell>
          <cell r="AT385">
            <v>0.15625</v>
          </cell>
          <cell r="AU385"/>
          <cell r="AV385"/>
          <cell r="AW385">
            <v>46257</v>
          </cell>
          <cell r="AX385">
            <v>45945</v>
          </cell>
          <cell r="AY385" t="str">
            <v>Netzsch-16</v>
          </cell>
          <cell r="AZ385">
            <v>251.7</v>
          </cell>
          <cell r="BA385">
            <v>6.6999999999999886</v>
          </cell>
          <cell r="BB385" t="str">
            <v>СКЖ-60</v>
          </cell>
          <cell r="BC385"/>
          <cell r="BD385"/>
          <cell r="BE385">
            <v>46259</v>
          </cell>
          <cell r="BF385">
            <v>245</v>
          </cell>
          <cell r="BG385">
            <v>2.6</v>
          </cell>
          <cell r="BH385">
            <v>4.0789249999999999</v>
          </cell>
          <cell r="BI385" t="e">
            <v>#VALUE!</v>
          </cell>
          <cell r="BJ385">
            <v>45662</v>
          </cell>
          <cell r="BK385">
            <v>203</v>
          </cell>
          <cell r="BL385">
            <v>2.9</v>
          </cell>
          <cell r="BM385">
            <v>8.3227250000000002</v>
          </cell>
          <cell r="BN385" t="str">
            <v>2015,M,И,2017.Я,М,ум.зак.1647внс,И,А,О,0,Н,Д,2018,Я,Ф,M,A,2020,М,52,И,И,А,С,43,2021,Я,49,A,Н,128,2022,Я,М,И,А,С,О,Н,Д,2023,Я,Ф,М,А,М,И,А,C,О,Н,2024,Я,Ф,М,А,М,И,С,Н,2025,Я,203,Ф,М,А,И,A,О,Н,Д,2026,Я,Ф,М,А,М,И,А,С,</v>
          </cell>
          <cell r="BO385"/>
          <cell r="BP385" t="str">
            <v>Сұйықтық деңгейі төмен. Кері тоспа ұстап тұр.</v>
          </cell>
          <cell r="BQ385">
            <v>14</v>
          </cell>
          <cell r="BR385">
            <v>260.75</v>
          </cell>
          <cell r="BS385"/>
          <cell r="BT385"/>
          <cell r="BU385"/>
          <cell r="BV385"/>
          <cell r="BW385"/>
          <cell r="BX385"/>
          <cell r="BY385"/>
          <cell r="BZ385">
            <v>46181</v>
          </cell>
          <cell r="CA385">
            <v>0</v>
          </cell>
          <cell r="CB385"/>
          <cell r="CC385" t="str">
            <v>差недост.подача</v>
          </cell>
          <cell r="CD385" t="str">
            <v>差недост.подача</v>
          </cell>
          <cell r="CE385">
            <v>18.1987033203125</v>
          </cell>
          <cell r="CF385">
            <v>-41.75987109375</v>
          </cell>
          <cell r="CG385">
            <v>21.372057345139442</v>
          </cell>
          <cell r="CH385" t="str">
            <v>差недост.подача</v>
          </cell>
          <cell r="CI385">
            <v>6.9413062499999993</v>
          </cell>
          <cell r="CJ385">
            <v>17.304378906250008</v>
          </cell>
          <cell r="CK385"/>
          <cell r="CL385"/>
          <cell r="CM385"/>
          <cell r="CN385"/>
          <cell r="CO385"/>
          <cell r="CP385"/>
          <cell r="CQ385"/>
          <cell r="CR385" t="str">
            <v>КРУН-6кВ №2 ППГ</v>
          </cell>
          <cell r="CS385">
            <v>3</v>
          </cell>
          <cell r="CT385">
            <v>1</v>
          </cell>
          <cell r="CU385" t="str">
            <v>NIPI_Centre_PTV-3_Part</v>
          </cell>
          <cell r="CV385">
            <v>45670</v>
          </cell>
          <cell r="CW385">
            <v>292</v>
          </cell>
          <cell r="CX385"/>
          <cell r="CY385"/>
          <cell r="CZ385"/>
          <cell r="DA385"/>
          <cell r="DB385"/>
          <cell r="DC385"/>
          <cell r="DD385"/>
          <cell r="DE385"/>
          <cell r="DF385"/>
          <cell r="DG385" t="str">
            <v>средний</v>
          </cell>
          <cell r="DH385"/>
          <cell r="DI385"/>
          <cell r="DJ385"/>
          <cell r="DK385"/>
          <cell r="DL385">
            <v>0</v>
          </cell>
          <cell r="DM385">
            <v>1.0141199999999999</v>
          </cell>
          <cell r="DN385">
            <v>-27</v>
          </cell>
          <cell r="DO385">
            <v>1.3897199999999998</v>
          </cell>
          <cell r="DP385"/>
          <cell r="DQ385"/>
          <cell r="DR385"/>
          <cell r="DS385"/>
          <cell r="DT385"/>
          <cell r="DU385"/>
          <cell r="DV385"/>
          <cell r="DW385">
            <v>42118</v>
          </cell>
          <cell r="DX385">
            <v>1550</v>
          </cell>
          <cell r="DY385"/>
          <cell r="DZ385" t="str">
            <v xml:space="preserve">1647, 4370, 4371, </v>
          </cell>
          <cell r="EA385">
            <v>1</v>
          </cell>
          <cell r="EB385"/>
          <cell r="EC385">
            <v>13.840577469836443</v>
          </cell>
          <cell r="ED385">
            <v>11.7</v>
          </cell>
          <cell r="EE385">
            <v>9.7616524698364433</v>
          </cell>
          <cell r="EF385">
            <v>2.1405774698364439</v>
          </cell>
          <cell r="EG385">
            <v>54.510975565380214</v>
          </cell>
          <cell r="EH385">
            <v>449</v>
          </cell>
          <cell r="EI385">
            <v>0.9304</v>
          </cell>
          <cell r="EJ385"/>
          <cell r="EK385"/>
          <cell r="EL385"/>
          <cell r="EM385"/>
          <cell r="EN385"/>
          <cell r="EO385"/>
          <cell r="EP385"/>
          <cell r="EQ385"/>
          <cell r="ER385"/>
          <cell r="ES385"/>
          <cell r="ET385"/>
          <cell r="EU385"/>
          <cell r="EV385"/>
          <cell r="EW385"/>
          <cell r="EX385"/>
          <cell r="EY385"/>
          <cell r="EZ385"/>
          <cell r="FA385"/>
          <cell r="FB385"/>
          <cell r="FC385"/>
          <cell r="FD385"/>
          <cell r="FE385"/>
          <cell r="FF385" t="str">
            <v>ВПП 2023</v>
          </cell>
          <cell r="FG385"/>
          <cell r="FH385"/>
          <cell r="FI385"/>
          <cell r="FJ385"/>
          <cell r="FK385"/>
          <cell r="FL385"/>
          <cell r="FN385">
            <v>1</v>
          </cell>
          <cell r="FP385" t="str">
            <v>Влияние ВНС с недостаточной компенсацией</v>
          </cell>
          <cell r="FQ385" t="str">
            <v>ВПП 2021</v>
          </cell>
          <cell r="FR385"/>
          <cell r="FS385"/>
          <cell r="FT385"/>
          <cell r="FV385">
            <v>33358</v>
          </cell>
        </row>
        <row r="386">
          <cell r="D386">
            <v>1551</v>
          </cell>
          <cell r="E386" t="str">
            <v>вн</v>
          </cell>
          <cell r="F386" t="str">
            <v>Г</v>
          </cell>
          <cell r="G386">
            <v>82</v>
          </cell>
          <cell r="H386">
            <v>3.07992</v>
          </cell>
          <cell r="I386">
            <v>96</v>
          </cell>
          <cell r="J386">
            <v>0</v>
          </cell>
          <cell r="K386" t="e">
            <v>#VALUE!</v>
          </cell>
          <cell r="L386">
            <v>46292</v>
          </cell>
          <cell r="M386">
            <v>95</v>
          </cell>
          <cell r="N386">
            <v>2.6761499999999998</v>
          </cell>
          <cell r="O386">
            <v>97</v>
          </cell>
          <cell r="P386" t="e">
            <v>#VALUE!</v>
          </cell>
          <cell r="Q386">
            <v>46287</v>
          </cell>
          <cell r="R386"/>
          <cell r="S386"/>
          <cell r="T386"/>
          <cell r="U386"/>
          <cell r="V386">
            <v>46292</v>
          </cell>
          <cell r="W386">
            <v>30</v>
          </cell>
          <cell r="X386" t="e">
            <v>#VALUE!</v>
          </cell>
          <cell r="Y386" t="str">
            <v>винтовой</v>
          </cell>
          <cell r="Z386">
            <v>24</v>
          </cell>
          <cell r="AA386">
            <v>95</v>
          </cell>
          <cell r="AB386">
            <v>46292</v>
          </cell>
          <cell r="AC386" t="str">
            <v>15/10с</v>
          </cell>
          <cell r="AD386"/>
          <cell r="AE386"/>
          <cell r="AF386"/>
          <cell r="AG386">
            <v>2.9</v>
          </cell>
          <cell r="AH386">
            <v>2.9</v>
          </cell>
          <cell r="AI386"/>
          <cell r="AJ386"/>
          <cell r="AK386"/>
          <cell r="AL386"/>
          <cell r="AM386"/>
          <cell r="AN386"/>
          <cell r="AO386" t="str">
            <v>NDH-22</v>
          </cell>
          <cell r="AP386">
            <v>0</v>
          </cell>
          <cell r="AQ386" t="e">
            <v>#VALUE!</v>
          </cell>
          <cell r="AR386">
            <v>170</v>
          </cell>
          <cell r="AS386">
            <v>141.1</v>
          </cell>
          <cell r="AT386">
            <v>0.6732813607370659</v>
          </cell>
          <cell r="AU386"/>
          <cell r="AV386"/>
          <cell r="AW386">
            <v>46256</v>
          </cell>
          <cell r="AX386">
            <v>46250</v>
          </cell>
          <cell r="AY386" t="str">
            <v>TP-83</v>
          </cell>
          <cell r="AZ386">
            <v>291.40000000000003</v>
          </cell>
          <cell r="BA386">
            <v>86.400000000000034</v>
          </cell>
          <cell r="BB386" t="str">
            <v>СКЖ-60</v>
          </cell>
          <cell r="BC386"/>
          <cell r="BD386"/>
          <cell r="BE386">
            <v>46263</v>
          </cell>
          <cell r="BF386">
            <v>205</v>
          </cell>
          <cell r="BG386">
            <v>3</v>
          </cell>
          <cell r="BH386">
            <v>12.71865</v>
          </cell>
          <cell r="BI386" t="e">
            <v>#VALUE!</v>
          </cell>
          <cell r="BJ386">
            <v>43026</v>
          </cell>
          <cell r="BK386">
            <v>0</v>
          </cell>
          <cell r="BL386">
            <v>5.3</v>
          </cell>
          <cell r="BM386">
            <v>34.268149999999999</v>
          </cell>
          <cell r="BN386" t="str">
            <v>2015,М,0,А,О,Д,И,Н,2017.Я,М,ум.зак.1647внс,И,А,О,0,Н,Д,2018,Я,Ф,M,A,A,2022,Я,М,И,А,С,О,Н,Д,2023,Я,Ф,М,А,М,И,А,C,О,Н,2024,Я,Ф,М,А,М,И,С,Н,2025,Я,Ф,М,А,И,A,О,Н,Д,2026,Я,Ф,М,А,М,И,А,С,</v>
          </cell>
          <cell r="BO386"/>
          <cell r="BP386"/>
          <cell r="BQ386">
            <v>95</v>
          </cell>
          <cell r="BR386">
            <v>308.5</v>
          </cell>
          <cell r="BS386">
            <v>42170</v>
          </cell>
          <cell r="BT386">
            <v>32.1</v>
          </cell>
          <cell r="BU386">
            <v>340</v>
          </cell>
          <cell r="BV386">
            <v>308.5</v>
          </cell>
          <cell r="BW386">
            <v>33</v>
          </cell>
          <cell r="BX386"/>
          <cell r="BY386"/>
          <cell r="BZ386">
            <v>46181</v>
          </cell>
          <cell r="CA386">
            <v>0</v>
          </cell>
          <cell r="CB386"/>
          <cell r="CC386" t="str">
            <v>理рацион-ый</v>
          </cell>
          <cell r="CD386" t="str">
            <v>理рацион-ый</v>
          </cell>
          <cell r="CE386">
            <v>41.972628778992238</v>
          </cell>
          <cell r="CF386">
            <v>4.1280717783377625</v>
          </cell>
          <cell r="CG386">
            <v>35.796529323325004</v>
          </cell>
          <cell r="CH386" t="str">
            <v>理рацион-ый</v>
          </cell>
          <cell r="CI386">
            <v>21.651302908252006</v>
          </cell>
          <cell r="CJ386">
            <v>-5.7124733171230844</v>
          </cell>
          <cell r="CK386"/>
          <cell r="CL386"/>
          <cell r="CM386">
            <v>46104</v>
          </cell>
          <cell r="CN386" t="str">
            <v>х/к</v>
          </cell>
          <cell r="CO386"/>
          <cell r="CP386"/>
          <cell r="CQ386"/>
          <cell r="CR386" t="str">
            <v>КРУН-6кВ №2 ППГ</v>
          </cell>
          <cell r="CS386">
            <v>3</v>
          </cell>
          <cell r="CT386">
            <v>1</v>
          </cell>
          <cell r="CU386" t="str">
            <v>NIPI_Centre_PTV-3_Part</v>
          </cell>
          <cell r="CV386">
            <v>46031</v>
          </cell>
          <cell r="CW386">
            <v>340</v>
          </cell>
          <cell r="CX386"/>
          <cell r="CY386"/>
          <cell r="CZ386"/>
          <cell r="DA386"/>
          <cell r="DB386"/>
          <cell r="DC386"/>
          <cell r="DD386"/>
          <cell r="DE386"/>
          <cell r="DF386"/>
          <cell r="DG386" t="str">
            <v>малый</v>
          </cell>
          <cell r="DH386"/>
          <cell r="DI386"/>
          <cell r="DJ386"/>
          <cell r="DK386"/>
          <cell r="DL386">
            <v>13</v>
          </cell>
          <cell r="DM386">
            <v>-0.40377000000000018</v>
          </cell>
          <cell r="DN386">
            <v>1</v>
          </cell>
          <cell r="DO386">
            <v>2.6761499999999998</v>
          </cell>
          <cell r="DP386"/>
          <cell r="DQ386"/>
          <cell r="DR386"/>
          <cell r="DS386"/>
          <cell r="DT386"/>
          <cell r="DU386"/>
          <cell r="DV386"/>
          <cell r="DW386">
            <v>42118</v>
          </cell>
          <cell r="DX386">
            <v>1551</v>
          </cell>
          <cell r="DY386"/>
          <cell r="DZ386" t="str">
            <v xml:space="preserve">1647, 4371, 4372, </v>
          </cell>
          <cell r="EA386">
            <v>1</v>
          </cell>
          <cell r="EB386"/>
          <cell r="EC386">
            <v>34.268149999999999</v>
          </cell>
          <cell r="ED386">
            <v>28.3</v>
          </cell>
          <cell r="EE386">
            <v>21.549499999999998</v>
          </cell>
          <cell r="EF386">
            <v>5.9681499999999978</v>
          </cell>
          <cell r="EG386">
            <v>54.510975569023998</v>
          </cell>
          <cell r="EH386">
            <v>449</v>
          </cell>
          <cell r="EI386">
            <v>0.9304</v>
          </cell>
          <cell r="EJ386"/>
          <cell r="EK386"/>
          <cell r="EL386"/>
          <cell r="EM386"/>
          <cell r="EN386"/>
          <cell r="EO386"/>
          <cell r="EP386"/>
          <cell r="EQ386"/>
          <cell r="ER386"/>
          <cell r="ES386"/>
          <cell r="ET386"/>
          <cell r="EU386"/>
          <cell r="EV386"/>
          <cell r="EW386"/>
          <cell r="EX386"/>
          <cell r="EY386"/>
          <cell r="EZ386"/>
          <cell r="FA386"/>
          <cell r="FB386"/>
          <cell r="FC386"/>
          <cell r="FD386"/>
          <cell r="FE386"/>
          <cell r="FF386" t="str">
            <v>ВПП 2023(ОПИ)</v>
          </cell>
          <cell r="FG386">
            <v>50</v>
          </cell>
          <cell r="FH386">
            <v>1.4084999999999999</v>
          </cell>
          <cell r="FI386">
            <v>97</v>
          </cell>
          <cell r="FJ386">
            <v>45</v>
          </cell>
          <cell r="FK386">
            <v>1.2676499999999999</v>
          </cell>
          <cell r="FL386">
            <v>0</v>
          </cell>
          <cell r="FN386"/>
          <cell r="FP386" t="str">
            <v>Влияние ВПП</v>
          </cell>
          <cell r="FR386">
            <v>15</v>
          </cell>
          <cell r="FS386"/>
          <cell r="FT386"/>
          <cell r="FV386">
            <v>33352</v>
          </cell>
        </row>
        <row r="387">
          <cell r="D387">
            <v>1552</v>
          </cell>
          <cell r="E387" t="str">
            <v>вн</v>
          </cell>
          <cell r="F387" t="str">
            <v>А1</v>
          </cell>
          <cell r="G387"/>
          <cell r="H387"/>
          <cell r="I387"/>
          <cell r="J387">
            <v>0</v>
          </cell>
          <cell r="K387" t="e">
            <v>#VALUE!</v>
          </cell>
          <cell r="L387"/>
          <cell r="M387"/>
          <cell r="N387">
            <v>0</v>
          </cell>
          <cell r="O387">
            <v>0</v>
          </cell>
          <cell r="P387" t="e">
            <v>#VALUE!</v>
          </cell>
          <cell r="Q387"/>
          <cell r="R387"/>
          <cell r="S387"/>
          <cell r="T387"/>
          <cell r="U387"/>
          <cell r="V387"/>
          <cell r="W387">
            <v>0</v>
          </cell>
          <cell r="X387" t="e">
            <v>#VALUE!</v>
          </cell>
          <cell r="Y387" t="str">
            <v>Бездействие</v>
          </cell>
          <cell r="Z387">
            <v>0</v>
          </cell>
          <cell r="AA387">
            <v>0</v>
          </cell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>
            <v>0</v>
          </cell>
          <cell r="AQ387" t="e">
            <v>#VALUE!</v>
          </cell>
          <cell r="AR387"/>
          <cell r="AS387"/>
          <cell r="AT387"/>
          <cell r="AU387"/>
          <cell r="AV387"/>
          <cell r="AW387"/>
          <cell r="AX387">
            <v>44164</v>
          </cell>
          <cell r="AY387">
            <v>0</v>
          </cell>
          <cell r="AZ387">
            <v>97.63000000000001</v>
          </cell>
          <cell r="BA387"/>
          <cell r="BB387"/>
          <cell r="BC387"/>
          <cell r="BD387"/>
          <cell r="BE387">
            <v>43992</v>
          </cell>
          <cell r="BF387">
            <v>17</v>
          </cell>
          <cell r="BG387">
            <v>0.1</v>
          </cell>
          <cell r="BH387">
            <v>23.035074999999999</v>
          </cell>
          <cell r="BI387" t="e">
            <v>#VALUE!</v>
          </cell>
          <cell r="BJ387">
            <v>46219</v>
          </cell>
          <cell r="BK387">
            <v>182</v>
          </cell>
          <cell r="BL387">
            <v>0.3</v>
          </cell>
          <cell r="BM387">
            <v>7.7415750000000001</v>
          </cell>
          <cell r="BN387" t="e">
            <v>#VALUE!</v>
          </cell>
          <cell r="BO387"/>
          <cell r="BP387" t="str">
            <v>Сұйықтық деңгейі төмен. Кері тоспа ұстап тұр.</v>
          </cell>
          <cell r="BQ387">
            <v>243</v>
          </cell>
          <cell r="BR387">
            <v>261.25</v>
          </cell>
          <cell r="BS387">
            <v>46164</v>
          </cell>
          <cell r="BT387">
            <v>7.4</v>
          </cell>
          <cell r="BU387">
            <v>278</v>
          </cell>
          <cell r="BV387">
            <v>261.3</v>
          </cell>
          <cell r="BW387">
            <v>31.5</v>
          </cell>
          <cell r="BX387">
            <v>45504</v>
          </cell>
          <cell r="BY387"/>
          <cell r="BZ387">
            <v>46181</v>
          </cell>
          <cell r="CA387">
            <v>0</v>
          </cell>
          <cell r="CB387"/>
          <cell r="CC387" t="str">
            <v/>
          </cell>
          <cell r="CD387" t="str">
            <v/>
          </cell>
          <cell r="CE387">
            <v>1.5852999999999999</v>
          </cell>
          <cell r="CF387">
            <v>-62.067</v>
          </cell>
          <cell r="CG387" t="e">
            <v>#NUM!</v>
          </cell>
          <cell r="CH387" t="str">
            <v/>
          </cell>
          <cell r="CI387">
            <v>6.2493999999999996</v>
          </cell>
          <cell r="CJ387">
            <v>46.691000000000003</v>
          </cell>
          <cell r="CK387"/>
          <cell r="CL387"/>
          <cell r="CM387">
            <v>43778</v>
          </cell>
          <cell r="CN387" t="str">
            <v>х/к</v>
          </cell>
          <cell r="CO387"/>
          <cell r="CP387"/>
          <cell r="CQ387"/>
          <cell r="CR387" t="str">
            <v>КРУН-6кВ №2 ППГ</v>
          </cell>
          <cell r="CS387">
            <v>3</v>
          </cell>
          <cell r="CT387">
            <v>1</v>
          </cell>
          <cell r="CU387" t="str">
            <v>NIPI_Centre_PTV-3_Part</v>
          </cell>
          <cell r="CV387">
            <v>46244</v>
          </cell>
          <cell r="CW387">
            <v>218</v>
          </cell>
          <cell r="CX387"/>
          <cell r="CY387"/>
          <cell r="CZ387"/>
          <cell r="DA387"/>
          <cell r="DB387"/>
          <cell r="DC387"/>
          <cell r="DD387">
            <v>28.6</v>
          </cell>
          <cell r="DE387"/>
          <cell r="DF387"/>
          <cell r="DG387" t="str">
            <v>малый</v>
          </cell>
          <cell r="DH387"/>
          <cell r="DI387"/>
          <cell r="DJ387"/>
          <cell r="DK387"/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/>
          <cell r="DQ387"/>
          <cell r="DR387"/>
          <cell r="DS387"/>
          <cell r="DT387"/>
          <cell r="DU387"/>
          <cell r="DV387"/>
          <cell r="DW387">
            <v>42179</v>
          </cell>
          <cell r="DX387">
            <v>1552</v>
          </cell>
          <cell r="DY387"/>
          <cell r="DZ387" t="str">
            <v>4372, 4373,</v>
          </cell>
          <cell r="EA387"/>
          <cell r="EB387"/>
          <cell r="EC387">
            <v>11.190347752170002</v>
          </cell>
          <cell r="ED387">
            <v>11.7</v>
          </cell>
          <cell r="EE387">
            <v>-11.844727247829997</v>
          </cell>
          <cell r="EF387">
            <v>-0.50965224782999741</v>
          </cell>
          <cell r="EG387">
            <v>54.510975569702481</v>
          </cell>
          <cell r="EH387">
            <v>449</v>
          </cell>
          <cell r="EI387">
            <v>0.9304</v>
          </cell>
          <cell r="EJ387"/>
          <cell r="EK387"/>
          <cell r="EL387"/>
          <cell r="EM387"/>
          <cell r="EN387"/>
          <cell r="EO387"/>
          <cell r="EP387"/>
          <cell r="EQ387"/>
          <cell r="ER387"/>
          <cell r="ES387"/>
          <cell r="ET387"/>
          <cell r="EU387"/>
          <cell r="EV387"/>
          <cell r="EW387"/>
          <cell r="EX387"/>
          <cell r="EY387"/>
          <cell r="EZ387"/>
          <cell r="FA387"/>
          <cell r="FB387"/>
          <cell r="FC387"/>
          <cell r="FD387"/>
          <cell r="FE387"/>
          <cell r="FF387" t="str">
            <v>ВПП 2020</v>
          </cell>
          <cell r="FG387">
            <v>10</v>
          </cell>
          <cell r="FH387">
            <v>9.3899999999999997E-2</v>
          </cell>
          <cell r="FI387">
            <v>99</v>
          </cell>
          <cell r="FJ387">
            <v>-10</v>
          </cell>
          <cell r="FK387">
            <v>-9.3899999999999997E-2</v>
          </cell>
          <cell r="FL387">
            <v>-99</v>
          </cell>
          <cell r="FN387"/>
          <cell r="FP387" t="str">
            <v>Влияние ВПП</v>
          </cell>
          <cell r="FR387"/>
          <cell r="FS387"/>
          <cell r="FV387">
            <v>33386</v>
          </cell>
        </row>
        <row r="388">
          <cell r="D388">
            <v>1553</v>
          </cell>
          <cell r="E388" t="str">
            <v>ск</v>
          </cell>
          <cell r="F388" t="str">
            <v>Г</v>
          </cell>
          <cell r="G388">
            <v>59</v>
          </cell>
          <cell r="H388">
            <v>3.3240599999999998</v>
          </cell>
          <cell r="I388">
            <v>94</v>
          </cell>
          <cell r="J388" t="str">
            <v>ЧРФ</v>
          </cell>
          <cell r="K388" t="e">
            <v>#VALUE!</v>
          </cell>
          <cell r="L388">
            <v>46292</v>
          </cell>
          <cell r="M388">
            <v>66</v>
          </cell>
          <cell r="N388">
            <v>1.8592199999999999</v>
          </cell>
          <cell r="O388">
            <v>97</v>
          </cell>
          <cell r="P388" t="e">
            <v>#VALUE!</v>
          </cell>
          <cell r="Q388">
            <v>46293</v>
          </cell>
          <cell r="R388"/>
          <cell r="S388"/>
          <cell r="T388"/>
          <cell r="U388"/>
          <cell r="V388">
            <v>46292</v>
          </cell>
          <cell r="W388">
            <v>28</v>
          </cell>
          <cell r="X388" t="e">
            <v>#VALUE!</v>
          </cell>
          <cell r="Y388" t="str">
            <v>СК работает</v>
          </cell>
          <cell r="Z388">
            <v>24</v>
          </cell>
          <cell r="AA388">
            <v>66</v>
          </cell>
          <cell r="AB388">
            <v>46292</v>
          </cell>
          <cell r="AC388" t="str">
            <v>15/25с</v>
          </cell>
          <cell r="AD388"/>
          <cell r="AE388"/>
          <cell r="AF388"/>
          <cell r="AG388">
            <v>2.8</v>
          </cell>
          <cell r="AH388">
            <v>2.8</v>
          </cell>
          <cell r="AI388"/>
          <cell r="AJ388"/>
          <cell r="AK388"/>
          <cell r="AL388"/>
          <cell r="AM388"/>
          <cell r="AN388"/>
          <cell r="AO388" t="str">
            <v>СК-6(3-2600)</v>
          </cell>
          <cell r="AP388">
            <v>3</v>
          </cell>
          <cell r="AQ388" t="str">
            <v>ум.дл/х(2)-1,6-(ув.дл/х1,6/3,ум.чк=9,5/5-прс-5-7-8-прс-8-5-5,5-6,5-см.СК/на новый-4,5-6,5-7,5-прс-5-6-прс-7-5-6-6,5-7-7,5-прс-5-6-6,5-7-</v>
          </cell>
          <cell r="AR388">
            <v>8</v>
          </cell>
          <cell r="AS388">
            <v>88.144070400000004</v>
          </cell>
          <cell r="AT388">
            <v>0.74877413421561245</v>
          </cell>
          <cell r="AU388">
            <v>170</v>
          </cell>
          <cell r="AV388">
            <v>1500</v>
          </cell>
          <cell r="AW388">
            <v>46225</v>
          </cell>
          <cell r="AX388">
            <v>46162</v>
          </cell>
          <cell r="AY388" t="str">
            <v>(кл.70)ShL-57</v>
          </cell>
          <cell r="AZ388">
            <v>294.15000000000003</v>
          </cell>
          <cell r="BA388">
            <v>170.15000000000003</v>
          </cell>
          <cell r="BB388" t="str">
            <v>СКЖ-60</v>
          </cell>
          <cell r="BC388"/>
          <cell r="BD388"/>
          <cell r="BE388">
            <v>46279</v>
          </cell>
          <cell r="BF388">
            <v>124</v>
          </cell>
          <cell r="BG388">
            <v>3</v>
          </cell>
          <cell r="BH388">
            <v>20.512349999999998</v>
          </cell>
          <cell r="BI388" t="e">
            <v>#VALUE!</v>
          </cell>
          <cell r="BJ388">
            <v>43182</v>
          </cell>
          <cell r="BK388">
            <v>7</v>
          </cell>
          <cell r="BL388">
            <v>5.4</v>
          </cell>
          <cell r="BM388">
            <v>33.898649999999996</v>
          </cell>
          <cell r="BN388" t="str">
            <v>2015,M,И,2017.Я,М,И,А,О,Н,Д,2018,Я,Ф,М,7,A,A,2022,Я,М,И,А,С,О,Н,Д,2023,Я,Ф,М,А,М,И,А,C,О,Н,2024,Я,Ф,М,А,М,И,С,Н,2025,Я,Ф,М,А,И,A,О,Н,Д,2026,Я,Ф,М,А,М,И,А,С,</v>
          </cell>
          <cell r="BO388"/>
          <cell r="BP388" t="str">
            <v>Сұйықтық деңгейі төмен. Кері тоспа ұстап тұр.</v>
          </cell>
          <cell r="BQ388">
            <v>179</v>
          </cell>
          <cell r="BR388">
            <v>310.5</v>
          </cell>
          <cell r="BS388"/>
          <cell r="BT388"/>
          <cell r="BU388"/>
          <cell r="BV388"/>
          <cell r="BW388"/>
          <cell r="BX388"/>
          <cell r="BY388"/>
          <cell r="BZ388">
            <v>46181</v>
          </cell>
          <cell r="CA388">
            <v>0</v>
          </cell>
          <cell r="CB388"/>
          <cell r="CC388" t="str">
            <v>潜потенц-ый</v>
          </cell>
          <cell r="CD388" t="str">
            <v>潜потенц-ый</v>
          </cell>
          <cell r="CE388">
            <v>41.434775392452281</v>
          </cell>
          <cell r="CF388">
            <v>8.0901695055507403</v>
          </cell>
          <cell r="CG388">
            <v>36.845985763207942</v>
          </cell>
          <cell r="CH388" t="str">
            <v>潜потенц-ый</v>
          </cell>
          <cell r="CI388">
            <v>25.395151104111264</v>
          </cell>
          <cell r="CJ388">
            <v>0.46439618788348014</v>
          </cell>
          <cell r="CK388"/>
          <cell r="CL388"/>
          <cell r="CM388"/>
          <cell r="CN388"/>
          <cell r="CO388"/>
          <cell r="CP388"/>
          <cell r="CQ388"/>
          <cell r="CR388" t="str">
            <v>п/ст ППГ-2</v>
          </cell>
          <cell r="CS388">
            <v>34</v>
          </cell>
          <cell r="CT388">
            <v>2</v>
          </cell>
          <cell r="CU388" t="str">
            <v>NIPI_Centre_PTV-3_Part</v>
          </cell>
          <cell r="CV388">
            <v>44768</v>
          </cell>
          <cell r="CW388">
            <v>345</v>
          </cell>
          <cell r="CX388"/>
          <cell r="CY388"/>
          <cell r="CZ388"/>
          <cell r="DA388"/>
          <cell r="DB388"/>
          <cell r="DC388"/>
          <cell r="DD388"/>
          <cell r="DE388"/>
          <cell r="DF388"/>
          <cell r="DG388" t="str">
            <v>малый</v>
          </cell>
          <cell r="DH388" t="str">
            <v>есть</v>
          </cell>
          <cell r="DI388"/>
          <cell r="DJ388"/>
          <cell r="DK388"/>
          <cell r="DL388">
            <v>7</v>
          </cell>
          <cell r="DM388">
            <v>-1.4648399999999999</v>
          </cell>
          <cell r="DN388">
            <v>3</v>
          </cell>
          <cell r="DO388">
            <v>1.8592199999999999</v>
          </cell>
          <cell r="DP388"/>
          <cell r="DQ388"/>
          <cell r="DR388"/>
          <cell r="DS388"/>
          <cell r="DT388"/>
          <cell r="DU388"/>
          <cell r="DV388"/>
          <cell r="DW388">
            <v>42156</v>
          </cell>
          <cell r="DX388">
            <v>1553</v>
          </cell>
          <cell r="DY388"/>
          <cell r="DZ388" t="str">
            <v>4373, 4374,</v>
          </cell>
          <cell r="EA388">
            <v>3</v>
          </cell>
          <cell r="EB388"/>
          <cell r="EC388">
            <v>33.898649999999996</v>
          </cell>
          <cell r="ED388">
            <v>28.3</v>
          </cell>
          <cell r="EE388">
            <v>13.386299999999999</v>
          </cell>
          <cell r="EF388">
            <v>5.5986499999999957</v>
          </cell>
          <cell r="EG388">
            <v>54.510975565317132</v>
          </cell>
          <cell r="EH388">
            <v>449</v>
          </cell>
          <cell r="EI388">
            <v>0.9304</v>
          </cell>
          <cell r="EJ388"/>
          <cell r="EK388"/>
          <cell r="EL388"/>
          <cell r="EM388"/>
          <cell r="EN388"/>
          <cell r="EO388"/>
          <cell r="EP388"/>
          <cell r="EQ388"/>
          <cell r="ER388"/>
          <cell r="ES388"/>
          <cell r="ET388"/>
          <cell r="EU388"/>
          <cell r="EV388"/>
          <cell r="EW388"/>
          <cell r="EX388"/>
          <cell r="EY388"/>
          <cell r="EZ388"/>
          <cell r="FA388"/>
          <cell r="FB388"/>
          <cell r="FC388">
            <v>4</v>
          </cell>
          <cell r="FD388"/>
          <cell r="FE388"/>
          <cell r="FF388" t="str">
            <v>ВПП 2020</v>
          </cell>
          <cell r="FG388">
            <v>48</v>
          </cell>
          <cell r="FH388">
            <v>1.8028799999999998</v>
          </cell>
          <cell r="FI388">
            <v>96</v>
          </cell>
          <cell r="FJ388">
            <v>18</v>
          </cell>
          <cell r="FK388">
            <v>5.6340000000000057E-2</v>
          </cell>
          <cell r="FL388">
            <v>1</v>
          </cell>
          <cell r="FN388"/>
          <cell r="FP388" t="str">
            <v>Влияние ВПП</v>
          </cell>
          <cell r="FR388">
            <v>22</v>
          </cell>
          <cell r="FS388"/>
          <cell r="FT388"/>
          <cell r="FV388">
            <v>33329</v>
          </cell>
        </row>
        <row r="389">
          <cell r="D389">
            <v>1554</v>
          </cell>
          <cell r="E389" t="str">
            <v>ск</v>
          </cell>
          <cell r="F389" t="str">
            <v>А1 В</v>
          </cell>
          <cell r="G389">
            <v>35</v>
          </cell>
          <cell r="H389">
            <v>0.98594999999999999</v>
          </cell>
          <cell r="I389">
            <v>97</v>
          </cell>
          <cell r="J389" t="str">
            <v>Ревизия ГНО</v>
          </cell>
          <cell r="K389" t="e">
            <v>#VALUE!</v>
          </cell>
          <cell r="L389">
            <v>46292</v>
          </cell>
          <cell r="M389">
            <v>37</v>
          </cell>
          <cell r="N389">
            <v>0.69485999999999992</v>
          </cell>
          <cell r="O389">
            <v>98</v>
          </cell>
          <cell r="P389" t="e">
            <v>#VALUE!</v>
          </cell>
          <cell r="Q389">
            <v>46293</v>
          </cell>
          <cell r="R389"/>
          <cell r="S389"/>
          <cell r="T389"/>
          <cell r="U389"/>
          <cell r="V389">
            <v>46292</v>
          </cell>
          <cell r="W389">
            <v>29</v>
          </cell>
          <cell r="X389" t="e">
            <v>#VALUE!</v>
          </cell>
          <cell r="Y389" t="str">
            <v>СК работает</v>
          </cell>
          <cell r="Z389">
            <v>24</v>
          </cell>
          <cell r="AA389">
            <v>37</v>
          </cell>
          <cell r="AB389">
            <v>46292</v>
          </cell>
          <cell r="AC389" t="str">
            <v>15/2м</v>
          </cell>
          <cell r="AD389"/>
          <cell r="AE389"/>
          <cell r="AF389"/>
          <cell r="AG389">
            <v>2.8</v>
          </cell>
          <cell r="AH389">
            <v>2.8</v>
          </cell>
          <cell r="AI389"/>
          <cell r="AJ389"/>
          <cell r="AK389"/>
          <cell r="AL389"/>
          <cell r="AM389">
            <v>46221</v>
          </cell>
          <cell r="AN389" t="str">
            <v>огв</v>
          </cell>
          <cell r="AO389" t="str">
            <v>пншт-6</v>
          </cell>
          <cell r="AP389">
            <v>3</v>
          </cell>
          <cell r="AQ389" t="e">
            <v>#VALUE!</v>
          </cell>
          <cell r="AR389">
            <v>4.5</v>
          </cell>
          <cell r="AS389">
            <v>49.581039599999997</v>
          </cell>
          <cell r="AT389">
            <v>0.74625300918458359</v>
          </cell>
          <cell r="AU389">
            <v>170</v>
          </cell>
          <cell r="AV389">
            <v>1500</v>
          </cell>
          <cell r="AW389">
            <v>46264</v>
          </cell>
          <cell r="AX389">
            <v>46224</v>
          </cell>
          <cell r="AY389" t="str">
            <v>(кл.70)WM-57</v>
          </cell>
          <cell r="AZ389">
            <v>243.54</v>
          </cell>
          <cell r="BA389">
            <v>27.539999999999992</v>
          </cell>
          <cell r="BB389" t="str">
            <v>СКЖ-60</v>
          </cell>
          <cell r="BC389"/>
          <cell r="BD389"/>
          <cell r="BE389">
            <v>46259</v>
          </cell>
          <cell r="BF389">
            <v>216</v>
          </cell>
          <cell r="BG389">
            <v>2.9</v>
          </cell>
          <cell r="BH389">
            <v>8.149009999999997</v>
          </cell>
          <cell r="BI389" t="e">
            <v>#VALUE!</v>
          </cell>
          <cell r="BJ389">
            <v>46247</v>
          </cell>
          <cell r="BK389">
            <v>195</v>
          </cell>
          <cell r="BL389">
            <v>0</v>
          </cell>
          <cell r="BM389">
            <v>7.2209099999999982</v>
          </cell>
          <cell r="BN389" t="str">
            <v>2018,Н,0,2020,М,0,A,2022,Я,М,И,А,С,О,Н,Д,2023,Я,Ф,65,М,А,М,И,А,C,О,Н,2024,Я,Ф,М,203,А,М,И,С,Н,2025,Я,Ф,М,А,И,A,О,Н,Д,2026,Я,Ф,М,А,М,И,А,195,С,</v>
          </cell>
          <cell r="BO389">
            <v>46236</v>
          </cell>
          <cell r="BP389" t="str">
            <v>Сұйықтық деңгейі төмен. Кері тоспа ұстап тұр.</v>
          </cell>
          <cell r="BQ389">
            <v>41</v>
          </cell>
          <cell r="BR389">
            <v>271.89999999999998</v>
          </cell>
          <cell r="BS389"/>
          <cell r="BT389"/>
          <cell r="BU389"/>
          <cell r="BV389"/>
          <cell r="BW389"/>
          <cell r="BX389"/>
          <cell r="BY389"/>
          <cell r="BZ389">
            <v>46181</v>
          </cell>
          <cell r="CA389">
            <v>0</v>
          </cell>
          <cell r="CB389"/>
          <cell r="CC389" t="str">
            <v>理рацион-ый</v>
          </cell>
          <cell r="CD389" t="str">
            <v>理рацион-ый</v>
          </cell>
          <cell r="CE389">
            <v>41.469226056183246</v>
          </cell>
          <cell r="CF389">
            <v>7.9691141613971226</v>
          </cell>
          <cell r="CG389">
            <v>36.812680503981383</v>
          </cell>
          <cell r="CH389" t="str">
            <v>理рацион-ый</v>
          </cell>
          <cell r="CI389">
            <v>25.263559045691331</v>
          </cell>
          <cell r="CJ389">
            <v>0.21888982017364356</v>
          </cell>
          <cell r="CK389"/>
          <cell r="CL389"/>
          <cell r="CM389">
            <v>45273</v>
          </cell>
          <cell r="CN389" t="str">
            <v>х/к</v>
          </cell>
          <cell r="CO389"/>
          <cell r="CP389"/>
          <cell r="CQ389"/>
          <cell r="CR389" t="str">
            <v>п/ст ППГ-2</v>
          </cell>
          <cell r="CS389">
            <v>34</v>
          </cell>
          <cell r="CT389">
            <v>2</v>
          </cell>
          <cell r="CU389" t="str">
            <v>NIPI_Centre_PTV-3_Part</v>
          </cell>
          <cell r="CV389">
            <v>46223</v>
          </cell>
          <cell r="CW389">
            <v>297</v>
          </cell>
          <cell r="CX389"/>
          <cell r="CY389"/>
          <cell r="CZ389"/>
          <cell r="DA389"/>
          <cell r="DB389"/>
          <cell r="DC389"/>
          <cell r="DD389"/>
          <cell r="DE389"/>
          <cell r="DF389"/>
          <cell r="DG389" t="str">
            <v>малый</v>
          </cell>
          <cell r="DH389" t="str">
            <v>есть</v>
          </cell>
          <cell r="DI389"/>
          <cell r="DJ389"/>
          <cell r="DK389"/>
          <cell r="DL389">
            <v>2</v>
          </cell>
          <cell r="DM389">
            <v>-0.29109000000000007</v>
          </cell>
          <cell r="DN389">
            <v>1</v>
          </cell>
          <cell r="DO389">
            <v>0.69485999999999992</v>
          </cell>
          <cell r="DP389"/>
          <cell r="DQ389"/>
          <cell r="DR389"/>
          <cell r="DS389"/>
          <cell r="DT389"/>
          <cell r="DU389"/>
          <cell r="DV389"/>
          <cell r="DW389">
            <v>42156</v>
          </cell>
          <cell r="DX389">
            <v>1554</v>
          </cell>
          <cell r="DY389"/>
          <cell r="DZ389" t="str">
            <v>1651, 4374, 4375,</v>
          </cell>
          <cell r="EA389">
            <v>2</v>
          </cell>
          <cell r="EB389"/>
          <cell r="EC389">
            <v>7.2209099999999982</v>
          </cell>
          <cell r="ED389">
            <v>25.7</v>
          </cell>
          <cell r="EE389">
            <v>-0.92809999999999881</v>
          </cell>
          <cell r="EF389">
            <v>-18.479089999999999</v>
          </cell>
          <cell r="EG389">
            <v>54.510975569453066</v>
          </cell>
          <cell r="EH389">
            <v>449</v>
          </cell>
          <cell r="EI389">
            <v>0.9304</v>
          </cell>
          <cell r="EJ389"/>
          <cell r="EK389"/>
          <cell r="EL389"/>
          <cell r="EM389"/>
          <cell r="EN389"/>
          <cell r="EO389"/>
          <cell r="EP389"/>
          <cell r="EQ389"/>
          <cell r="ER389"/>
          <cell r="ES389"/>
          <cell r="ET389"/>
          <cell r="EU389"/>
          <cell r="EV389"/>
          <cell r="EW389"/>
          <cell r="EX389"/>
          <cell r="EY389"/>
          <cell r="EZ389"/>
          <cell r="FA389"/>
          <cell r="FB389"/>
          <cell r="FC389"/>
          <cell r="FD389"/>
          <cell r="FE389"/>
          <cell r="FF389" t="str">
            <v>ВПП 2019</v>
          </cell>
          <cell r="FG389">
            <v>22</v>
          </cell>
          <cell r="FH389">
            <v>0.20657999999999999</v>
          </cell>
          <cell r="FI389">
            <v>99</v>
          </cell>
          <cell r="FJ389">
            <v>15</v>
          </cell>
          <cell r="FK389">
            <v>0.48827999999999994</v>
          </cell>
          <cell r="FL389">
            <v>-1</v>
          </cell>
          <cell r="FN389">
            <v>1</v>
          </cell>
          <cell r="FP389" t="str">
            <v>Влияние ВПП</v>
          </cell>
          <cell r="FQ389" t="str">
            <v>ВПП 2021</v>
          </cell>
          <cell r="FR389">
            <v>22</v>
          </cell>
          <cell r="FS389"/>
          <cell r="FT389"/>
          <cell r="FV389">
            <v>33444</v>
          </cell>
        </row>
        <row r="390">
          <cell r="D390">
            <v>1592</v>
          </cell>
          <cell r="E390" t="str">
            <v>вн</v>
          </cell>
          <cell r="F390" t="str">
            <v>Г</v>
          </cell>
          <cell r="G390">
            <v>26</v>
          </cell>
          <cell r="H390">
            <v>3.6620999999999997</v>
          </cell>
          <cell r="I390">
            <v>85</v>
          </cell>
          <cell r="J390">
            <v>0</v>
          </cell>
          <cell r="K390" t="e">
            <v>#VALUE!</v>
          </cell>
          <cell r="L390">
            <v>46292</v>
          </cell>
          <cell r="M390">
            <v>19</v>
          </cell>
          <cell r="N390">
            <v>2.3193299999999999</v>
          </cell>
          <cell r="O390">
            <v>87</v>
          </cell>
          <cell r="P390" t="e">
            <v>#VALUE!</v>
          </cell>
          <cell r="Q390">
            <v>46287</v>
          </cell>
          <cell r="R390"/>
          <cell r="S390"/>
          <cell r="T390"/>
          <cell r="U390"/>
          <cell r="V390">
            <v>46292</v>
          </cell>
          <cell r="W390">
            <v>25</v>
          </cell>
          <cell r="X390" t="e">
            <v>#VALUE!</v>
          </cell>
          <cell r="Y390" t="str">
            <v>винтовой</v>
          </cell>
          <cell r="Z390">
            <v>24</v>
          </cell>
          <cell r="AA390">
            <v>19</v>
          </cell>
          <cell r="AB390">
            <v>46292</v>
          </cell>
          <cell r="AC390" t="str">
            <v>14атм/2м40с</v>
          </cell>
          <cell r="AD390"/>
          <cell r="AE390"/>
          <cell r="AF390"/>
          <cell r="AG390">
            <v>2.4</v>
          </cell>
          <cell r="AH390">
            <v>2.4</v>
          </cell>
          <cell r="AI390"/>
          <cell r="AJ390"/>
          <cell r="AK390"/>
          <cell r="AL390"/>
          <cell r="AM390"/>
          <cell r="AN390"/>
          <cell r="AO390" t="str">
            <v>Netzsch</v>
          </cell>
          <cell r="AP390">
            <v>0</v>
          </cell>
          <cell r="AQ390" t="e">
            <v>#VALUE!</v>
          </cell>
          <cell r="AR390">
            <v>250</v>
          </cell>
          <cell r="AS390">
            <v>40</v>
          </cell>
          <cell r="AT390">
            <v>0.47499999999999998</v>
          </cell>
          <cell r="AU390"/>
          <cell r="AV390"/>
          <cell r="AW390">
            <v>46249</v>
          </cell>
          <cell r="AX390">
            <v>46153</v>
          </cell>
          <cell r="AY390" t="str">
            <v>Netzsch-16</v>
          </cell>
          <cell r="AZ390">
            <v>297.58</v>
          </cell>
          <cell r="BA390"/>
          <cell r="BB390" t="str">
            <v>СКЖ-60</v>
          </cell>
          <cell r="BC390"/>
          <cell r="BD390"/>
          <cell r="BE390"/>
          <cell r="BF390" t="str">
            <v>пакер</v>
          </cell>
          <cell r="BG390"/>
          <cell r="BH390">
            <v>0</v>
          </cell>
          <cell r="BI390" t="e">
            <v>#VALUE!</v>
          </cell>
          <cell r="BJ390"/>
          <cell r="BK390"/>
          <cell r="BL390"/>
          <cell r="BM390"/>
          <cell r="BN390"/>
          <cell r="BO390">
            <v>46276</v>
          </cell>
          <cell r="BP390" t="str">
            <v xml:space="preserve">Сорап іші құм. Депрессия жасалды. </v>
          </cell>
          <cell r="BQ390"/>
          <cell r="BR390">
            <v>304.5</v>
          </cell>
          <cell r="BS390"/>
          <cell r="BT390"/>
          <cell r="BU390"/>
          <cell r="BV390"/>
          <cell r="BW390"/>
          <cell r="BX390"/>
          <cell r="BY390"/>
          <cell r="BZ390">
            <v>46181</v>
          </cell>
          <cell r="CA390">
            <v>0</v>
          </cell>
          <cell r="CB390"/>
          <cell r="CC390" t="str">
            <v>查сверка данных</v>
          </cell>
          <cell r="CD390" t="str">
            <v>查сверка данных</v>
          </cell>
          <cell r="CE390">
            <v>38.519958124999995</v>
          </cell>
          <cell r="CF390">
            <v>-9.6012075000000081</v>
          </cell>
          <cell r="CG390">
            <v>32.351650309893479</v>
          </cell>
          <cell r="CH390" t="str">
            <v>查сверка данных</v>
          </cell>
          <cell r="CI390">
            <v>13.75497</v>
          </cell>
          <cell r="CJ390">
            <v>-10.361487499999988</v>
          </cell>
          <cell r="CK390">
            <v>41456</v>
          </cell>
          <cell r="CL390" t="e">
            <v>#VALUE!</v>
          </cell>
          <cell r="CM390"/>
          <cell r="CN390"/>
          <cell r="CO390"/>
          <cell r="CP390"/>
          <cell r="CQ390"/>
          <cell r="CR390" t="str">
            <v>КРУН-6кВ №2 ППГ</v>
          </cell>
          <cell r="CS390">
            <v>3</v>
          </cell>
          <cell r="CT390">
            <v>1</v>
          </cell>
          <cell r="CU390" t="str">
            <v>NIPI_Centre_PTV-3_Part</v>
          </cell>
          <cell r="CV390">
            <v>44398</v>
          </cell>
          <cell r="CW390">
            <v>307.5</v>
          </cell>
          <cell r="CX390"/>
          <cell r="CY390"/>
          <cell r="CZ390"/>
          <cell r="DA390"/>
          <cell r="DB390"/>
          <cell r="DC390"/>
          <cell r="DD390"/>
          <cell r="DE390"/>
          <cell r="DF390"/>
          <cell r="DG390" t="str">
            <v>малый</v>
          </cell>
          <cell r="DH390" t="str">
            <v>нет</v>
          </cell>
          <cell r="DI390"/>
          <cell r="DJ390"/>
          <cell r="DK390"/>
          <cell r="DL390">
            <v>-7</v>
          </cell>
          <cell r="DM390">
            <v>-1.3427699999999998</v>
          </cell>
          <cell r="DN390">
            <v>2</v>
          </cell>
          <cell r="DO390">
            <v>2.3193299999999999</v>
          </cell>
          <cell r="DP390"/>
          <cell r="DQ390"/>
          <cell r="DR390"/>
          <cell r="DS390"/>
          <cell r="DT390"/>
          <cell r="DU390"/>
          <cell r="DV390"/>
          <cell r="DW390">
            <v>42156</v>
          </cell>
          <cell r="DX390">
            <v>1592</v>
          </cell>
          <cell r="DY390"/>
          <cell r="DZ390" t="str">
            <v>4440, 4442, 1695</v>
          </cell>
          <cell r="EA390">
            <v>1</v>
          </cell>
          <cell r="EB390"/>
          <cell r="EC390">
            <v>33</v>
          </cell>
          <cell r="ED390">
            <v>28.3</v>
          </cell>
          <cell r="EE390">
            <v>33</v>
          </cell>
          <cell r="EF390">
            <v>4.6999999999999993</v>
          </cell>
          <cell r="EG390">
            <v>54.510975567030385</v>
          </cell>
          <cell r="EH390">
            <v>378</v>
          </cell>
          <cell r="EI390">
            <v>0.92820000000000003</v>
          </cell>
          <cell r="EJ390"/>
          <cell r="EK390"/>
          <cell r="EL390"/>
          <cell r="EM390"/>
          <cell r="EN390"/>
          <cell r="EO390"/>
          <cell r="EP390"/>
          <cell r="EQ390"/>
          <cell r="ER390"/>
          <cell r="ES390"/>
          <cell r="ET390"/>
          <cell r="EU390"/>
          <cell r="EV390"/>
          <cell r="EW390"/>
          <cell r="EX390"/>
          <cell r="EY390"/>
          <cell r="EZ390"/>
          <cell r="FA390"/>
          <cell r="FB390"/>
          <cell r="FC390">
            <v>4</v>
          </cell>
          <cell r="FD390"/>
          <cell r="FE390"/>
          <cell r="FF390" t="str">
            <v>ВПП 2020</v>
          </cell>
          <cell r="FG390">
            <v>9</v>
          </cell>
          <cell r="FH390">
            <v>0.42254999999999998</v>
          </cell>
          <cell r="FI390">
            <v>95</v>
          </cell>
          <cell r="FJ390">
            <v>10</v>
          </cell>
          <cell r="FK390">
            <v>1.8967799999999999</v>
          </cell>
          <cell r="FL390">
            <v>-8</v>
          </cell>
          <cell r="FN390"/>
          <cell r="FP390" t="str">
            <v>Влияние ВПП</v>
          </cell>
          <cell r="FR390">
            <v>15</v>
          </cell>
          <cell r="FS390"/>
          <cell r="FV390">
            <v>33385</v>
          </cell>
        </row>
        <row r="391">
          <cell r="D391">
            <v>1593</v>
          </cell>
          <cell r="E391" t="str">
            <v>вн</v>
          </cell>
          <cell r="F391" t="str">
            <v>Г</v>
          </cell>
          <cell r="G391">
            <v>11</v>
          </cell>
          <cell r="H391">
            <v>0.30986999999999992</v>
          </cell>
          <cell r="I391">
            <v>97</v>
          </cell>
          <cell r="J391">
            <v>0</v>
          </cell>
          <cell r="K391" t="e">
            <v>#VALUE!</v>
          </cell>
          <cell r="L391">
            <v>46292</v>
          </cell>
          <cell r="M391">
            <v>10</v>
          </cell>
          <cell r="N391">
            <v>0.46949999999999997</v>
          </cell>
          <cell r="O391">
            <v>95</v>
          </cell>
          <cell r="P391" t="e">
            <v>#VALUE!</v>
          </cell>
          <cell r="Q391">
            <v>46287</v>
          </cell>
          <cell r="R391"/>
          <cell r="S391"/>
          <cell r="T391"/>
          <cell r="U391"/>
          <cell r="V391">
            <v>46292</v>
          </cell>
          <cell r="W391">
            <v>29</v>
          </cell>
          <cell r="X391" t="e">
            <v>#VALUE!</v>
          </cell>
          <cell r="Y391" t="str">
            <v>винтовой</v>
          </cell>
          <cell r="Z391">
            <v>24</v>
          </cell>
          <cell r="AA391">
            <v>10</v>
          </cell>
          <cell r="AB391">
            <v>46292</v>
          </cell>
          <cell r="AC391" t="str">
            <v>15/10с</v>
          </cell>
          <cell r="AD391"/>
          <cell r="AE391"/>
          <cell r="AF391"/>
          <cell r="AG391">
            <v>2.6</v>
          </cell>
          <cell r="AH391">
            <v>0</v>
          </cell>
          <cell r="AI391"/>
          <cell r="AJ391"/>
          <cell r="AK391"/>
          <cell r="AL391"/>
          <cell r="AM391"/>
          <cell r="AN391"/>
          <cell r="AO391" t="str">
            <v>Netzsch</v>
          </cell>
          <cell r="AP391">
            <v>0</v>
          </cell>
          <cell r="AQ391" t="e">
            <v>#VALUE!</v>
          </cell>
          <cell r="AR391">
            <v>140</v>
          </cell>
          <cell r="AS391">
            <v>14</v>
          </cell>
          <cell r="AT391">
            <v>0.7142857142857143</v>
          </cell>
          <cell r="AU391"/>
          <cell r="AV391"/>
          <cell r="AW391">
            <v>46183</v>
          </cell>
          <cell r="AX391">
            <v>45998</v>
          </cell>
          <cell r="AY391" t="str">
            <v>Netzsch-10</v>
          </cell>
          <cell r="AZ391">
            <v>281.54000000000002</v>
          </cell>
          <cell r="BA391"/>
          <cell r="BB391" t="str">
            <v>СКЖ-60</v>
          </cell>
          <cell r="BC391"/>
          <cell r="BD391"/>
          <cell r="BE391"/>
          <cell r="BF391" t="str">
            <v>пакер</v>
          </cell>
          <cell r="BG391"/>
          <cell r="BH391">
            <v>0</v>
          </cell>
          <cell r="BI391" t="e">
            <v>#VALUE!</v>
          </cell>
          <cell r="BJ391">
            <v>45197</v>
          </cell>
          <cell r="BK391">
            <v>134</v>
          </cell>
          <cell r="BL391">
            <v>0</v>
          </cell>
          <cell r="BM391">
            <v>15.822149999999999</v>
          </cell>
          <cell r="BN391" t="e">
            <v>#VALUE!</v>
          </cell>
          <cell r="BO391"/>
          <cell r="BP391" t="str">
            <v>Сұйықтық деңгейі төмен. Кері тоспа ұстап тұр.</v>
          </cell>
          <cell r="BQ391"/>
          <cell r="BR391">
            <v>302.5</v>
          </cell>
          <cell r="BS391"/>
          <cell r="BT391"/>
          <cell r="BU391"/>
          <cell r="BV391"/>
          <cell r="BW391"/>
          <cell r="BX391"/>
          <cell r="BY391"/>
          <cell r="BZ391">
            <v>46181</v>
          </cell>
          <cell r="CA391">
            <v>0</v>
          </cell>
          <cell r="CB391"/>
          <cell r="CC391" t="str">
            <v>查сверка данных</v>
          </cell>
          <cell r="CD391" t="str">
            <v>查сверка данных</v>
          </cell>
          <cell r="CE391">
            <v>41.807238775510207</v>
          </cell>
          <cell r="CF391">
            <v>6.3666734693877416</v>
          </cell>
          <cell r="CG391">
            <v>36.380336663365526</v>
          </cell>
          <cell r="CH391" t="str">
            <v>查сверка данных</v>
          </cell>
          <cell r="CI391">
            <v>23.634338775510201</v>
          </cell>
          <cell r="CJ391">
            <v>-2.6589999999999776</v>
          </cell>
          <cell r="CK391"/>
          <cell r="CL391"/>
          <cell r="CM391">
            <v>46104</v>
          </cell>
          <cell r="CN391" t="str">
            <v>х/к</v>
          </cell>
          <cell r="CO391"/>
          <cell r="CP391"/>
          <cell r="CQ391"/>
          <cell r="CR391" t="str">
            <v>КРУН-6кВ №2 ППГ</v>
          </cell>
          <cell r="CS391">
            <v>3</v>
          </cell>
          <cell r="CT391">
            <v>1</v>
          </cell>
          <cell r="CU391" t="str">
            <v>NIPI_Centre_PTV-3_Part</v>
          </cell>
          <cell r="CV391">
            <v>45778</v>
          </cell>
          <cell r="CW391">
            <v>308</v>
          </cell>
          <cell r="CX391"/>
          <cell r="CY391"/>
          <cell r="CZ391"/>
          <cell r="DA391"/>
          <cell r="DB391"/>
          <cell r="DC391"/>
          <cell r="DD391"/>
          <cell r="DE391"/>
          <cell r="DF391"/>
          <cell r="DG391" t="str">
            <v>малый</v>
          </cell>
          <cell r="DH391"/>
          <cell r="DI391"/>
          <cell r="DJ391"/>
          <cell r="DK391"/>
          <cell r="DL391">
            <v>-1</v>
          </cell>
          <cell r="DM391">
            <v>0.15963000000000005</v>
          </cell>
          <cell r="DN391">
            <v>-2</v>
          </cell>
          <cell r="DO391">
            <v>0.46950000000000003</v>
          </cell>
          <cell r="DP391"/>
          <cell r="DQ391"/>
          <cell r="DR391"/>
          <cell r="DS391"/>
          <cell r="DT391"/>
          <cell r="DU391"/>
          <cell r="DV391"/>
          <cell r="DW391">
            <v>42140</v>
          </cell>
          <cell r="DX391">
            <v>1593</v>
          </cell>
          <cell r="DY391"/>
          <cell r="DZ391" t="str">
            <v>4442, 4443</v>
          </cell>
          <cell r="EA391">
            <v>1</v>
          </cell>
          <cell r="EB391"/>
          <cell r="EC391">
            <v>15.822149999999999</v>
          </cell>
          <cell r="ED391">
            <v>28.3</v>
          </cell>
          <cell r="EE391">
            <v>15.822149999999999</v>
          </cell>
          <cell r="EF391">
            <v>-12.477850000000002</v>
          </cell>
          <cell r="EG391">
            <v>54.51097556420585</v>
          </cell>
          <cell r="EH391">
            <v>378</v>
          </cell>
          <cell r="EI391">
            <v>0.92820000000000003</v>
          </cell>
          <cell r="EJ391"/>
          <cell r="EK391"/>
          <cell r="EL391"/>
          <cell r="EM391"/>
          <cell r="EN391"/>
          <cell r="EO391"/>
          <cell r="EP391"/>
          <cell r="EQ391"/>
          <cell r="ER391"/>
          <cell r="ES391"/>
          <cell r="ET391"/>
          <cell r="EU391"/>
          <cell r="EV391"/>
          <cell r="EW391"/>
          <cell r="EX391"/>
          <cell r="EY391"/>
          <cell r="EZ391"/>
          <cell r="FA391"/>
          <cell r="FB391"/>
          <cell r="FC391"/>
          <cell r="FD391"/>
          <cell r="FE391"/>
          <cell r="FF391"/>
          <cell r="FG391"/>
          <cell r="FH391"/>
          <cell r="FI391"/>
          <cell r="FJ391"/>
          <cell r="FK391"/>
          <cell r="FL391"/>
          <cell r="FN391"/>
          <cell r="FP391" t="str">
            <v>Влияние ВНС с недостаточной компенсацией</v>
          </cell>
          <cell r="FR391"/>
          <cell r="FS391"/>
          <cell r="FV391">
            <v>33450</v>
          </cell>
        </row>
        <row r="392">
          <cell r="D392">
            <v>1594</v>
          </cell>
          <cell r="E392" t="str">
            <v>вн</v>
          </cell>
          <cell r="F392" t="str">
            <v>Г</v>
          </cell>
          <cell r="G392">
            <v>17</v>
          </cell>
          <cell r="H392">
            <v>0.95777999999999996</v>
          </cell>
          <cell r="I392">
            <v>94</v>
          </cell>
          <cell r="J392">
            <v>0</v>
          </cell>
          <cell r="K392" t="e">
            <v>#VALUE!</v>
          </cell>
          <cell r="L392">
            <v>46292</v>
          </cell>
          <cell r="M392">
            <v>22</v>
          </cell>
          <cell r="N392">
            <v>1.2394799999999997</v>
          </cell>
          <cell r="O392">
            <v>94</v>
          </cell>
          <cell r="P392" t="e">
            <v>#VALUE!</v>
          </cell>
          <cell r="Q392">
            <v>46293</v>
          </cell>
          <cell r="R392"/>
          <cell r="S392"/>
          <cell r="T392"/>
          <cell r="U392"/>
          <cell r="V392">
            <v>46292</v>
          </cell>
          <cell r="W392">
            <v>27</v>
          </cell>
          <cell r="X392" t="e">
            <v>#VALUE!</v>
          </cell>
          <cell r="Y392" t="str">
            <v>винтовой</v>
          </cell>
          <cell r="Z392">
            <v>24</v>
          </cell>
          <cell r="AA392">
            <v>22</v>
          </cell>
          <cell r="AB392">
            <v>46292</v>
          </cell>
          <cell r="AC392" t="str">
            <v>15/5м</v>
          </cell>
          <cell r="AD392"/>
          <cell r="AE392"/>
          <cell r="AF392"/>
          <cell r="AG392">
            <v>2.7</v>
          </cell>
          <cell r="AH392">
            <v>2.7</v>
          </cell>
          <cell r="AI392"/>
          <cell r="AJ392"/>
          <cell r="AK392"/>
          <cell r="AL392"/>
          <cell r="AM392"/>
          <cell r="AN392"/>
          <cell r="AO392" t="str">
            <v>Netzsch</v>
          </cell>
          <cell r="AP392">
            <v>0</v>
          </cell>
          <cell r="AQ392" t="e">
            <v>#VALUE!</v>
          </cell>
          <cell r="AR392">
            <v>210</v>
          </cell>
          <cell r="AS392">
            <v>33.6</v>
          </cell>
          <cell r="AT392">
            <v>0.65476190476190477</v>
          </cell>
          <cell r="AU392"/>
          <cell r="AV392"/>
          <cell r="AW392">
            <v>46276</v>
          </cell>
          <cell r="AX392">
            <v>45995</v>
          </cell>
          <cell r="AY392" t="str">
            <v>Netzsch-16</v>
          </cell>
          <cell r="AZ392">
            <v>283.64</v>
          </cell>
          <cell r="BA392"/>
          <cell r="BB392" t="str">
            <v>СКЖ-60</v>
          </cell>
          <cell r="BC392"/>
          <cell r="BD392"/>
          <cell r="BE392"/>
          <cell r="BF392" t="str">
            <v>пакер</v>
          </cell>
          <cell r="BG392"/>
          <cell r="BH392">
            <v>0</v>
          </cell>
          <cell r="BI392" t="e">
            <v>#VALUE!</v>
          </cell>
          <cell r="BJ392"/>
          <cell r="BK392"/>
          <cell r="BL392"/>
          <cell r="BM392"/>
          <cell r="BN392"/>
          <cell r="BO392"/>
          <cell r="BP392"/>
          <cell r="BQ392"/>
          <cell r="BR392">
            <v>299</v>
          </cell>
          <cell r="BS392"/>
          <cell r="BT392"/>
          <cell r="BU392"/>
          <cell r="BV392"/>
          <cell r="BW392"/>
          <cell r="BX392"/>
          <cell r="BY392"/>
          <cell r="BZ392">
            <v>46181</v>
          </cell>
          <cell r="CA392">
            <v>0</v>
          </cell>
          <cell r="CB392"/>
          <cell r="CC392" t="str">
            <v>查сверка данных</v>
          </cell>
          <cell r="CD392" t="str">
            <v>查сверка данных</v>
          </cell>
          <cell r="CE392">
            <v>41.948526332199542</v>
          </cell>
          <cell r="CF392">
            <v>3.0495391156462617</v>
          </cell>
          <cell r="CG392">
            <v>35.521099315592934</v>
          </cell>
          <cell r="CH392" t="str">
            <v>查сверка данных</v>
          </cell>
          <cell r="CI392">
            <v>20.79500430839002</v>
          </cell>
          <cell r="CJ392">
            <v>-6.8565198412698294</v>
          </cell>
          <cell r="CK392">
            <v>42185</v>
          </cell>
          <cell r="CL392" t="e">
            <v>#VALUE!</v>
          </cell>
          <cell r="CM392"/>
          <cell r="CN392"/>
          <cell r="CO392"/>
          <cell r="CP392"/>
          <cell r="CQ392"/>
          <cell r="CR392" t="str">
            <v>КРУН-6кВ №2 ППГ</v>
          </cell>
          <cell r="CS392">
            <v>3</v>
          </cell>
          <cell r="CT392">
            <v>1</v>
          </cell>
          <cell r="CU392" t="str">
            <v>NIPI_Centre_PTV-3_Part</v>
          </cell>
          <cell r="CV392">
            <v>43971</v>
          </cell>
          <cell r="CW392">
            <v>304</v>
          </cell>
          <cell r="CX392"/>
          <cell r="CY392"/>
          <cell r="CZ392"/>
          <cell r="DA392"/>
          <cell r="DB392"/>
          <cell r="DC392"/>
          <cell r="DD392"/>
          <cell r="DE392"/>
          <cell r="DF392"/>
          <cell r="DG392" t="str">
            <v>малый</v>
          </cell>
          <cell r="DH392" t="str">
            <v>нет</v>
          </cell>
          <cell r="DI392"/>
          <cell r="DJ392"/>
          <cell r="DK392"/>
          <cell r="DL392">
            <v>5</v>
          </cell>
          <cell r="DM392">
            <v>0.28169999999999973</v>
          </cell>
          <cell r="DN392">
            <v>0</v>
          </cell>
          <cell r="DO392">
            <v>1.2394799999999997</v>
          </cell>
          <cell r="DP392"/>
          <cell r="DQ392"/>
          <cell r="DR392"/>
          <cell r="DS392"/>
          <cell r="DT392"/>
          <cell r="DU392"/>
          <cell r="DV392"/>
          <cell r="DW392">
            <v>42141</v>
          </cell>
          <cell r="DX392">
            <v>1594</v>
          </cell>
          <cell r="DY392"/>
          <cell r="DZ392" t="str">
            <v>4442, 4443, 4445, 1695</v>
          </cell>
          <cell r="EA392">
            <v>1</v>
          </cell>
          <cell r="EB392"/>
          <cell r="EC392">
            <v>30</v>
          </cell>
          <cell r="ED392">
            <v>28.3</v>
          </cell>
          <cell r="EE392">
            <v>30</v>
          </cell>
          <cell r="EF392">
            <v>1.6999999999999993</v>
          </cell>
          <cell r="EG392">
            <v>54.510975571687595</v>
          </cell>
          <cell r="EH392">
            <v>378</v>
          </cell>
          <cell r="EI392">
            <v>0.92820000000000003</v>
          </cell>
          <cell r="EJ392"/>
          <cell r="EK392"/>
          <cell r="EL392"/>
          <cell r="EM392"/>
          <cell r="EN392"/>
          <cell r="EO392"/>
          <cell r="EP392"/>
          <cell r="EQ392"/>
          <cell r="ER392"/>
          <cell r="ES392"/>
          <cell r="ET392"/>
          <cell r="EU392"/>
          <cell r="EV392"/>
          <cell r="EW392"/>
          <cell r="EX392"/>
          <cell r="EY392"/>
          <cell r="EZ392"/>
          <cell r="FA392"/>
          <cell r="FB392"/>
          <cell r="FC392"/>
          <cell r="FD392"/>
          <cell r="FE392"/>
          <cell r="FF392" t="str">
            <v>ВПП 2020</v>
          </cell>
          <cell r="FG392">
            <v>9</v>
          </cell>
          <cell r="FH392">
            <v>0.92960999999999994</v>
          </cell>
          <cell r="FI392">
            <v>89</v>
          </cell>
          <cell r="FJ392">
            <v>13</v>
          </cell>
          <cell r="FK392">
            <v>0.30986999999999976</v>
          </cell>
          <cell r="FL392">
            <v>5</v>
          </cell>
          <cell r="FN392"/>
          <cell r="FP392" t="str">
            <v>Влияние ВПП</v>
          </cell>
          <cell r="FR392">
            <v>15</v>
          </cell>
          <cell r="FS392"/>
          <cell r="FT392"/>
          <cell r="FV392">
            <v>33372</v>
          </cell>
        </row>
        <row r="393">
          <cell r="D393">
            <v>1595</v>
          </cell>
          <cell r="E393" t="str">
            <v>вн</v>
          </cell>
          <cell r="F393" t="str">
            <v>В</v>
          </cell>
          <cell r="G393"/>
          <cell r="H393"/>
          <cell r="I393"/>
          <cell r="J393">
            <v>0</v>
          </cell>
          <cell r="K393" t="e">
            <v>#VALUE!</v>
          </cell>
          <cell r="L393"/>
          <cell r="M393"/>
          <cell r="N393">
            <v>0</v>
          </cell>
          <cell r="O393">
            <v>0</v>
          </cell>
          <cell r="P393" t="e">
            <v>#VALUE!</v>
          </cell>
          <cell r="Q393"/>
          <cell r="R393"/>
          <cell r="S393"/>
          <cell r="T393"/>
          <cell r="U393"/>
          <cell r="V393"/>
          <cell r="W393">
            <v>0</v>
          </cell>
          <cell r="X393" t="e">
            <v>#VALUE!</v>
          </cell>
          <cell r="Y393" t="str">
            <v>Бездействие</v>
          </cell>
          <cell r="Z393">
            <v>0</v>
          </cell>
          <cell r="AA393">
            <v>0</v>
          </cell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 t="str">
            <v>Netzsch</v>
          </cell>
          <cell r="AP393">
            <v>0</v>
          </cell>
          <cell r="AQ393" t="e">
            <v>#VALUE!</v>
          </cell>
          <cell r="AR393"/>
          <cell r="AS393">
            <v>0</v>
          </cell>
          <cell r="AT393" t="e">
            <v>#DIV/0!</v>
          </cell>
          <cell r="AU393"/>
          <cell r="AV393"/>
          <cell r="AW393"/>
          <cell r="AX393">
            <v>44798</v>
          </cell>
          <cell r="AY393" t="str">
            <v>Netzsch-16</v>
          </cell>
          <cell r="AZ393">
            <v>268.27</v>
          </cell>
          <cell r="BA393"/>
          <cell r="BB393" t="str">
            <v>нет</v>
          </cell>
          <cell r="BC393"/>
          <cell r="BD393"/>
          <cell r="BE393"/>
          <cell r="BF393" t="str">
            <v>пакер</v>
          </cell>
          <cell r="BG393"/>
          <cell r="BH393">
            <v>0</v>
          </cell>
          <cell r="BI393" t="e">
            <v>#VALUE!</v>
          </cell>
          <cell r="BJ393">
            <v>45896</v>
          </cell>
          <cell r="BK393">
            <v>94</v>
          </cell>
          <cell r="BL393">
            <v>0</v>
          </cell>
          <cell r="BM393">
            <v>0</v>
          </cell>
          <cell r="BN393" t="e">
            <v>#VALUE!</v>
          </cell>
          <cell r="BO393">
            <v>44767</v>
          </cell>
          <cell r="BP393" t="str">
            <v>Сұйықтық деңгейі төмен. Кері тоспа ұстап тұр.</v>
          </cell>
          <cell r="BQ393"/>
          <cell r="BR393">
            <v>282</v>
          </cell>
          <cell r="BS393"/>
          <cell r="BT393"/>
          <cell r="BU393"/>
          <cell r="BV393"/>
          <cell r="BW393"/>
          <cell r="BX393">
            <v>45269</v>
          </cell>
          <cell r="BY393" t="str">
            <v>окрс(ловильные работы)</v>
          </cell>
          <cell r="BZ393">
            <v>46181</v>
          </cell>
          <cell r="CA393">
            <v>0</v>
          </cell>
          <cell r="CB393"/>
          <cell r="CC393" t="str">
            <v/>
          </cell>
          <cell r="CD393" t="e">
            <v>#DIV/0!</v>
          </cell>
          <cell r="CE393" t="e">
            <v>#DIV/0!</v>
          </cell>
          <cell r="CF393" t="e">
            <v>#DIV/0!</v>
          </cell>
          <cell r="CG393" t="e">
            <v>#DIV/0!</v>
          </cell>
          <cell r="CH393" t="e">
            <v>#DIV/0!</v>
          </cell>
          <cell r="CI393" t="e">
            <v>#DIV/0!</v>
          </cell>
          <cell r="CJ393" t="e">
            <v>#DIV/0!</v>
          </cell>
          <cell r="CK393">
            <v>41436</v>
          </cell>
          <cell r="CL393" t="e">
            <v>#VALUE!</v>
          </cell>
          <cell r="CM393">
            <v>44818</v>
          </cell>
          <cell r="CN393" t="str">
            <v>х/к</v>
          </cell>
          <cell r="CO393"/>
          <cell r="CP393"/>
          <cell r="CQ393"/>
          <cell r="CR393" t="str">
            <v>п/ст ППГ-2</v>
          </cell>
          <cell r="CS393">
            <v>34</v>
          </cell>
          <cell r="CT393">
            <v>2</v>
          </cell>
          <cell r="CU393" t="str">
            <v>NIPI_Centre_PTV-3_Part</v>
          </cell>
          <cell r="CV393">
            <v>44797</v>
          </cell>
          <cell r="CW393">
            <v>300</v>
          </cell>
          <cell r="CX393"/>
          <cell r="CY393"/>
          <cell r="CZ393"/>
          <cell r="DA393"/>
          <cell r="DB393"/>
          <cell r="DC393"/>
          <cell r="DD393"/>
          <cell r="DE393"/>
          <cell r="DF393"/>
          <cell r="DG393" t="str">
            <v>малый</v>
          </cell>
          <cell r="DH393"/>
          <cell r="DI393"/>
          <cell r="DJ393"/>
          <cell r="DK393"/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/>
          <cell r="DQ393"/>
          <cell r="DR393"/>
          <cell r="DS393"/>
          <cell r="DT393"/>
          <cell r="DU393"/>
          <cell r="DV393"/>
          <cell r="DW393">
            <v>42124</v>
          </cell>
          <cell r="DX393">
            <v>1595</v>
          </cell>
          <cell r="DY393"/>
          <cell r="DZ393" t="str">
            <v>1699, 4445, 4446, 4447</v>
          </cell>
          <cell r="EA393"/>
          <cell r="EB393"/>
          <cell r="EC393">
            <v>20.334723716880006</v>
          </cell>
          <cell r="ED393">
            <v>11.7</v>
          </cell>
          <cell r="EE393">
            <v>20.334723716880006</v>
          </cell>
          <cell r="EF393">
            <v>8.6347237168800071</v>
          </cell>
          <cell r="EG393">
            <v>54.510975569702481</v>
          </cell>
          <cell r="EH393">
            <v>378</v>
          </cell>
          <cell r="EI393">
            <v>0.92820000000000003</v>
          </cell>
          <cell r="EJ393"/>
          <cell r="EK393"/>
          <cell r="EL393"/>
          <cell r="EM393"/>
          <cell r="EN393"/>
          <cell r="EO393"/>
          <cell r="EP393"/>
          <cell r="EQ393"/>
          <cell r="ER393"/>
          <cell r="ES393"/>
          <cell r="ET393"/>
          <cell r="EU393"/>
          <cell r="EV393"/>
          <cell r="EW393"/>
          <cell r="EX393"/>
          <cell r="EY393">
            <v>98</v>
          </cell>
          <cell r="EZ393"/>
          <cell r="FA393"/>
          <cell r="FB393"/>
          <cell r="FC393"/>
          <cell r="FD393"/>
          <cell r="FE393"/>
          <cell r="FF393"/>
          <cell r="FG393"/>
          <cell r="FH393"/>
          <cell r="FI393"/>
          <cell r="FJ393"/>
          <cell r="FK393"/>
          <cell r="FL393"/>
          <cell r="FN393"/>
          <cell r="FP393" t="str">
            <v xml:space="preserve"> Влияние ВНС с перекомпенсацией</v>
          </cell>
          <cell r="FQ393" t="str">
            <v>ГТМ 2021</v>
          </cell>
          <cell r="FR393">
            <v>15</v>
          </cell>
          <cell r="FS393"/>
          <cell r="FT393"/>
          <cell r="FV393">
            <v>33428</v>
          </cell>
        </row>
        <row r="394">
          <cell r="D394">
            <v>1596</v>
          </cell>
          <cell r="E394" t="str">
            <v>ск</v>
          </cell>
          <cell r="F394" t="str">
            <v>А1 Б В</v>
          </cell>
          <cell r="G394"/>
          <cell r="H394"/>
          <cell r="I394"/>
          <cell r="J394">
            <v>0</v>
          </cell>
          <cell r="K394" t="e">
            <v>#VALUE!</v>
          </cell>
          <cell r="L394"/>
          <cell r="M394"/>
          <cell r="N394">
            <v>0</v>
          </cell>
          <cell r="O394">
            <v>0</v>
          </cell>
          <cell r="P394" t="e">
            <v>#VALUE!</v>
          </cell>
          <cell r="Q394"/>
          <cell r="R394"/>
          <cell r="S394"/>
          <cell r="T394"/>
          <cell r="U394"/>
          <cell r="V394"/>
          <cell r="W394">
            <v>0</v>
          </cell>
          <cell r="X394" t="e">
            <v>#VALUE!</v>
          </cell>
          <cell r="Y394" t="str">
            <v>Бездействие</v>
          </cell>
          <cell r="Z394">
            <v>0</v>
          </cell>
          <cell r="AA394">
            <v>0</v>
          </cell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 t="str">
            <v>нет</v>
          </cell>
          <cell r="AP394">
            <v>0</v>
          </cell>
          <cell r="AQ394" t="str">
            <v>6,5-прс-8,5-прс()-8,5-прс-8,5-прс-8,5-прс-8,5-прс-8,5-прс-ум.дл/х-1,6/1,2-</v>
          </cell>
          <cell r="AR394"/>
          <cell r="AS394">
            <v>0</v>
          </cell>
          <cell r="AT394" t="e">
            <v>#DIV/0!</v>
          </cell>
          <cell r="AU394"/>
          <cell r="AV394"/>
          <cell r="AW394"/>
          <cell r="AX394">
            <v>43128</v>
          </cell>
          <cell r="AY394" t="str">
            <v>(кл.70)ShL-57</v>
          </cell>
          <cell r="AZ394">
            <v>246.86999999999998</v>
          </cell>
          <cell r="BA394">
            <v>246.86999999999998</v>
          </cell>
          <cell r="BB394" t="str">
            <v>нет</v>
          </cell>
          <cell r="BC394"/>
          <cell r="BD394"/>
          <cell r="BE394">
            <v>43222</v>
          </cell>
          <cell r="BF394">
            <v>0</v>
          </cell>
          <cell r="BG394">
            <v>0</v>
          </cell>
          <cell r="BH394">
            <v>25.662869999999998</v>
          </cell>
          <cell r="BI394" t="e">
            <v>#VALUE!</v>
          </cell>
          <cell r="BJ394">
            <v>46186</v>
          </cell>
          <cell r="BK394">
            <v>0</v>
          </cell>
          <cell r="BL394">
            <v>2.8</v>
          </cell>
          <cell r="BM394">
            <v>28.462869999999999</v>
          </cell>
          <cell r="BN394" t="str">
            <v>2019,Я,Ф,0,М,А,М,И,0,А,0,2020,Я,Ф,11,М,А,М,И,И,А,С,О,Н,Д,206,2021,М,0,A,2022,Я,М,И,И,А,0,С,О,Н,Д,2023,Я,Ф,М,А,М,222,И,0,А,C,0,О,Н,2024,Я,Ф,М,А,М,И,134,И,С,О,Н,Д,2025,Я,Ф,М,А,М,И,И,A,С,О,Н,0,Д,2026,Я,Ф,М,0,А,М,И,0,И,С,</v>
          </cell>
          <cell r="BO394">
            <v>43244</v>
          </cell>
          <cell r="BP394" t="str">
            <v>Сұйықтық деңгейі төмен. Кері тоспа ұстап тұр.</v>
          </cell>
          <cell r="BQ394">
            <v>258</v>
          </cell>
          <cell r="BR394">
            <v>273.3</v>
          </cell>
          <cell r="BS394"/>
          <cell r="BT394"/>
          <cell r="BU394"/>
          <cell r="BV394"/>
          <cell r="BW394"/>
          <cell r="BX394">
            <v>43288</v>
          </cell>
          <cell r="BY394" t="str">
            <v>нарущение колонны, ловильный работы</v>
          </cell>
          <cell r="BZ394">
            <v>46181</v>
          </cell>
          <cell r="CA394">
            <v>0</v>
          </cell>
          <cell r="CB394"/>
          <cell r="CC394" t="str">
            <v/>
          </cell>
          <cell r="CD394" t="e">
            <v>#DIV/0!</v>
          </cell>
          <cell r="CE394" t="e">
            <v>#DIV/0!</v>
          </cell>
          <cell r="CF394" t="e">
            <v>#DIV/0!</v>
          </cell>
          <cell r="CG394" t="e">
            <v>#DIV/0!</v>
          </cell>
          <cell r="CH394" t="e">
            <v>#DIV/0!</v>
          </cell>
          <cell r="CI394" t="e">
            <v>#DIV/0!</v>
          </cell>
          <cell r="CJ394" t="e">
            <v>#DIV/0!</v>
          </cell>
          <cell r="CK394">
            <v>42123</v>
          </cell>
          <cell r="CL394" t="e">
            <v>#VALUE!</v>
          </cell>
          <cell r="CM394"/>
          <cell r="CN394"/>
          <cell r="CO394"/>
          <cell r="CP394"/>
          <cell r="CQ394"/>
          <cell r="CR394" t="str">
            <v>п/ст ППГ-2</v>
          </cell>
          <cell r="CS394">
            <v>34</v>
          </cell>
          <cell r="CT394">
            <v>2</v>
          </cell>
          <cell r="CU394" t="str">
            <v>NIPI_Centre_PTV-3_Part</v>
          </cell>
          <cell r="CV394">
            <v>42781</v>
          </cell>
          <cell r="CW394">
            <v>305</v>
          </cell>
          <cell r="CX394"/>
          <cell r="CY394"/>
          <cell r="CZ394"/>
          <cell r="DA394"/>
          <cell r="DB394"/>
          <cell r="DC394"/>
          <cell r="DD394"/>
          <cell r="DE394"/>
          <cell r="DF394"/>
          <cell r="DG394" t="str">
            <v>малый</v>
          </cell>
          <cell r="DH394" t="str">
            <v>есть</v>
          </cell>
          <cell r="DI394"/>
          <cell r="DJ394"/>
          <cell r="DK394"/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/>
          <cell r="DQ394"/>
          <cell r="DR394"/>
          <cell r="DS394"/>
          <cell r="DT394"/>
          <cell r="DU394"/>
          <cell r="DV394"/>
          <cell r="DW394">
            <v>42179</v>
          </cell>
          <cell r="DX394">
            <v>1596</v>
          </cell>
          <cell r="DY394"/>
          <cell r="DZ394" t="str">
            <v>1699, 4446, 4447, 4448, 4449,</v>
          </cell>
          <cell r="EA394"/>
          <cell r="EB394"/>
          <cell r="EC394">
            <v>32.967736791680011</v>
          </cell>
          <cell r="ED394">
            <v>11.7</v>
          </cell>
          <cell r="EE394">
            <v>7.3048667916800127</v>
          </cell>
          <cell r="EF394">
            <v>21.267736791680012</v>
          </cell>
          <cell r="EG394">
            <v>54.510975569702481</v>
          </cell>
          <cell r="EH394">
            <v>378</v>
          </cell>
          <cell r="EI394">
            <v>0.92820000000000003</v>
          </cell>
          <cell r="EJ394"/>
          <cell r="EK394"/>
          <cell r="EL394"/>
          <cell r="EM394"/>
          <cell r="EN394"/>
          <cell r="EO394"/>
          <cell r="EP394"/>
          <cell r="EQ394"/>
          <cell r="ER394"/>
          <cell r="ES394"/>
          <cell r="ET394"/>
          <cell r="EU394"/>
          <cell r="EV394"/>
          <cell r="EW394"/>
          <cell r="EX394"/>
          <cell r="EY394"/>
          <cell r="EZ394"/>
          <cell r="FA394"/>
          <cell r="FB394"/>
          <cell r="FC394"/>
          <cell r="FD394"/>
          <cell r="FE394"/>
          <cell r="FF394"/>
          <cell r="FG394"/>
          <cell r="FH394"/>
          <cell r="FI394"/>
          <cell r="FJ394"/>
          <cell r="FK394"/>
          <cell r="FL394"/>
          <cell r="FN394"/>
          <cell r="FP394" t="str">
            <v xml:space="preserve"> Влияние ВНС с перекомпенсацией</v>
          </cell>
          <cell r="FR394">
            <v>15</v>
          </cell>
          <cell r="FS394"/>
          <cell r="FV394">
            <v>33399</v>
          </cell>
        </row>
        <row r="395">
          <cell r="D395">
            <v>1647</v>
          </cell>
          <cell r="E395" t="str">
            <v>вн</v>
          </cell>
          <cell r="F395" t="str">
            <v>А1</v>
          </cell>
          <cell r="G395">
            <v>2</v>
          </cell>
          <cell r="H395">
            <v>0.69485999999999992</v>
          </cell>
          <cell r="I395">
            <v>63</v>
          </cell>
          <cell r="J395">
            <v>0</v>
          </cell>
          <cell r="K395" t="e">
            <v>#VALUE!</v>
          </cell>
          <cell r="L395">
            <v>46292</v>
          </cell>
          <cell r="M395">
            <v>3</v>
          </cell>
          <cell r="N395">
            <v>1.3239899999999998</v>
          </cell>
          <cell r="O395">
            <v>53</v>
          </cell>
          <cell r="P395" t="e">
            <v>#VALUE!</v>
          </cell>
          <cell r="Q395">
            <v>46287</v>
          </cell>
          <cell r="R395"/>
          <cell r="S395"/>
          <cell r="T395"/>
          <cell r="U395"/>
          <cell r="V395">
            <v>46292</v>
          </cell>
          <cell r="W395">
            <v>23</v>
          </cell>
          <cell r="X395" t="e">
            <v>#VALUE!</v>
          </cell>
          <cell r="Y395" t="str">
            <v>винтовой</v>
          </cell>
          <cell r="Z395">
            <v>24</v>
          </cell>
          <cell r="AA395">
            <v>3</v>
          </cell>
          <cell r="AB395">
            <v>46292</v>
          </cell>
          <cell r="AC395" t="str">
            <v>15/15с</v>
          </cell>
          <cell r="AD395"/>
          <cell r="AE395"/>
          <cell r="AF395"/>
          <cell r="AG395">
            <v>2.6</v>
          </cell>
          <cell r="AH395">
            <v>1.2</v>
          </cell>
          <cell r="AI395"/>
          <cell r="AJ395"/>
          <cell r="AK395"/>
          <cell r="AL395"/>
          <cell r="AM395"/>
          <cell r="AN395"/>
          <cell r="AO395" t="str">
            <v>NDH-22</v>
          </cell>
          <cell r="AP395">
            <v>0</v>
          </cell>
          <cell r="AQ395" t="str">
            <v>2023,Н,крс(перевод из ППД)-80-100-прс-100-120-140-прс-80-100-120-150-170-190-250-300-прс-90-100-прс-80-100-</v>
          </cell>
          <cell r="AR395">
            <v>130</v>
          </cell>
          <cell r="AS395">
            <v>13</v>
          </cell>
          <cell r="AT395">
            <v>0.23076923076923078</v>
          </cell>
          <cell r="AU395"/>
          <cell r="AV395"/>
          <cell r="AW395">
            <v>46226</v>
          </cell>
          <cell r="AX395">
            <v>46074</v>
          </cell>
          <cell r="AY395" t="str">
            <v>Netzsch-10</v>
          </cell>
          <cell r="AZ395">
            <v>251.09000000000003</v>
          </cell>
          <cell r="BA395"/>
          <cell r="BB395" t="str">
            <v>СКЖ-60</v>
          </cell>
          <cell r="BC395"/>
          <cell r="BD395"/>
          <cell r="BE395"/>
          <cell r="BF395" t="str">
            <v>пакер</v>
          </cell>
          <cell r="BG395"/>
          <cell r="BH395">
            <v>0</v>
          </cell>
          <cell r="BI395" t="str">
            <v>2023,Н,перевод из ппд,Д,2024,Я,Ф,М,А,прс,ув.об,М,И,ув.об,А,C,О,Н,Д,2025,Я,прс,ув.об,Ф,ув.об,М,ув.об,А,М,И,И,A,ув.бо,С,О,ув.об,Н,Д,ув.об,2026,Я,110,Ф,прс,М,ув.об,А,М,И,И,А,С,</v>
          </cell>
          <cell r="BJ395"/>
          <cell r="BK395"/>
          <cell r="BL395"/>
          <cell r="BM395"/>
          <cell r="BN395"/>
          <cell r="BO395"/>
          <cell r="BP395" t="str">
            <v>Сұйықтық деңгейі төмен. Кері тоспа ұстап тұр.</v>
          </cell>
          <cell r="BQ395"/>
          <cell r="BR395">
            <v>264.5</v>
          </cell>
          <cell r="BS395"/>
          <cell r="BT395"/>
          <cell r="BU395"/>
          <cell r="BV395"/>
          <cell r="BW395"/>
          <cell r="BX395"/>
          <cell r="BY395"/>
          <cell r="BZ395">
            <v>46181</v>
          </cell>
          <cell r="CA395">
            <v>0</v>
          </cell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 t="str">
            <v>КРУН-6кВ №2 ППГ</v>
          </cell>
          <cell r="CS395">
            <v>3</v>
          </cell>
          <cell r="CT395">
            <v>1</v>
          </cell>
          <cell r="CU395" t="str">
            <v>NIPI_Centre_PTV-3_Part</v>
          </cell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K395"/>
          <cell r="DL395">
            <v>1</v>
          </cell>
          <cell r="DM395">
            <v>0.62912999999999986</v>
          </cell>
          <cell r="DN395">
            <v>-10</v>
          </cell>
          <cell r="DO395">
            <v>1.3239899999999998</v>
          </cell>
          <cell r="DP395"/>
          <cell r="DQ395"/>
          <cell r="DR395"/>
          <cell r="DS395"/>
          <cell r="DT395"/>
          <cell r="DU395"/>
          <cell r="DV395"/>
          <cell r="DW395"/>
          <cell r="DX395"/>
          <cell r="DY395"/>
          <cell r="DZ395">
            <v>4442</v>
          </cell>
          <cell r="EA395">
            <v>2</v>
          </cell>
          <cell r="EB395"/>
          <cell r="EC395">
            <v>13</v>
          </cell>
          <cell r="ED395">
            <v>25.7</v>
          </cell>
          <cell r="EE395"/>
          <cell r="EF395"/>
          <cell r="EG395">
            <v>54.510975565434613</v>
          </cell>
          <cell r="EH395"/>
          <cell r="EI395"/>
          <cell r="EJ395"/>
          <cell r="EK395"/>
          <cell r="EL395"/>
          <cell r="EM395"/>
          <cell r="EN395"/>
          <cell r="EO395"/>
          <cell r="EP395"/>
          <cell r="EQ395"/>
          <cell r="ER395"/>
          <cell r="ES395"/>
          <cell r="ET395"/>
          <cell r="EU395"/>
          <cell r="EV395"/>
          <cell r="EW395"/>
          <cell r="EX395"/>
          <cell r="EY395"/>
          <cell r="EZ395"/>
          <cell r="FA395"/>
          <cell r="FB395"/>
          <cell r="FC395"/>
          <cell r="FD395"/>
          <cell r="FE395"/>
          <cell r="FF395"/>
          <cell r="FG395"/>
          <cell r="FH395"/>
          <cell r="FI395"/>
          <cell r="FJ395"/>
          <cell r="FK395"/>
          <cell r="FL395"/>
          <cell r="FN395"/>
          <cell r="FP395"/>
          <cell r="FR395"/>
          <cell r="FS395"/>
          <cell r="FV395">
            <v>33405</v>
          </cell>
        </row>
        <row r="396">
          <cell r="D396">
            <v>1648</v>
          </cell>
          <cell r="E396" t="str">
            <v>вн</v>
          </cell>
          <cell r="F396" t="str">
            <v>Г</v>
          </cell>
          <cell r="G396">
            <v>80</v>
          </cell>
          <cell r="H396">
            <v>2.2535999999999996</v>
          </cell>
          <cell r="I396">
            <v>97</v>
          </cell>
          <cell r="J396">
            <v>0</v>
          </cell>
          <cell r="K396" t="e">
            <v>#VALUE!</v>
          </cell>
          <cell r="L396">
            <v>46292</v>
          </cell>
          <cell r="M396">
            <v>85</v>
          </cell>
          <cell r="N396">
            <v>1.5962999999999998</v>
          </cell>
          <cell r="O396">
            <v>98</v>
          </cell>
          <cell r="P396" t="e">
            <v>#VALUE!</v>
          </cell>
          <cell r="Q396">
            <v>46287</v>
          </cell>
          <cell r="R396"/>
          <cell r="S396"/>
          <cell r="T396"/>
          <cell r="U396"/>
          <cell r="V396">
            <v>46292</v>
          </cell>
          <cell r="W396">
            <v>26</v>
          </cell>
          <cell r="X396" t="e">
            <v>#VALUE!</v>
          </cell>
          <cell r="Y396" t="str">
            <v>винтовой</v>
          </cell>
          <cell r="Z396">
            <v>24</v>
          </cell>
          <cell r="AA396">
            <v>85</v>
          </cell>
          <cell r="AB396">
            <v>46292</v>
          </cell>
          <cell r="AC396" t="str">
            <v>15атм/5с</v>
          </cell>
          <cell r="AD396"/>
          <cell r="AE396"/>
          <cell r="AF396"/>
          <cell r="AG396">
            <v>2.6</v>
          </cell>
          <cell r="AH396">
            <v>2.6</v>
          </cell>
          <cell r="AI396"/>
          <cell r="AJ396"/>
          <cell r="AK396"/>
          <cell r="AL396"/>
          <cell r="AM396"/>
          <cell r="AN396"/>
          <cell r="AO396" t="str">
            <v>Netzsch</v>
          </cell>
          <cell r="AP396">
            <v>0</v>
          </cell>
          <cell r="AQ396" t="e">
            <v>#VALUE!</v>
          </cell>
          <cell r="AR396">
            <v>210</v>
          </cell>
          <cell r="AS396">
            <v>138.6</v>
          </cell>
          <cell r="AT396">
            <v>0.61327561327561331</v>
          </cell>
          <cell r="AU396"/>
          <cell r="AV396"/>
          <cell r="AW396">
            <v>46248</v>
          </cell>
          <cell r="AX396">
            <v>45823</v>
          </cell>
          <cell r="AY396" t="str">
            <v>Netzsch-66</v>
          </cell>
          <cell r="AZ396">
            <v>275.04999999999995</v>
          </cell>
          <cell r="BA396">
            <v>80.049999999999955</v>
          </cell>
          <cell r="BB396" t="str">
            <v>СКЖ-60</v>
          </cell>
          <cell r="BC396"/>
          <cell r="BD396"/>
          <cell r="BE396">
            <v>46279</v>
          </cell>
          <cell r="BF396">
            <v>195</v>
          </cell>
          <cell r="BG396">
            <v>2.7</v>
          </cell>
          <cell r="BH396">
            <v>13.216799999999999</v>
          </cell>
          <cell r="BI396" t="e">
            <v>#VALUE!</v>
          </cell>
          <cell r="BJ396">
            <v>43123</v>
          </cell>
          <cell r="BK396">
            <v>0</v>
          </cell>
          <cell r="BL396">
            <v>6</v>
          </cell>
          <cell r="BM396">
            <v>34.827299999999994</v>
          </cell>
          <cell r="BN396" t="str">
            <v>2018,Я,0,Ф,M,A,A,2022,Я,М,И,А,С,О,Н,Д,2023,Я,Ф,М,А,М,И,А,C,О,Н,2024,Я,Ф,М,А,М,И,С,Н,2025,Я,Ф,М,А,И,A,О,Н,Д,2026,Я,Ф,М,А,М,И,А,С,</v>
          </cell>
          <cell r="BO396"/>
          <cell r="BP396" t="str">
            <v>Сұйықтық деңгейі төмен. Кері тоспа ұстап тұр.</v>
          </cell>
          <cell r="BQ396">
            <v>104</v>
          </cell>
          <cell r="BR396">
            <v>307</v>
          </cell>
          <cell r="BS396"/>
          <cell r="BT396"/>
          <cell r="BU396"/>
          <cell r="BV396"/>
          <cell r="BW396"/>
          <cell r="BX396"/>
          <cell r="BY396"/>
          <cell r="BZ396">
            <v>46181</v>
          </cell>
          <cell r="CA396">
            <v>0</v>
          </cell>
          <cell r="CB396"/>
          <cell r="CC396" t="str">
            <v>理рацион-ый</v>
          </cell>
          <cell r="CD396" t="str">
            <v>理рацион-ый</v>
          </cell>
          <cell r="CE396">
            <v>41.67141444271617</v>
          </cell>
          <cell r="CF396">
            <v>0.48108599289119525</v>
          </cell>
          <cell r="CG396">
            <v>34.874709301128327</v>
          </cell>
          <cell r="CH396" t="str">
            <v>理рацион-ый</v>
          </cell>
          <cell r="CI396">
            <v>18.965592495976047</v>
          </cell>
          <cell r="CJ396">
            <v>-8.888558208346069</v>
          </cell>
          <cell r="CK396"/>
          <cell r="CL396"/>
          <cell r="CM396">
            <v>43603</v>
          </cell>
          <cell r="CN396" t="str">
            <v>х/к</v>
          </cell>
          <cell r="CO396"/>
          <cell r="CP396"/>
          <cell r="CQ396"/>
          <cell r="CR396" t="str">
            <v>КРУН-6кВ №2 ППГ</v>
          </cell>
          <cell r="CS396">
            <v>3</v>
          </cell>
          <cell r="CT396">
            <v>1</v>
          </cell>
          <cell r="CU396" t="str">
            <v>NIPI_Centre_PTV-3_Part</v>
          </cell>
          <cell r="CV396">
            <v>43114</v>
          </cell>
          <cell r="CW396">
            <v>250</v>
          </cell>
          <cell r="CX396"/>
          <cell r="CY396"/>
          <cell r="CZ396"/>
          <cell r="DA396"/>
          <cell r="DB396"/>
          <cell r="DC396"/>
          <cell r="DD396"/>
          <cell r="DE396"/>
          <cell r="DF396"/>
          <cell r="DG396" t="str">
            <v>средний</v>
          </cell>
          <cell r="DH396"/>
          <cell r="DI396"/>
          <cell r="DJ396"/>
          <cell r="DK396"/>
          <cell r="DL396">
            <v>5</v>
          </cell>
          <cell r="DM396">
            <v>-0.65729999999999977</v>
          </cell>
          <cell r="DN396">
            <v>1</v>
          </cell>
          <cell r="DO396">
            <v>1.5962999999999998</v>
          </cell>
          <cell r="DP396"/>
          <cell r="DQ396"/>
          <cell r="DR396"/>
          <cell r="DS396"/>
          <cell r="DT396"/>
          <cell r="DU396"/>
          <cell r="DV396"/>
          <cell r="DW396">
            <v>42140</v>
          </cell>
          <cell r="DX396">
            <v>1648</v>
          </cell>
          <cell r="DY396"/>
          <cell r="DZ396">
            <v>1647</v>
          </cell>
          <cell r="EA396"/>
          <cell r="EB396"/>
          <cell r="EC396">
            <v>34.827299999999994</v>
          </cell>
          <cell r="ED396">
            <v>28.3</v>
          </cell>
          <cell r="EE396">
            <v>21.610499999999995</v>
          </cell>
          <cell r="EF396">
            <v>6.5272999999999932</v>
          </cell>
          <cell r="EG396">
            <v>54.510975580150266</v>
          </cell>
          <cell r="EH396">
            <v>449</v>
          </cell>
          <cell r="EI396">
            <v>0.9304</v>
          </cell>
          <cell r="EJ396"/>
          <cell r="EK396"/>
          <cell r="EL396"/>
          <cell r="EM396"/>
          <cell r="EN396"/>
          <cell r="EO396"/>
          <cell r="EP396"/>
          <cell r="EQ396"/>
          <cell r="ER396"/>
          <cell r="ES396"/>
          <cell r="ET396"/>
          <cell r="EU396"/>
          <cell r="EV396"/>
          <cell r="EW396"/>
          <cell r="EX396"/>
          <cell r="EY396"/>
          <cell r="EZ396"/>
          <cell r="FA396"/>
          <cell r="FB396"/>
          <cell r="FC396"/>
          <cell r="FD396"/>
          <cell r="FE396"/>
          <cell r="FF396" t="str">
            <v>ВПП 2020</v>
          </cell>
          <cell r="FG396">
            <v>31</v>
          </cell>
          <cell r="FH396">
            <v>1.1643599999999998</v>
          </cell>
          <cell r="FI396">
            <v>96</v>
          </cell>
          <cell r="FJ396">
            <v>54</v>
          </cell>
          <cell r="FK396">
            <v>0.43193999999999999</v>
          </cell>
          <cell r="FL396">
            <v>2</v>
          </cell>
          <cell r="FN396"/>
          <cell r="FP396" t="str">
            <v>Влияние ВПП</v>
          </cell>
          <cell r="FR396">
            <v>22</v>
          </cell>
          <cell r="FS396"/>
          <cell r="FT396"/>
          <cell r="FV396">
            <v>33418</v>
          </cell>
        </row>
        <row r="397">
          <cell r="D397">
            <v>1649</v>
          </cell>
          <cell r="E397" t="str">
            <v>вн</v>
          </cell>
          <cell r="F397" t="str">
            <v>Г</v>
          </cell>
          <cell r="G397">
            <v>75</v>
          </cell>
          <cell r="H397">
            <v>2.8169999999999997</v>
          </cell>
          <cell r="I397">
            <v>96</v>
          </cell>
          <cell r="J397" t="str">
            <v>уменьшение отбора</v>
          </cell>
          <cell r="K397" t="e">
            <v>#VALUE!</v>
          </cell>
          <cell r="L397">
            <v>46291</v>
          </cell>
          <cell r="M397">
            <v>69</v>
          </cell>
          <cell r="N397">
            <v>2.5916399999999999</v>
          </cell>
          <cell r="O397">
            <v>96</v>
          </cell>
          <cell r="P397" t="e">
            <v>#VALUE!</v>
          </cell>
          <cell r="Q397">
            <v>46293</v>
          </cell>
          <cell r="R397"/>
          <cell r="S397"/>
          <cell r="T397"/>
          <cell r="U397"/>
          <cell r="V397">
            <v>46292</v>
          </cell>
          <cell r="W397">
            <v>26</v>
          </cell>
          <cell r="X397" t="e">
            <v>#VALUE!</v>
          </cell>
          <cell r="Y397" t="str">
            <v>винтовой</v>
          </cell>
          <cell r="Z397">
            <v>24</v>
          </cell>
          <cell r="AA397">
            <v>69</v>
          </cell>
          <cell r="AB397">
            <v>46292</v>
          </cell>
          <cell r="AC397" t="str">
            <v>15/8с</v>
          </cell>
          <cell r="AD397"/>
          <cell r="AE397"/>
          <cell r="AF397"/>
          <cell r="AG397">
            <v>2.5</v>
          </cell>
          <cell r="AH397">
            <v>2.5</v>
          </cell>
          <cell r="AI397"/>
          <cell r="AJ397"/>
          <cell r="AK397"/>
          <cell r="AL397"/>
          <cell r="AM397"/>
          <cell r="AN397"/>
          <cell r="AO397" t="str">
            <v>ZL4-22</v>
          </cell>
          <cell r="AP397">
            <v>0</v>
          </cell>
          <cell r="AQ397" t="e">
            <v>#VALUE!</v>
          </cell>
          <cell r="AR397">
            <v>120</v>
          </cell>
          <cell r="AS397">
            <v>76.8</v>
          </cell>
          <cell r="AT397">
            <v>0.8984375</v>
          </cell>
          <cell r="AU397"/>
          <cell r="AV397"/>
          <cell r="AW397">
            <v>46290</v>
          </cell>
          <cell r="AX397">
            <v>46289</v>
          </cell>
          <cell r="AY397" t="str">
            <v>TP-64</v>
          </cell>
          <cell r="AZ397">
            <v>293.44</v>
          </cell>
          <cell r="BA397">
            <v>124.44</v>
          </cell>
          <cell r="BB397" t="str">
            <v>СКЖ-60</v>
          </cell>
          <cell r="BC397"/>
          <cell r="BD397"/>
          <cell r="BE397">
            <v>46290</v>
          </cell>
          <cell r="BF397">
            <v>169</v>
          </cell>
          <cell r="BG397">
            <v>2.4</v>
          </cell>
          <cell r="BH397">
            <v>15.405150000000001</v>
          </cell>
          <cell r="BI397" t="e">
            <v>#VALUE!</v>
          </cell>
          <cell r="BJ397">
            <v>45081</v>
          </cell>
          <cell r="BK397">
            <v>65</v>
          </cell>
          <cell r="BL397">
            <v>0</v>
          </cell>
          <cell r="BM397">
            <v>22.77075</v>
          </cell>
          <cell r="BN397" t="str">
            <v>2015,M,И,2017.Я,М,И,А,О,Н,Д,2018,Я,Ф,0,М,0,A,A,2022,Я,М,И,А,С,О,Н,Д,2023,Я,Ф,М,А,М,И,65,А,C,О,Н,2024,Я,Ф,М,А,М,И,С,Н,2025,Я,Ф,М,А,И,A,О,Н,Д,2026,Я,Ф,М,А,М,И,А,С,</v>
          </cell>
          <cell r="BO397"/>
          <cell r="BP397"/>
          <cell r="BQ397">
            <v>131</v>
          </cell>
          <cell r="BR397">
            <v>307.5</v>
          </cell>
          <cell r="BS397"/>
          <cell r="BT397"/>
          <cell r="BU397"/>
          <cell r="BV397"/>
          <cell r="BW397"/>
          <cell r="BX397"/>
          <cell r="BY397"/>
          <cell r="BZ397">
            <v>46181</v>
          </cell>
          <cell r="CA397">
            <v>0</v>
          </cell>
          <cell r="CB397"/>
          <cell r="CC397" t="str">
            <v>潜потенц-ый</v>
          </cell>
          <cell r="CD397" t="str">
            <v>潜потенц-ый</v>
          </cell>
          <cell r="CE397">
            <v>37.348271496582022</v>
          </cell>
          <cell r="CF397">
            <v>13.882273681640619</v>
          </cell>
          <cell r="CG397">
            <v>38.645405911380877</v>
          </cell>
          <cell r="CH397" t="str">
            <v>查сверка данных</v>
          </cell>
          <cell r="CI397">
            <v>34.019608984374997</v>
          </cell>
          <cell r="CJ397">
            <v>19.894961181640639</v>
          </cell>
          <cell r="CK397">
            <v>40526</v>
          </cell>
          <cell r="CL397" t="e">
            <v>#VALUE!</v>
          </cell>
          <cell r="CM397">
            <v>42191</v>
          </cell>
          <cell r="CN397" t="str">
            <v>х/к</v>
          </cell>
          <cell r="CO397"/>
          <cell r="CP397"/>
          <cell r="CQ397"/>
          <cell r="CR397" t="str">
            <v>КРУН-6кВ №2 ППГ</v>
          </cell>
          <cell r="CS397">
            <v>3</v>
          </cell>
          <cell r="CT397">
            <v>1</v>
          </cell>
          <cell r="CU397" t="str">
            <v>NIPI_Centre_PTV-3_Part</v>
          </cell>
          <cell r="CV397">
            <v>46289</v>
          </cell>
          <cell r="CW397">
            <v>341</v>
          </cell>
          <cell r="CX397"/>
          <cell r="CY397"/>
          <cell r="CZ397"/>
          <cell r="DA397"/>
          <cell r="DB397"/>
          <cell r="DC397"/>
          <cell r="DD397"/>
          <cell r="DE397"/>
          <cell r="DF397"/>
          <cell r="DG397" t="str">
            <v>малый</v>
          </cell>
          <cell r="DH397" t="str">
            <v>нет</v>
          </cell>
          <cell r="DI397"/>
          <cell r="DJ397"/>
          <cell r="DK397"/>
          <cell r="DL397">
            <v>-6</v>
          </cell>
          <cell r="DM397">
            <v>-0.22535999999999978</v>
          </cell>
          <cell r="DN397">
            <v>0</v>
          </cell>
          <cell r="DO397">
            <v>2.5916399999999999</v>
          </cell>
          <cell r="DP397"/>
          <cell r="DQ397"/>
          <cell r="DR397"/>
          <cell r="DS397"/>
          <cell r="DT397"/>
          <cell r="DU397"/>
          <cell r="DV397"/>
          <cell r="DW397">
            <v>42156</v>
          </cell>
          <cell r="DX397">
            <v>1649</v>
          </cell>
          <cell r="DY397"/>
          <cell r="DZ397">
            <v>4373</v>
          </cell>
          <cell r="EA397">
            <v>1</v>
          </cell>
          <cell r="EB397"/>
          <cell r="EC397">
            <v>28.516842806129816</v>
          </cell>
          <cell r="ED397">
            <v>18</v>
          </cell>
          <cell r="EE397">
            <v>13.111692806129815</v>
          </cell>
          <cell r="EF397">
            <v>10.516842806129816</v>
          </cell>
          <cell r="EG397">
            <v>54.510975575131674</v>
          </cell>
          <cell r="EH397">
            <v>449</v>
          </cell>
          <cell r="EI397">
            <v>0.9304</v>
          </cell>
          <cell r="EJ397"/>
          <cell r="EK397"/>
          <cell r="EL397"/>
          <cell r="EM397"/>
          <cell r="EN397"/>
          <cell r="EO397"/>
          <cell r="EP397"/>
          <cell r="EQ397"/>
          <cell r="ER397"/>
          <cell r="ES397"/>
          <cell r="ET397"/>
          <cell r="EU397"/>
          <cell r="EV397"/>
          <cell r="EW397"/>
          <cell r="EX397"/>
          <cell r="EY397"/>
          <cell r="EZ397"/>
          <cell r="FA397"/>
          <cell r="FB397"/>
          <cell r="FC397">
            <v>4</v>
          </cell>
          <cell r="FD397"/>
          <cell r="FE397"/>
          <cell r="FF397" t="str">
            <v>ВПП 2020</v>
          </cell>
          <cell r="FG397">
            <v>34</v>
          </cell>
          <cell r="FH397">
            <v>0.95777999999999996</v>
          </cell>
          <cell r="FI397">
            <v>97</v>
          </cell>
          <cell r="FJ397">
            <v>35</v>
          </cell>
          <cell r="FK397">
            <v>1.6338599999999999</v>
          </cell>
          <cell r="FL397">
            <v>-1</v>
          </cell>
          <cell r="FN397"/>
          <cell r="FP397" t="str">
            <v>Влияние ВПП</v>
          </cell>
          <cell r="FR397">
            <v>22</v>
          </cell>
          <cell r="FS397"/>
          <cell r="FT397"/>
          <cell r="FV397">
            <v>33450</v>
          </cell>
        </row>
        <row r="398">
          <cell r="D398">
            <v>1650</v>
          </cell>
          <cell r="E398" t="str">
            <v>вн</v>
          </cell>
          <cell r="F398" t="str">
            <v>А1 В</v>
          </cell>
          <cell r="G398">
            <v>28</v>
          </cell>
          <cell r="H398">
            <v>1.0516799999999999</v>
          </cell>
          <cell r="I398">
            <v>96</v>
          </cell>
          <cell r="J398">
            <v>0</v>
          </cell>
          <cell r="K398" t="e">
            <v>#VALUE!</v>
          </cell>
          <cell r="L398">
            <v>46292</v>
          </cell>
          <cell r="M398">
            <v>20</v>
          </cell>
          <cell r="N398">
            <v>1.1267999999999998</v>
          </cell>
          <cell r="O398">
            <v>94</v>
          </cell>
          <cell r="P398" t="e">
            <v>#VALUE!</v>
          </cell>
          <cell r="Q398">
            <v>46293</v>
          </cell>
          <cell r="R398"/>
          <cell r="S398"/>
          <cell r="T398"/>
          <cell r="U398"/>
          <cell r="V398">
            <v>46292</v>
          </cell>
          <cell r="W398">
            <v>28</v>
          </cell>
          <cell r="X398" t="e">
            <v>#VALUE!</v>
          </cell>
          <cell r="Y398" t="str">
            <v>винтовой</v>
          </cell>
          <cell r="Z398">
            <v>24</v>
          </cell>
          <cell r="AA398">
            <v>20</v>
          </cell>
          <cell r="AB398">
            <v>46292</v>
          </cell>
          <cell r="AC398" t="str">
            <v>10/3м40с</v>
          </cell>
          <cell r="AD398"/>
          <cell r="AE398"/>
          <cell r="AF398"/>
          <cell r="AG398">
            <v>2.6</v>
          </cell>
          <cell r="AH398">
            <v>2.6</v>
          </cell>
          <cell r="AI398"/>
          <cell r="AJ398"/>
          <cell r="AK398">
            <v>46149</v>
          </cell>
          <cell r="AL398" t="str">
            <v>см.ок</v>
          </cell>
          <cell r="AM398">
            <v>46149</v>
          </cell>
          <cell r="AN398" t="str">
            <v>огв</v>
          </cell>
          <cell r="AO398" t="str">
            <v>Netzsch</v>
          </cell>
          <cell r="AP398">
            <v>0</v>
          </cell>
          <cell r="AQ398" t="e">
            <v>#VALUE!</v>
          </cell>
          <cell r="AR398">
            <v>200</v>
          </cell>
          <cell r="AS398">
            <v>56.000000000000007</v>
          </cell>
          <cell r="AT398">
            <v>0.3571428571428571</v>
          </cell>
          <cell r="AU398"/>
          <cell r="AV398"/>
          <cell r="AW398">
            <v>46255</v>
          </cell>
          <cell r="AX398">
            <v>45894</v>
          </cell>
          <cell r="AY398" t="str">
            <v>TP-28</v>
          </cell>
          <cell r="AZ398">
            <v>249.59</v>
          </cell>
          <cell r="BA398">
            <v>9.5900000000000034</v>
          </cell>
          <cell r="BB398" t="str">
            <v>СКЖ-60</v>
          </cell>
          <cell r="BC398"/>
          <cell r="BD398"/>
          <cell r="BE398">
            <v>46276</v>
          </cell>
          <cell r="BF398">
            <v>240</v>
          </cell>
          <cell r="BG398">
            <v>2.8</v>
          </cell>
          <cell r="BH398">
            <v>5.6169999999999991</v>
          </cell>
          <cell r="BI398" t="e">
            <v>#VALUE!</v>
          </cell>
          <cell r="BJ398">
            <v>45550</v>
          </cell>
          <cell r="BK398">
            <v>67</v>
          </cell>
          <cell r="BL398">
            <v>0</v>
          </cell>
          <cell r="BM398">
            <v>19.061699999999998</v>
          </cell>
          <cell r="BN398" t="str">
            <v>2015,M,И,2016,Я,Ф,М,А,М,И,И,А,С,О,0,Н,2017.Я,0,М,И,А,О,Н,Д,2018,Я,Ф,M,A,0,М,И,И,0,0,67,A,2022,Я,М,И,А,С,О,Н,Д,2023,Я,Ф,М,А,М,И,А,C,О,Н,2024,Я,Ф,М,А,М,И,С,Н,2025,Я,Ф,М,А,И,A,О,Н,Д,2026,Я,Ф,М,А,М,И,А,С,</v>
          </cell>
          <cell r="BO398">
            <v>46261</v>
          </cell>
          <cell r="BP398" t="str">
            <v>Сұйықтық деңгейі төмен. Кері тоспа ұстап тұр.</v>
          </cell>
          <cell r="BQ398">
            <v>17</v>
          </cell>
          <cell r="BR398">
            <v>270</v>
          </cell>
          <cell r="BS398">
            <v>43414</v>
          </cell>
          <cell r="BT398">
            <v>15.9</v>
          </cell>
          <cell r="BU398">
            <v>287</v>
          </cell>
          <cell r="BV398">
            <v>270</v>
          </cell>
          <cell r="BW398">
            <v>29.3</v>
          </cell>
          <cell r="BX398"/>
          <cell r="BY398"/>
          <cell r="BZ398">
            <v>46181</v>
          </cell>
          <cell r="CA398">
            <v>0</v>
          </cell>
          <cell r="CB398"/>
          <cell r="CC398" t="str">
            <v>差недост.подача</v>
          </cell>
          <cell r="CD398" t="str">
            <v>差недост.подача</v>
          </cell>
          <cell r="CE398">
            <v>33.128284693877546</v>
          </cell>
          <cell r="CF398">
            <v>-20.042510204081644</v>
          </cell>
          <cell r="CG398">
            <v>29.535508255336062</v>
          </cell>
          <cell r="CH398" t="str">
            <v>理рацион-ый</v>
          </cell>
          <cell r="CI398">
            <v>10.390848979591835</v>
          </cell>
          <cell r="CJ398">
            <v>-5.1804285714285498</v>
          </cell>
          <cell r="CK398"/>
          <cell r="CL398"/>
          <cell r="CM398">
            <v>43321</v>
          </cell>
          <cell r="CN398" t="str">
            <v>х/к</v>
          </cell>
          <cell r="CO398"/>
          <cell r="CP398"/>
          <cell r="CQ398"/>
          <cell r="CR398" t="str">
            <v>п/ст ППГ-2</v>
          </cell>
          <cell r="CS398">
            <v>34</v>
          </cell>
          <cell r="CT398">
            <v>2</v>
          </cell>
          <cell r="CU398" t="str">
            <v>NIPI_Centre_PTV-3_Part</v>
          </cell>
          <cell r="CV398">
            <v>45893</v>
          </cell>
          <cell r="CW398">
            <v>287</v>
          </cell>
          <cell r="CX398"/>
          <cell r="CY398"/>
          <cell r="CZ398"/>
          <cell r="DA398"/>
          <cell r="DB398"/>
          <cell r="DC398"/>
          <cell r="DD398"/>
          <cell r="DE398"/>
          <cell r="DF398"/>
          <cell r="DG398" t="str">
            <v>средний</v>
          </cell>
          <cell r="DH398" t="str">
            <v>нет</v>
          </cell>
          <cell r="DI398"/>
          <cell r="DJ398"/>
          <cell r="DK398"/>
          <cell r="DL398">
            <v>-8</v>
          </cell>
          <cell r="DM398">
            <v>7.5119999999999854E-2</v>
          </cell>
          <cell r="DN398">
            <v>-2</v>
          </cell>
          <cell r="DO398">
            <v>1.1267999999999998</v>
          </cell>
          <cell r="DP398"/>
          <cell r="DQ398"/>
          <cell r="DR398"/>
          <cell r="DS398"/>
          <cell r="DT398"/>
          <cell r="DU398"/>
          <cell r="DV398"/>
          <cell r="DW398">
            <v>42156</v>
          </cell>
          <cell r="DX398">
            <v>1650</v>
          </cell>
          <cell r="DY398"/>
          <cell r="DZ398">
            <v>1651</v>
          </cell>
          <cell r="EA398">
            <v>1</v>
          </cell>
          <cell r="EB398"/>
          <cell r="EC398">
            <v>14.809266611797607</v>
          </cell>
          <cell r="ED398">
            <v>11.7</v>
          </cell>
          <cell r="EE398">
            <v>9.1922666117976082</v>
          </cell>
          <cell r="EF398">
            <v>3.109266611797608</v>
          </cell>
          <cell r="EG398">
            <v>54.510975569463355</v>
          </cell>
          <cell r="EH398">
            <v>449</v>
          </cell>
          <cell r="EI398">
            <v>0.9304</v>
          </cell>
          <cell r="EJ398"/>
          <cell r="EK398"/>
          <cell r="EL398"/>
          <cell r="EM398"/>
          <cell r="EN398"/>
          <cell r="EO398"/>
          <cell r="EP398"/>
          <cell r="EQ398"/>
          <cell r="ER398"/>
          <cell r="ES398"/>
          <cell r="ET398"/>
          <cell r="EU398"/>
          <cell r="EV398"/>
          <cell r="EW398"/>
          <cell r="EX398"/>
          <cell r="EY398"/>
          <cell r="EZ398"/>
          <cell r="FA398"/>
          <cell r="FB398"/>
          <cell r="FC398"/>
          <cell r="FD398"/>
          <cell r="FE398"/>
          <cell r="FF398"/>
          <cell r="FG398"/>
          <cell r="FH398"/>
          <cell r="FI398"/>
          <cell r="FJ398"/>
          <cell r="FK398"/>
          <cell r="FL398"/>
          <cell r="FN398">
            <v>1</v>
          </cell>
          <cell r="FP398" t="str">
            <v xml:space="preserve"> Влияние ВНС с перекомпенсацией</v>
          </cell>
          <cell r="FR398">
            <v>15</v>
          </cell>
          <cell r="FS398"/>
          <cell r="FT398"/>
          <cell r="FV398">
            <v>33791</v>
          </cell>
        </row>
        <row r="399">
          <cell r="D399">
            <v>1651</v>
          </cell>
          <cell r="E399" t="str">
            <v>вн</v>
          </cell>
          <cell r="F399" t="str">
            <v>А1 В</v>
          </cell>
          <cell r="G399">
            <v>28</v>
          </cell>
          <cell r="H399">
            <v>1.3146</v>
          </cell>
          <cell r="I399">
            <v>95</v>
          </cell>
          <cell r="J399">
            <v>0</v>
          </cell>
          <cell r="K399" t="e">
            <v>#VALUE!</v>
          </cell>
          <cell r="L399">
            <v>46292</v>
          </cell>
          <cell r="M399">
            <v>15</v>
          </cell>
          <cell r="N399">
            <v>1.2676499999999997</v>
          </cell>
          <cell r="O399">
            <v>91</v>
          </cell>
          <cell r="P399" t="e">
            <v>#VALUE!</v>
          </cell>
          <cell r="Q399">
            <v>46290</v>
          </cell>
          <cell r="R399"/>
          <cell r="S399"/>
          <cell r="T399"/>
          <cell r="U399"/>
          <cell r="V399">
            <v>46292</v>
          </cell>
          <cell r="W399">
            <v>25</v>
          </cell>
          <cell r="X399" t="e">
            <v>#VALUE!</v>
          </cell>
          <cell r="Y399" t="str">
            <v>винтовой</v>
          </cell>
          <cell r="Z399">
            <v>24</v>
          </cell>
          <cell r="AA399">
            <v>15</v>
          </cell>
          <cell r="AB399">
            <v>46292</v>
          </cell>
          <cell r="AC399" t="str">
            <v>15/20с</v>
          </cell>
          <cell r="AD399"/>
          <cell r="AE399"/>
          <cell r="AF399"/>
          <cell r="AG399">
            <v>2.6</v>
          </cell>
          <cell r="AH399">
            <v>0.3</v>
          </cell>
          <cell r="AI399"/>
          <cell r="AJ399"/>
          <cell r="AK399"/>
          <cell r="AL399"/>
          <cell r="AM399">
            <v>46284</v>
          </cell>
          <cell r="AN399" t="str">
            <v>огв</v>
          </cell>
          <cell r="AO399" t="str">
            <v>Netzsch</v>
          </cell>
          <cell r="AP399">
            <v>0</v>
          </cell>
          <cell r="AQ399" t="e">
            <v>#VALUE!</v>
          </cell>
          <cell r="AR399">
            <v>110</v>
          </cell>
          <cell r="AS399">
            <v>36.300000000000004</v>
          </cell>
          <cell r="AT399">
            <v>0.41322314049586772</v>
          </cell>
          <cell r="AU399"/>
          <cell r="AV399"/>
          <cell r="AW399">
            <v>46292</v>
          </cell>
          <cell r="AX399">
            <v>45997</v>
          </cell>
          <cell r="AY399" t="str">
            <v>Netzsch-33</v>
          </cell>
          <cell r="AZ399">
            <v>251.35000000000002</v>
          </cell>
          <cell r="BA399">
            <v>12.350000000000023</v>
          </cell>
          <cell r="BB399" t="str">
            <v>СКЖ-60</v>
          </cell>
          <cell r="BC399"/>
          <cell r="BD399"/>
          <cell r="BE399">
            <v>46259</v>
          </cell>
          <cell r="BF399">
            <v>239</v>
          </cell>
          <cell r="BG399">
            <v>2.6</v>
          </cell>
          <cell r="BH399">
            <v>5.722175</v>
          </cell>
          <cell r="BI399" t="e">
            <v>#VALUE!</v>
          </cell>
          <cell r="BJ399">
            <v>45386</v>
          </cell>
          <cell r="BK399">
            <v>163</v>
          </cell>
          <cell r="BL399">
            <v>2.6</v>
          </cell>
          <cell r="BM399">
            <v>12.858574999999998</v>
          </cell>
          <cell r="BN399" t="str">
            <v>2021,Н,107,2022,Я,М,И,А,С,О,Н,Д,2023,Я,Ф,М,А,М,И,А,C,О,Н,2024,Я,Ф,М,А,163,М,И,С,Н,2025,Я,Ф,М,А,И,A,О,Н,Д,2026,Я,Ф,М,А,М,И,А,С,</v>
          </cell>
          <cell r="BO399">
            <v>46283</v>
          </cell>
          <cell r="BP399" t="str">
            <v>Сорап іші құм. Айналымын көтеріп сорапты ыссы сумен жуу керек. Нәтежие болмаса сорапты тексеру. Кері тоспа ұстап тұр.</v>
          </cell>
          <cell r="BQ399">
            <v>20</v>
          </cell>
          <cell r="BR399">
            <v>272.25</v>
          </cell>
          <cell r="BS399"/>
          <cell r="BT399"/>
          <cell r="BU399"/>
          <cell r="BV399"/>
          <cell r="BW399"/>
          <cell r="BX399"/>
          <cell r="BY399"/>
          <cell r="BZ399">
            <v>46181</v>
          </cell>
          <cell r="CA399">
            <v>0</v>
          </cell>
          <cell r="CB399"/>
          <cell r="CC399">
            <v>0</v>
          </cell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 t="str">
            <v>КРУН-6кВ №2 ППГ</v>
          </cell>
          <cell r="CS399">
            <v>3</v>
          </cell>
          <cell r="CT399">
            <v>1</v>
          </cell>
          <cell r="CU399" t="str">
            <v>NIPI_Centre_PTV-3_Part</v>
          </cell>
          <cell r="CV399">
            <v>46289</v>
          </cell>
          <cell r="CW399">
            <v>282</v>
          </cell>
          <cell r="CX399"/>
          <cell r="CY399"/>
          <cell r="CZ399"/>
          <cell r="DA399"/>
          <cell r="DB399"/>
          <cell r="DC399"/>
          <cell r="DD399"/>
          <cell r="DE399"/>
          <cell r="DF399"/>
          <cell r="DG399" t="str">
            <v>большой</v>
          </cell>
          <cell r="DH399"/>
          <cell r="DI399"/>
          <cell r="DJ399"/>
          <cell r="DK399"/>
          <cell r="DL399">
            <v>-13</v>
          </cell>
          <cell r="DM399">
            <v>-4.6950000000000269E-2</v>
          </cell>
          <cell r="DN399">
            <v>-4</v>
          </cell>
          <cell r="DO399">
            <v>1.2676499999999997</v>
          </cell>
          <cell r="DP399"/>
          <cell r="DQ399"/>
          <cell r="DR399"/>
          <cell r="DS399"/>
          <cell r="DT399"/>
          <cell r="DU399"/>
          <cell r="DV399"/>
          <cell r="DW399">
            <v>43918</v>
          </cell>
          <cell r="DX399">
            <v>1651</v>
          </cell>
          <cell r="DY399"/>
          <cell r="DZ399"/>
          <cell r="EA399">
            <v>1</v>
          </cell>
          <cell r="EB399"/>
          <cell r="EC399">
            <v>12.858574999999998</v>
          </cell>
          <cell r="ED399">
            <v>25.7</v>
          </cell>
          <cell r="EE399">
            <v>7.1363999999999983</v>
          </cell>
          <cell r="EF399">
            <v>-12.841425000000001</v>
          </cell>
          <cell r="EG399">
            <v>54.510975572426048</v>
          </cell>
          <cell r="EH399">
            <v>449</v>
          </cell>
          <cell r="EI399">
            <v>0.9304</v>
          </cell>
          <cell r="EJ399"/>
          <cell r="EK399"/>
          <cell r="EL399"/>
          <cell r="EM399"/>
          <cell r="EN399"/>
          <cell r="EO399"/>
          <cell r="EP399"/>
          <cell r="EQ399"/>
          <cell r="ER399"/>
          <cell r="ES399"/>
          <cell r="ET399"/>
          <cell r="EU399"/>
          <cell r="EV399"/>
          <cell r="EW399"/>
          <cell r="EX399"/>
          <cell r="EY399"/>
          <cell r="EZ399"/>
          <cell r="FA399"/>
          <cell r="FB399"/>
          <cell r="FC399"/>
          <cell r="FD399"/>
          <cell r="FE399"/>
          <cell r="FF399"/>
          <cell r="FG399"/>
          <cell r="FH399"/>
          <cell r="FI399"/>
          <cell r="FJ399"/>
          <cell r="FK399"/>
          <cell r="FL399"/>
          <cell r="FN399"/>
          <cell r="FP399" t="str">
            <v xml:space="preserve"> Влияние ВНС с перекомпенсацией</v>
          </cell>
          <cell r="FR399">
            <v>15</v>
          </cell>
          <cell r="FS399"/>
          <cell r="FT399"/>
          <cell r="FV399">
            <v>33509</v>
          </cell>
        </row>
        <row r="400">
          <cell r="D400">
            <v>1696</v>
          </cell>
          <cell r="E400" t="str">
            <v>вн</v>
          </cell>
          <cell r="F400" t="str">
            <v>А1</v>
          </cell>
          <cell r="G400">
            <v>39</v>
          </cell>
          <cell r="H400">
            <v>1.4648399999999999</v>
          </cell>
          <cell r="I400">
            <v>96</v>
          </cell>
          <cell r="J400">
            <v>0</v>
          </cell>
          <cell r="K400" t="e">
            <v>#VALUE!</v>
          </cell>
          <cell r="L400">
            <v>46292</v>
          </cell>
          <cell r="M400">
            <v>41</v>
          </cell>
          <cell r="N400">
            <v>1.1549699999999998</v>
          </cell>
          <cell r="O400">
            <v>97</v>
          </cell>
          <cell r="P400" t="e">
            <v>#VALUE!</v>
          </cell>
          <cell r="Q400">
            <v>46287</v>
          </cell>
          <cell r="R400"/>
          <cell r="S400"/>
          <cell r="T400"/>
          <cell r="U400"/>
          <cell r="V400">
            <v>46292</v>
          </cell>
          <cell r="W400">
            <v>29</v>
          </cell>
          <cell r="X400" t="e">
            <v>#VALUE!</v>
          </cell>
          <cell r="Y400" t="str">
            <v>винтовой</v>
          </cell>
          <cell r="Z400">
            <v>24</v>
          </cell>
          <cell r="AA400">
            <v>41</v>
          </cell>
          <cell r="AB400">
            <v>46292</v>
          </cell>
          <cell r="AC400" t="str">
            <v>15/5с</v>
          </cell>
          <cell r="AD400"/>
          <cell r="AE400"/>
          <cell r="AF400"/>
          <cell r="AG400">
            <v>2.6</v>
          </cell>
          <cell r="AH400">
            <v>0.7</v>
          </cell>
          <cell r="AI400"/>
          <cell r="AJ400"/>
          <cell r="AK400"/>
          <cell r="AL400"/>
          <cell r="AM400">
            <v>46288</v>
          </cell>
          <cell r="AN400" t="str">
            <v>огв</v>
          </cell>
          <cell r="AO400" t="str">
            <v>Костад</v>
          </cell>
          <cell r="AP400">
            <v>0</v>
          </cell>
          <cell r="AQ400" t="e">
            <v>#VALUE!</v>
          </cell>
          <cell r="AR400">
            <v>190</v>
          </cell>
          <cell r="AS400">
            <v>76</v>
          </cell>
          <cell r="AT400">
            <v>0.53947368421052633</v>
          </cell>
          <cell r="AU400"/>
          <cell r="AV400"/>
          <cell r="AW400">
            <v>46282</v>
          </cell>
          <cell r="AX400">
            <v>46271</v>
          </cell>
          <cell r="AY400" t="str">
            <v>Netzsch-40</v>
          </cell>
          <cell r="AZ400">
            <v>245.45000000000002</v>
          </cell>
          <cell r="BA400">
            <v>15.450000000000017</v>
          </cell>
          <cell r="BB400" t="str">
            <v>СКЖ-60</v>
          </cell>
          <cell r="BC400"/>
          <cell r="BD400"/>
          <cell r="BE400">
            <v>46273</v>
          </cell>
          <cell r="BF400">
            <v>230</v>
          </cell>
          <cell r="BG400">
            <v>0</v>
          </cell>
          <cell r="BH400">
            <v>3.4273499999999997</v>
          </cell>
          <cell r="BI400" t="e">
            <v>#VALUE!</v>
          </cell>
          <cell r="BJ400">
            <v>44579</v>
          </cell>
          <cell r="BK400">
            <v>122</v>
          </cell>
          <cell r="BL400">
            <v>2.7</v>
          </cell>
          <cell r="BM400">
            <v>16.268549999999998</v>
          </cell>
          <cell r="BN400" t="str">
            <v>2015,M,2016,М,103,И,О,91,Н,2017.Я,75,М,И,А,О,Н,Д,2018,Я,Ф,M,A,A,2022,Я,122,М,И,А,С,О,Н,Д,2023,Я,Ф,М,А,М,И,А,C,О,Н,2024,Я,Ф,М,А,М,И,С,Н,2025,Я,Ф,М,А,И,A,О,Н,Д,2026,Я,Ф,М,А,М,И,А,С,</v>
          </cell>
          <cell r="BO400"/>
          <cell r="BP400"/>
          <cell r="BQ400">
            <v>33</v>
          </cell>
          <cell r="BR400">
            <v>266.5</v>
          </cell>
          <cell r="BS400"/>
          <cell r="BT400"/>
          <cell r="BU400"/>
          <cell r="BV400"/>
          <cell r="BW400"/>
          <cell r="BX400"/>
          <cell r="BY400"/>
          <cell r="BZ400">
            <v>46181</v>
          </cell>
          <cell r="CA400">
            <v>0</v>
          </cell>
          <cell r="CB400"/>
          <cell r="CC400" t="str">
            <v>理рацион-ый</v>
          </cell>
          <cell r="CD400" t="str">
            <v>理рацион-ый</v>
          </cell>
          <cell r="CE400">
            <v>40.415856267313011</v>
          </cell>
          <cell r="CF400">
            <v>-4.6088788088642616</v>
          </cell>
          <cell r="CG400">
            <v>33.608532423377525</v>
          </cell>
          <cell r="CH400" t="str">
            <v>理рацион-ый</v>
          </cell>
          <cell r="CI400">
            <v>16.014748199445982</v>
          </cell>
          <cell r="CJ400">
            <v>-10.6892666204986</v>
          </cell>
          <cell r="CK400"/>
          <cell r="CL400"/>
          <cell r="CM400"/>
          <cell r="CN400"/>
          <cell r="CO400"/>
          <cell r="CP400"/>
          <cell r="CQ400"/>
          <cell r="CR400" t="str">
            <v>КРУН-6кВ №2 ППГ</v>
          </cell>
          <cell r="CS400">
            <v>3</v>
          </cell>
          <cell r="CT400">
            <v>1</v>
          </cell>
          <cell r="CU400" t="str">
            <v>NIPI_Centre_PTV-3_Part</v>
          </cell>
          <cell r="CV400">
            <v>46270</v>
          </cell>
          <cell r="CW400">
            <v>310</v>
          </cell>
          <cell r="CX400"/>
          <cell r="CY400"/>
          <cell r="CZ400"/>
          <cell r="DA400"/>
          <cell r="DB400"/>
          <cell r="DC400"/>
          <cell r="DD400"/>
          <cell r="DE400"/>
          <cell r="DF400"/>
          <cell r="DG400" t="str">
            <v>малый</v>
          </cell>
          <cell r="DH400"/>
          <cell r="DI400"/>
          <cell r="DJ400"/>
          <cell r="DK400"/>
          <cell r="DL400">
            <v>2</v>
          </cell>
          <cell r="DM400">
            <v>-0.30987000000000009</v>
          </cell>
          <cell r="DN400">
            <v>1</v>
          </cell>
          <cell r="DO400">
            <v>1.1549699999999998</v>
          </cell>
          <cell r="DP400"/>
          <cell r="DQ400"/>
          <cell r="DR400"/>
          <cell r="DS400"/>
          <cell r="DT400"/>
          <cell r="DU400"/>
          <cell r="DV400"/>
          <cell r="DW400">
            <v>42140</v>
          </cell>
          <cell r="DX400">
            <v>1696</v>
          </cell>
          <cell r="DY400"/>
          <cell r="DZ400" t="str">
            <v>1695, 4442,</v>
          </cell>
          <cell r="EA400">
            <v>1</v>
          </cell>
          <cell r="EB400"/>
          <cell r="EC400">
            <v>16.268549999999998</v>
          </cell>
          <cell r="ED400">
            <v>25.7</v>
          </cell>
          <cell r="EE400">
            <v>12.841199999999997</v>
          </cell>
          <cell r="EF400">
            <v>-9.4314500000000017</v>
          </cell>
          <cell r="EG400">
            <v>54.510975565096849</v>
          </cell>
          <cell r="EH400">
            <v>378</v>
          </cell>
          <cell r="EI400">
            <v>0.92820000000000003</v>
          </cell>
          <cell r="EJ400"/>
          <cell r="EK400">
            <v>43</v>
          </cell>
          <cell r="EL400">
            <v>3.2301599999999997</v>
          </cell>
          <cell r="EM400">
            <v>92</v>
          </cell>
          <cell r="EN400">
            <v>-2</v>
          </cell>
          <cell r="EO400">
            <v>-2.0751900000000001</v>
          </cell>
          <cell r="EP400">
            <v>5</v>
          </cell>
          <cell r="EQ400">
            <v>43955</v>
          </cell>
          <cell r="ER400" t="str">
            <v>ум до 20м3</v>
          </cell>
          <cell r="ES400">
            <v>20</v>
          </cell>
          <cell r="ET400">
            <v>1.5024</v>
          </cell>
          <cell r="EU400">
            <v>92</v>
          </cell>
          <cell r="EV400">
            <v>-21</v>
          </cell>
          <cell r="EW400">
            <v>0.34743000000000013</v>
          </cell>
          <cell r="EX400">
            <v>-5</v>
          </cell>
          <cell r="EY400"/>
          <cell r="EZ400"/>
          <cell r="FA400"/>
          <cell r="FB400"/>
          <cell r="FC400"/>
          <cell r="FD400"/>
          <cell r="FE400"/>
          <cell r="FF400"/>
          <cell r="FG400"/>
          <cell r="FH400"/>
          <cell r="FI400"/>
          <cell r="FJ400"/>
          <cell r="FK400"/>
          <cell r="FL400"/>
          <cell r="FN400"/>
          <cell r="FP400" t="str">
            <v>Влияние ВНС с недостаточной компенсацией</v>
          </cell>
          <cell r="FR400">
            <v>15</v>
          </cell>
          <cell r="FS400"/>
          <cell r="FT400"/>
          <cell r="FV400">
            <v>33392</v>
          </cell>
        </row>
        <row r="401">
          <cell r="D401">
            <v>1697</v>
          </cell>
          <cell r="E401" t="str">
            <v>вн</v>
          </cell>
          <cell r="F401" t="str">
            <v>А1 Б В</v>
          </cell>
          <cell r="G401">
            <v>23</v>
          </cell>
          <cell r="H401">
            <v>1.07985</v>
          </cell>
          <cell r="I401">
            <v>95</v>
          </cell>
          <cell r="J401" t="str">
            <v>Ревизия ГНО</v>
          </cell>
          <cell r="K401" t="e">
            <v>#VALUE!</v>
          </cell>
          <cell r="L401">
            <v>46292</v>
          </cell>
          <cell r="M401">
            <v>12</v>
          </cell>
          <cell r="N401">
            <v>0.6760799999999999</v>
          </cell>
          <cell r="O401">
            <v>94</v>
          </cell>
          <cell r="P401" t="e">
            <v>#VALUE!</v>
          </cell>
          <cell r="Q401">
            <v>46287</v>
          </cell>
          <cell r="R401"/>
          <cell r="S401"/>
          <cell r="T401"/>
          <cell r="U401"/>
          <cell r="V401">
            <v>46292</v>
          </cell>
          <cell r="W401">
            <v>30</v>
          </cell>
          <cell r="X401" t="e">
            <v>#VALUE!</v>
          </cell>
          <cell r="Y401" t="str">
            <v>ВН с низ.эфф.нас</v>
          </cell>
          <cell r="Z401">
            <v>24</v>
          </cell>
          <cell r="AA401">
            <v>12</v>
          </cell>
          <cell r="AB401">
            <v>46292</v>
          </cell>
          <cell r="AC401" t="str">
            <v>14/4м</v>
          </cell>
          <cell r="AD401"/>
          <cell r="AE401"/>
          <cell r="AF401"/>
          <cell r="AG401">
            <v>2.5</v>
          </cell>
          <cell r="AH401">
            <v>2.5</v>
          </cell>
          <cell r="AI401"/>
          <cell r="AJ401"/>
          <cell r="AK401"/>
          <cell r="AL401"/>
          <cell r="AM401"/>
          <cell r="AN401"/>
          <cell r="AO401" t="str">
            <v>BD-1</v>
          </cell>
          <cell r="AP401">
            <v>0</v>
          </cell>
          <cell r="AQ401" t="e">
            <v>#VALUE!</v>
          </cell>
          <cell r="AR401">
            <v>250</v>
          </cell>
          <cell r="AS401">
            <v>70</v>
          </cell>
          <cell r="AT401">
            <v>0.17142857142857143</v>
          </cell>
          <cell r="AU401"/>
          <cell r="AV401"/>
          <cell r="AW401">
            <v>46209</v>
          </cell>
          <cell r="AX401">
            <v>45900</v>
          </cell>
          <cell r="AY401" t="str">
            <v>TP-28</v>
          </cell>
          <cell r="AZ401">
            <v>251.46</v>
          </cell>
          <cell r="BA401">
            <v>8.460000000000008</v>
          </cell>
          <cell r="BB401" t="str">
            <v>СКЖ-60</v>
          </cell>
          <cell r="BC401"/>
          <cell r="BD401"/>
          <cell r="BE401">
            <v>46279</v>
          </cell>
          <cell r="BF401">
            <v>243</v>
          </cell>
          <cell r="BG401">
            <v>2.6</v>
          </cell>
          <cell r="BH401">
            <v>5.6517499999999998</v>
          </cell>
          <cell r="BI401" t="e">
            <v>#VALUE!</v>
          </cell>
          <cell r="BJ401">
            <v>43973</v>
          </cell>
          <cell r="BK401">
            <v>33</v>
          </cell>
          <cell r="BL401">
            <v>0.2</v>
          </cell>
          <cell r="BM401">
            <v>22.970749999999999</v>
          </cell>
          <cell r="BN401" t="str">
            <v>2015,А,165,О,Н,Д,И,Н,2017.Я,М,И,А,О,Н,Д,2018,Я,Ф,M,A,2020,М,33,A,2022,Я,М,И,А,С,С,С,О,Н,Д,2023,Я,Ф,М,А,М,И,А,C,О,Н,2024,Я,Ф,М,А,М,И,С,Н,2025,Я,Ф,М,А,И,A,О,Н,Д,2026,Я,Ф,М,А,М,И,А,С,</v>
          </cell>
          <cell r="BO401">
            <v>46175</v>
          </cell>
          <cell r="BP401" t="str">
            <v>Сораптың тиімділігі төмен. Өніміне қарап айналымын көтеру.</v>
          </cell>
          <cell r="BQ401">
            <v>17</v>
          </cell>
          <cell r="BR401">
            <v>275.5</v>
          </cell>
          <cell r="BS401">
            <v>42220</v>
          </cell>
          <cell r="BT401">
            <v>11.7</v>
          </cell>
          <cell r="BU401">
            <v>312</v>
          </cell>
          <cell r="BV401">
            <v>275.5</v>
          </cell>
          <cell r="BW401">
            <v>27</v>
          </cell>
          <cell r="BX401"/>
          <cell r="BY401"/>
          <cell r="BZ401">
            <v>46181</v>
          </cell>
          <cell r="CA401">
            <v>0</v>
          </cell>
          <cell r="CB401"/>
          <cell r="CC401" t="str">
            <v>差недост.подача</v>
          </cell>
          <cell r="CD401" t="str">
            <v>差недост.подача</v>
          </cell>
          <cell r="CE401">
            <v>19.579363673469388</v>
          </cell>
          <cell r="CF401">
            <v>-39.946454693877556</v>
          </cell>
          <cell r="CG401">
            <v>22.287562651419083</v>
          </cell>
          <cell r="CH401" t="str">
            <v>差недост.подача</v>
          </cell>
          <cell r="CI401">
            <v>7.1013608163265305</v>
          </cell>
          <cell r="CJ401">
            <v>15.004485714285721</v>
          </cell>
          <cell r="CK401">
            <v>41412</v>
          </cell>
          <cell r="CL401" t="e">
            <v>#VALUE!</v>
          </cell>
          <cell r="CM401"/>
          <cell r="CN401"/>
          <cell r="CO401"/>
          <cell r="CP401"/>
          <cell r="CQ401"/>
          <cell r="CR401" t="str">
            <v>КРУН-6кВ №2 ППГ</v>
          </cell>
          <cell r="CS401">
            <v>3</v>
          </cell>
          <cell r="CT401">
            <v>1</v>
          </cell>
          <cell r="CU401" t="str">
            <v>NIPI_Centre_PTV-3_Part</v>
          </cell>
          <cell r="CV401">
            <v>43162</v>
          </cell>
          <cell r="CW401">
            <v>312</v>
          </cell>
          <cell r="CX401"/>
          <cell r="CY401"/>
          <cell r="CZ401"/>
          <cell r="DA401"/>
          <cell r="DB401"/>
          <cell r="DC401"/>
          <cell r="DD401"/>
          <cell r="DE401"/>
          <cell r="DF401"/>
          <cell r="DG401" t="str">
            <v>малый</v>
          </cell>
          <cell r="DH401" t="str">
            <v>есть</v>
          </cell>
          <cell r="DI401"/>
          <cell r="DJ401"/>
          <cell r="DK401"/>
          <cell r="DL401">
            <v>-11</v>
          </cell>
          <cell r="DM401">
            <v>-0.40377000000000007</v>
          </cell>
          <cell r="DN401">
            <v>-1</v>
          </cell>
          <cell r="DO401">
            <v>0.6760799999999999</v>
          </cell>
          <cell r="DP401"/>
          <cell r="DQ401"/>
          <cell r="DR401"/>
          <cell r="DS401"/>
          <cell r="DT401"/>
          <cell r="DU401"/>
          <cell r="DV401"/>
          <cell r="DW401">
            <v>42140</v>
          </cell>
          <cell r="DX401">
            <v>1697</v>
          </cell>
          <cell r="DY401"/>
          <cell r="DZ401">
            <v>4443</v>
          </cell>
          <cell r="EA401">
            <v>1</v>
          </cell>
          <cell r="EB401"/>
          <cell r="EC401">
            <v>22.970749999999999</v>
          </cell>
          <cell r="ED401">
            <v>25.7</v>
          </cell>
          <cell r="EE401">
            <v>17.318999999999999</v>
          </cell>
          <cell r="EF401">
            <v>-2.7292500000000004</v>
          </cell>
          <cell r="EG401">
            <v>54.510975567779475</v>
          </cell>
          <cell r="EH401">
            <v>378</v>
          </cell>
          <cell r="EI401">
            <v>0.92820000000000003</v>
          </cell>
          <cell r="EJ401"/>
          <cell r="EK401">
            <v>34</v>
          </cell>
          <cell r="EL401">
            <v>1.5963000000000001</v>
          </cell>
          <cell r="EM401">
            <v>95</v>
          </cell>
          <cell r="EN401">
            <v>-22</v>
          </cell>
          <cell r="EO401">
            <v>-0.92022000000000015</v>
          </cell>
          <cell r="EP401">
            <v>-1</v>
          </cell>
          <cell r="EQ401">
            <v>43954</v>
          </cell>
          <cell r="ER401" t="str">
            <v>ум до 20м3</v>
          </cell>
          <cell r="ES401">
            <v>20</v>
          </cell>
          <cell r="ET401">
            <v>0.93899999999999995</v>
          </cell>
          <cell r="EU401">
            <v>95</v>
          </cell>
          <cell r="EV401">
            <v>8</v>
          </cell>
          <cell r="EW401">
            <v>0.26292000000000004</v>
          </cell>
          <cell r="EX401">
            <v>1</v>
          </cell>
          <cell r="EY401"/>
          <cell r="EZ401"/>
          <cell r="FA401"/>
          <cell r="FB401"/>
          <cell r="FC401"/>
          <cell r="FD401"/>
          <cell r="FE401"/>
          <cell r="FF401"/>
          <cell r="FG401"/>
          <cell r="FH401"/>
          <cell r="FI401"/>
          <cell r="FJ401"/>
          <cell r="FK401"/>
          <cell r="FL401"/>
          <cell r="FN401">
            <v>1</v>
          </cell>
          <cell r="FP401" t="str">
            <v>Влияние ВНС с недостаточной компенсацией</v>
          </cell>
          <cell r="FR401">
            <v>20</v>
          </cell>
          <cell r="FS401"/>
          <cell r="FT401"/>
          <cell r="FV401">
            <v>33359</v>
          </cell>
        </row>
        <row r="402">
          <cell r="D402">
            <v>1698</v>
          </cell>
          <cell r="E402" t="str">
            <v>ск</v>
          </cell>
          <cell r="F402" t="str">
            <v>А1 В</v>
          </cell>
          <cell r="G402">
            <v>30</v>
          </cell>
          <cell r="H402">
            <v>2.2535999999999996</v>
          </cell>
          <cell r="I402">
            <v>92</v>
          </cell>
          <cell r="J402" t="str">
            <v>ЧРФ</v>
          </cell>
          <cell r="K402" t="e">
            <v>#VALUE!</v>
          </cell>
          <cell r="L402"/>
          <cell r="M402"/>
          <cell r="N402">
            <v>0</v>
          </cell>
          <cell r="O402">
            <v>0</v>
          </cell>
          <cell r="P402" t="e">
            <v>#VALUE!</v>
          </cell>
          <cell r="Q402"/>
          <cell r="R402"/>
          <cell r="S402"/>
          <cell r="T402"/>
          <cell r="U402"/>
          <cell r="V402">
            <v>46272</v>
          </cell>
          <cell r="W402">
            <v>31</v>
          </cell>
          <cell r="X402" t="e">
            <v>#VALUE!</v>
          </cell>
          <cell r="Y402" t="str">
            <v>ОПРС</v>
          </cell>
          <cell r="Z402">
            <v>0</v>
          </cell>
          <cell r="AA402">
            <v>0</v>
          </cell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 t="str">
            <v>пншт-6</v>
          </cell>
          <cell r="AP402">
            <v>3</v>
          </cell>
          <cell r="AQ402" t="e">
            <v>#VALUE!</v>
          </cell>
          <cell r="AR402"/>
          <cell r="AS402">
            <v>0</v>
          </cell>
          <cell r="AT402" t="e">
            <v>#DIV/0!</v>
          </cell>
          <cell r="AU402">
            <v>170</v>
          </cell>
          <cell r="AV402">
            <v>1500</v>
          </cell>
          <cell r="AW402">
            <v>46192</v>
          </cell>
          <cell r="AX402">
            <v>46161</v>
          </cell>
          <cell r="AY402" t="str">
            <v>(кл.70)WM-44</v>
          </cell>
          <cell r="AZ402">
            <v>246.7</v>
          </cell>
          <cell r="BA402">
            <v>51.699999999999989</v>
          </cell>
          <cell r="BB402" t="str">
            <v>СКЖ-60</v>
          </cell>
          <cell r="BC402"/>
          <cell r="BD402"/>
          <cell r="BE402">
            <v>46236</v>
          </cell>
          <cell r="BF402">
            <v>233</v>
          </cell>
          <cell r="BG402">
            <v>2.5</v>
          </cell>
          <cell r="BH402">
            <v>6.3498999999999999</v>
          </cell>
          <cell r="BI402" t="e">
            <v>#VALUE!</v>
          </cell>
          <cell r="BJ402">
            <v>46279</v>
          </cell>
          <cell r="BK402">
            <v>195</v>
          </cell>
          <cell r="BL402">
            <v>0.1</v>
          </cell>
          <cell r="BM402">
            <v>7.5180999999999996</v>
          </cell>
          <cell r="BN402" t="str">
            <v>2015,M,2016,Я,Ф,239,И,Н,2017.Я,М,И,А,О,Н,Д,2018,Я,Ф,M,A,2020,М,45,A,2022,Я,М,И,А,С,О,Н,Д,2023,Я,Ф,М,А,М,И,А,C,О,195,Н,2024,Я,Ф,М,А,М,И,С,Н,2025,Я,Ф,235,М,А,И,A,О,Н,Д,2026,Я,Ф,М,137,А,М,И,А,С,195,</v>
          </cell>
          <cell r="BO402">
            <v>46273</v>
          </cell>
          <cell r="BP402" t="str">
            <v>Тұтылған.</v>
          </cell>
          <cell r="BQ402">
            <v>27</v>
          </cell>
          <cell r="BR402">
            <v>274</v>
          </cell>
          <cell r="BS402">
            <v>43381</v>
          </cell>
          <cell r="BT402">
            <v>16.399999999999999</v>
          </cell>
          <cell r="BU402">
            <v>300</v>
          </cell>
          <cell r="BV402">
            <v>274</v>
          </cell>
          <cell r="BW402">
            <v>30.9</v>
          </cell>
          <cell r="BX402"/>
          <cell r="BY402"/>
          <cell r="BZ402">
            <v>46181</v>
          </cell>
          <cell r="CA402">
            <v>0</v>
          </cell>
          <cell r="CB402"/>
          <cell r="CC402" t="str">
            <v/>
          </cell>
          <cell r="CD402" t="e">
            <v>#DIV/0!</v>
          </cell>
          <cell r="CE402" t="e">
            <v>#DIV/0!</v>
          </cell>
          <cell r="CF402" t="e">
            <v>#DIV/0!</v>
          </cell>
          <cell r="CG402" t="e">
            <v>#DIV/0!</v>
          </cell>
          <cell r="CH402" t="e">
            <v>#DIV/0!</v>
          </cell>
          <cell r="CI402" t="e">
            <v>#DIV/0!</v>
          </cell>
          <cell r="CJ402" t="e">
            <v>#DIV/0!</v>
          </cell>
          <cell r="CK402"/>
          <cell r="CL402"/>
          <cell r="CM402">
            <v>42201</v>
          </cell>
          <cell r="CN402" t="str">
            <v>х/к</v>
          </cell>
          <cell r="CO402"/>
          <cell r="CP402"/>
          <cell r="CQ402"/>
          <cell r="CR402" t="str">
            <v>КРУН-6кВ №2 ППГ</v>
          </cell>
          <cell r="CS402">
            <v>3</v>
          </cell>
          <cell r="CT402">
            <v>1</v>
          </cell>
          <cell r="CU402" t="str">
            <v>NIPI_Centre_PTV-3_Part</v>
          </cell>
          <cell r="CV402">
            <v>46035</v>
          </cell>
          <cell r="CW402">
            <v>300</v>
          </cell>
          <cell r="CX402"/>
          <cell r="CY402"/>
          <cell r="CZ402"/>
          <cell r="DA402"/>
          <cell r="DB402"/>
          <cell r="DC402"/>
          <cell r="DD402"/>
          <cell r="DE402"/>
          <cell r="DF402"/>
          <cell r="DG402" t="str">
            <v>малый</v>
          </cell>
          <cell r="DH402"/>
          <cell r="DI402"/>
          <cell r="DJ402"/>
          <cell r="DK402"/>
          <cell r="DL402">
            <v>-30</v>
          </cell>
          <cell r="DM402">
            <v>-2.2535999999999996</v>
          </cell>
          <cell r="DN402">
            <v>-92</v>
          </cell>
          <cell r="DO402">
            <v>0</v>
          </cell>
          <cell r="DP402"/>
          <cell r="DQ402"/>
          <cell r="DR402"/>
          <cell r="DS402"/>
          <cell r="DT402"/>
          <cell r="DU402"/>
          <cell r="DV402"/>
          <cell r="DW402">
            <v>42140</v>
          </cell>
          <cell r="DX402">
            <v>1698</v>
          </cell>
          <cell r="DY402"/>
          <cell r="DZ402">
            <v>1699</v>
          </cell>
          <cell r="EA402">
            <v>4</v>
          </cell>
          <cell r="EB402"/>
          <cell r="EC402">
            <v>14.139962275946679</v>
          </cell>
          <cell r="ED402">
            <v>11.7</v>
          </cell>
          <cell r="EE402">
            <v>7.7900622759466795</v>
          </cell>
          <cell r="EF402">
            <v>2.4399622759466801</v>
          </cell>
          <cell r="EG402">
            <v>54.510975580258439</v>
          </cell>
          <cell r="EH402">
            <v>378</v>
          </cell>
          <cell r="EI402">
            <v>0.92820000000000003</v>
          </cell>
          <cell r="EJ402"/>
          <cell r="EK402"/>
          <cell r="EL402"/>
          <cell r="EM402"/>
          <cell r="EN402"/>
          <cell r="EO402"/>
          <cell r="EP402"/>
          <cell r="EQ402"/>
          <cell r="ER402"/>
          <cell r="ES402"/>
          <cell r="ET402"/>
          <cell r="EU402"/>
          <cell r="EV402"/>
          <cell r="EW402"/>
          <cell r="EX402"/>
          <cell r="EY402"/>
          <cell r="EZ402"/>
          <cell r="FA402"/>
          <cell r="FB402"/>
          <cell r="FC402"/>
          <cell r="FD402"/>
          <cell r="FE402"/>
          <cell r="FF402"/>
          <cell r="FG402"/>
          <cell r="FH402"/>
          <cell r="FI402"/>
          <cell r="FJ402"/>
          <cell r="FK402"/>
          <cell r="FL402"/>
          <cell r="FN402">
            <v>1</v>
          </cell>
          <cell r="FP402" t="str">
            <v xml:space="preserve"> Влияние ВНС с перекомпенсацией</v>
          </cell>
          <cell r="FR402">
            <v>22</v>
          </cell>
          <cell r="FS402"/>
          <cell r="FT402"/>
          <cell r="FV402">
            <v>33358</v>
          </cell>
        </row>
        <row r="403">
          <cell r="D403">
            <v>1700</v>
          </cell>
          <cell r="E403" t="str">
            <v>ск</v>
          </cell>
          <cell r="F403" t="str">
            <v>А1 Б В</v>
          </cell>
          <cell r="G403"/>
          <cell r="H403"/>
          <cell r="I403"/>
          <cell r="J403">
            <v>0</v>
          </cell>
          <cell r="K403" t="e">
            <v>#VALUE!</v>
          </cell>
          <cell r="L403"/>
          <cell r="M403"/>
          <cell r="N403">
            <v>0</v>
          </cell>
          <cell r="O403">
            <v>0</v>
          </cell>
          <cell r="P403" t="e">
            <v>#VALUE!</v>
          </cell>
          <cell r="Q403"/>
          <cell r="R403"/>
          <cell r="S403"/>
          <cell r="T403"/>
          <cell r="U403"/>
          <cell r="V403"/>
          <cell r="W403">
            <v>0</v>
          </cell>
          <cell r="X403" t="e">
            <v>#VALUE!</v>
          </cell>
          <cell r="Y403" t="str">
            <v>контрольный фонд</v>
          </cell>
          <cell r="Z403">
            <v>0</v>
          </cell>
          <cell r="AA403">
            <v>0</v>
          </cell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 t="str">
            <v>нет</v>
          </cell>
          <cell r="AP403">
            <v>0</v>
          </cell>
          <cell r="AQ403" t="str">
            <v>10,5-13,5-15-11,5-12,5-10,5-13-15-прс(НН57/Р57)-прс-11-прс(Insert50/ТНМ57)-11-прс(ТНМ57/ShL57)-11-прс-8,5-прс(рев)-8,2-прс-ув.дл/х=1,2-ум.дл/х=2↓1,6-ум.дл/х 1,6/1,2-ув.дл/х 1,2/1,6-прс()-5,5-5,1-(огран.цпс)-</v>
          </cell>
          <cell r="AR403"/>
          <cell r="AS403">
            <v>0</v>
          </cell>
          <cell r="AT403" t="e">
            <v>#DIV/0!</v>
          </cell>
          <cell r="AU403"/>
          <cell r="AV403"/>
          <cell r="AW403"/>
          <cell r="AX403">
            <v>44434</v>
          </cell>
          <cell r="AY403" t="str">
            <v>(кл.70)ShL-57</v>
          </cell>
          <cell r="AZ403">
            <v>244.08</v>
          </cell>
          <cell r="BA403">
            <v>53.080000000000013</v>
          </cell>
          <cell r="BB403"/>
          <cell r="BC403"/>
          <cell r="BD403"/>
          <cell r="BE403">
            <v>44540</v>
          </cell>
          <cell r="BF403">
            <v>90</v>
          </cell>
          <cell r="BG403">
            <v>0</v>
          </cell>
          <cell r="BH403">
            <v>17.324549999999999</v>
          </cell>
          <cell r="BI403" t="e">
            <v>#VALUE!</v>
          </cell>
          <cell r="BJ403">
            <v>46185</v>
          </cell>
          <cell r="BK403">
            <v>191</v>
          </cell>
          <cell r="BL403">
            <v>0.1</v>
          </cell>
          <cell r="BM403">
            <v>7.9406499999999989</v>
          </cell>
          <cell r="BN403" t="str">
            <v>2015,M,И,2017.Я,М,И,А,О,Н,Д,2018,Я,Ф,M,A,С,О,52,2020,М,22,Д,12,A,2022,Я,88,М,И,И,93,А,С,О,Н,Д,2023,Я,Ф,М,А,М,131,И,120,А,C,123,О,Н,2024,Я,Ф,М,А,М,И,И,С,О,Н,Д,2025,Я,Ф,М,А,М,И,И,154,A,С,О,Н,Д,2026,Я,Ф,М,А,М,И,191,И,С,</v>
          </cell>
          <cell r="BO403"/>
          <cell r="BP403"/>
          <cell r="BQ403">
            <v>169</v>
          </cell>
          <cell r="BR403">
            <v>274.5</v>
          </cell>
          <cell r="BS403"/>
          <cell r="BT403"/>
          <cell r="BU403"/>
          <cell r="BV403"/>
          <cell r="BW403"/>
          <cell r="BX403"/>
          <cell r="BY403"/>
          <cell r="BZ403">
            <v>45761</v>
          </cell>
          <cell r="CA403">
            <v>0</v>
          </cell>
          <cell r="CB403"/>
          <cell r="CC403" t="str">
            <v/>
          </cell>
          <cell r="CD403" t="e">
            <v>#DIV/0!</v>
          </cell>
          <cell r="CE403" t="e">
            <v>#DIV/0!</v>
          </cell>
          <cell r="CF403" t="e">
            <v>#DIV/0!</v>
          </cell>
          <cell r="CG403" t="e">
            <v>#DIV/0!</v>
          </cell>
          <cell r="CH403" t="e">
            <v>#DIV/0!</v>
          </cell>
          <cell r="CI403" t="e">
            <v>#DIV/0!</v>
          </cell>
          <cell r="CJ403" t="e">
            <v>#DIV/0!</v>
          </cell>
          <cell r="CK403">
            <v>42283</v>
          </cell>
          <cell r="CL403" t="e">
            <v>#VALUE!</v>
          </cell>
          <cell r="CM403">
            <v>43603</v>
          </cell>
          <cell r="CN403" t="str">
            <v>х/к</v>
          </cell>
          <cell r="CO403"/>
          <cell r="CP403"/>
          <cell r="CQ403"/>
          <cell r="CR403" t="str">
            <v>КРУН-6кВ №2 ППГ</v>
          </cell>
          <cell r="CS403">
            <v>3</v>
          </cell>
          <cell r="CT403">
            <v>1</v>
          </cell>
          <cell r="CU403" t="str">
            <v>NIPI_Centre_PTV-3_Part</v>
          </cell>
          <cell r="CV403">
            <v>42655</v>
          </cell>
          <cell r="CW403">
            <v>305</v>
          </cell>
          <cell r="CX403"/>
          <cell r="CY403"/>
          <cell r="CZ403"/>
          <cell r="DA403"/>
          <cell r="DB403"/>
          <cell r="DC403"/>
          <cell r="DD403"/>
          <cell r="DE403"/>
          <cell r="DF403"/>
          <cell r="DG403" t="str">
            <v>малый</v>
          </cell>
          <cell r="DH403" t="str">
            <v>есть</v>
          </cell>
          <cell r="DI403"/>
          <cell r="DJ403"/>
          <cell r="DK403"/>
          <cell r="DL403">
            <v>0</v>
          </cell>
          <cell r="DM403">
            <v>0</v>
          </cell>
          <cell r="DN403">
            <v>0</v>
          </cell>
          <cell r="DO403">
            <v>0</v>
          </cell>
          <cell r="DP403"/>
          <cell r="DQ403"/>
          <cell r="DR403"/>
          <cell r="DS403"/>
          <cell r="DT403"/>
          <cell r="DU403"/>
          <cell r="DV403"/>
          <cell r="DW403">
            <v>42156</v>
          </cell>
          <cell r="DX403">
            <v>1700</v>
          </cell>
          <cell r="DY403"/>
          <cell r="DZ403" t="str">
            <v>1699, 1701</v>
          </cell>
          <cell r="EA403"/>
          <cell r="EB403"/>
          <cell r="EC403">
            <v>14.859042975200001</v>
          </cell>
          <cell r="ED403">
            <v>11.7</v>
          </cell>
          <cell r="EE403">
            <v>-2.4655070247999973</v>
          </cell>
          <cell r="EF403">
            <v>3.159042975200002</v>
          </cell>
          <cell r="EG403" t="e">
            <v>#N/A</v>
          </cell>
          <cell r="EH403">
            <v>378</v>
          </cell>
          <cell r="EI403">
            <v>0.92820000000000003</v>
          </cell>
          <cell r="EJ403"/>
          <cell r="EK403"/>
          <cell r="EL403"/>
          <cell r="EM403"/>
          <cell r="EN403"/>
          <cell r="EO403"/>
          <cell r="EP403"/>
          <cell r="EQ403"/>
          <cell r="ER403"/>
          <cell r="ES403"/>
          <cell r="ET403"/>
          <cell r="EU403"/>
          <cell r="EV403"/>
          <cell r="EW403"/>
          <cell r="EX403"/>
          <cell r="EY403"/>
          <cell r="EZ403"/>
          <cell r="FA403"/>
          <cell r="FB403"/>
          <cell r="FC403">
            <v>4</v>
          </cell>
          <cell r="FD403"/>
          <cell r="FE403"/>
          <cell r="FF403"/>
          <cell r="FG403"/>
          <cell r="FH403"/>
          <cell r="FI403"/>
          <cell r="FJ403"/>
          <cell r="FK403"/>
          <cell r="FL403"/>
          <cell r="FN403">
            <v>1</v>
          </cell>
          <cell r="FP403" t="str">
            <v>Влияние ВНС с недостаточной компенсацией</v>
          </cell>
          <cell r="FR403">
            <v>22</v>
          </cell>
          <cell r="FS403"/>
          <cell r="FV403">
            <v>33509</v>
          </cell>
        </row>
        <row r="404">
          <cell r="D404" t="str">
            <v>20птв</v>
          </cell>
          <cell r="E404"/>
          <cell r="F404"/>
          <cell r="G404">
            <v>746</v>
          </cell>
          <cell r="H404">
            <v>32.198309999999992</v>
          </cell>
          <cell r="I404">
            <v>95.403485254691688</v>
          </cell>
          <cell r="J404">
            <v>0</v>
          </cell>
          <cell r="K404"/>
          <cell r="L404" t="str">
            <v>Qж</v>
          </cell>
          <cell r="M404">
            <v>664</v>
          </cell>
          <cell r="N404">
            <v>27.390629999999994</v>
          </cell>
          <cell r="O404">
            <v>95.606927710843365</v>
          </cell>
          <cell r="P404"/>
          <cell r="Q404"/>
          <cell r="R404"/>
          <cell r="S404"/>
          <cell r="T404"/>
          <cell r="U404"/>
          <cell r="V404"/>
          <cell r="W404">
            <v>22.08</v>
          </cell>
          <cell r="X404"/>
          <cell r="Y404"/>
          <cell r="Z404"/>
          <cell r="AA404"/>
          <cell r="AB404"/>
          <cell r="AC404"/>
          <cell r="AD404"/>
          <cell r="AE404"/>
          <cell r="AF404"/>
          <cell r="AG404" t="str">
            <v xml:space="preserve"> </v>
          </cell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>
            <v>186.05</v>
          </cell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 t="str">
            <v/>
          </cell>
          <cell r="CD404" t="str">
            <v/>
          </cell>
          <cell r="CE404">
            <v>1.5852999999999999</v>
          </cell>
          <cell r="CF404">
            <v>-62.067</v>
          </cell>
          <cell r="CG404" t="e">
            <v>#NUM!</v>
          </cell>
          <cell r="CH404" t="str">
            <v/>
          </cell>
          <cell r="CI404">
            <v>6.2493999999999996</v>
          </cell>
          <cell r="CJ404">
            <v>46.691000000000003</v>
          </cell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K404"/>
          <cell r="DL404"/>
          <cell r="DM404"/>
          <cell r="DN404"/>
          <cell r="DO404"/>
          <cell r="DP404"/>
          <cell r="DQ404"/>
          <cell r="DR404"/>
          <cell r="DS404"/>
          <cell r="DT404"/>
          <cell r="DU404"/>
          <cell r="DV404"/>
          <cell r="DW404"/>
          <cell r="DX404"/>
          <cell r="DY404"/>
          <cell r="DZ404"/>
          <cell r="EA404"/>
          <cell r="EB404"/>
          <cell r="EC404"/>
          <cell r="ED404"/>
          <cell r="EE404"/>
          <cell r="EF404">
            <v>0</v>
          </cell>
          <cell r="EG404"/>
          <cell r="EH404"/>
          <cell r="EI404"/>
          <cell r="EJ404"/>
          <cell r="EK404"/>
          <cell r="EL404"/>
          <cell r="EM404"/>
          <cell r="EN404"/>
          <cell r="EO404"/>
          <cell r="EP404"/>
          <cell r="EQ404"/>
          <cell r="ER404"/>
          <cell r="ES404"/>
          <cell r="ET404"/>
          <cell r="EU404"/>
          <cell r="EV404"/>
          <cell r="EW404"/>
          <cell r="EX404"/>
          <cell r="EY404"/>
          <cell r="EZ404"/>
          <cell r="FA404"/>
          <cell r="FB404"/>
          <cell r="FC404"/>
          <cell r="FD404"/>
          <cell r="FE404"/>
          <cell r="FF404"/>
          <cell r="FG404"/>
          <cell r="FH404"/>
          <cell r="FI404"/>
          <cell r="FJ404"/>
          <cell r="FK404"/>
          <cell r="FL404"/>
          <cell r="FN404"/>
          <cell r="FR404"/>
          <cell r="FS404"/>
          <cell r="FV404"/>
        </row>
        <row r="405">
          <cell r="D405">
            <v>33</v>
          </cell>
          <cell r="E405" t="str">
            <v>ск</v>
          </cell>
          <cell r="F405" t="str">
            <v>А1</v>
          </cell>
          <cell r="G405">
            <v>20</v>
          </cell>
          <cell r="H405">
            <v>0.93899999999999995</v>
          </cell>
          <cell r="I405">
            <v>95</v>
          </cell>
          <cell r="J405">
            <v>0</v>
          </cell>
          <cell r="K405" t="e">
            <v>#VALUE!</v>
          </cell>
          <cell r="L405">
            <v>46292</v>
          </cell>
          <cell r="M405">
            <v>15</v>
          </cell>
          <cell r="N405">
            <v>0.70424999999999993</v>
          </cell>
          <cell r="O405">
            <v>95</v>
          </cell>
          <cell r="P405" t="e">
            <v>#VALUE!</v>
          </cell>
          <cell r="Q405">
            <v>46285</v>
          </cell>
          <cell r="R405"/>
          <cell r="S405"/>
          <cell r="T405"/>
          <cell r="U405"/>
          <cell r="V405">
            <v>46292</v>
          </cell>
          <cell r="W405">
            <v>22</v>
          </cell>
          <cell r="X405" t="e">
            <v>#VALUE!</v>
          </cell>
          <cell r="Y405" t="str">
            <v>СК работает</v>
          </cell>
          <cell r="Z405">
            <v>24</v>
          </cell>
          <cell r="AA405">
            <v>15</v>
          </cell>
          <cell r="AB405">
            <v>46292</v>
          </cell>
          <cell r="AC405" t="str">
            <v>15атм/5с</v>
          </cell>
          <cell r="AD405"/>
          <cell r="AE405"/>
          <cell r="AF405"/>
          <cell r="AG405">
            <v>2</v>
          </cell>
          <cell r="AH405">
            <v>2</v>
          </cell>
          <cell r="AI405"/>
          <cell r="AJ405"/>
          <cell r="AK405"/>
          <cell r="AL405"/>
          <cell r="AM405"/>
          <cell r="AN405"/>
          <cell r="AO405" t="str">
            <v>пншт-6</v>
          </cell>
          <cell r="AP405">
            <v>2.5</v>
          </cell>
          <cell r="AQ405" t="e">
            <v>#VALUE!</v>
          </cell>
          <cell r="AR405">
            <v>6</v>
          </cell>
          <cell r="AS405">
            <v>55.090044000000006</v>
          </cell>
          <cell r="AT405">
            <v>0.27228150335113183</v>
          </cell>
          <cell r="AU405">
            <v>170</v>
          </cell>
          <cell r="AV405">
            <v>1500</v>
          </cell>
          <cell r="AW405">
            <v>46290</v>
          </cell>
          <cell r="AX405">
            <v>46280</v>
          </cell>
          <cell r="AY405" t="str">
            <v>(кл.70)WM-57</v>
          </cell>
          <cell r="AZ405">
            <v>261.13</v>
          </cell>
          <cell r="BA405">
            <v>14.129999999999995</v>
          </cell>
          <cell r="BB405" t="str">
            <v>СКЖ-60</v>
          </cell>
          <cell r="BC405"/>
          <cell r="BD405"/>
          <cell r="BE405">
            <v>46281</v>
          </cell>
          <cell r="BF405">
            <v>247</v>
          </cell>
          <cell r="BG405">
            <v>2.5</v>
          </cell>
          <cell r="BH405">
            <v>4.2840999999999996</v>
          </cell>
          <cell r="BI405" t="e">
            <v>#VALUE!</v>
          </cell>
          <cell r="BJ405">
            <v>44343</v>
          </cell>
          <cell r="BK405">
            <v>0</v>
          </cell>
          <cell r="BL405">
            <v>6.7</v>
          </cell>
          <cell r="BM405">
            <v>31.677399999999995</v>
          </cell>
          <cell r="BN405" t="str">
            <v>2015,M,И,2017.Я,М,И,А,О,Н,Д,2018,Я,Ф,M,A,Я,Ф,М,А,М,И,И,А,С,О,Н,Д,2019,Я,Ф,М,А,М,И,И,А,С,О,Н,Д,2020,Я,Ф,М,А,М,0,Д,0,2021,М,0,A,2022,Я,М,И,А,С,О,Н,Д,2023,Я,Ф,М,А,М,И,А,C,О,Н,2024,Я,Ф,М,А,М,И,С,Н,2025,Я,Ф,М,А,И,A,О,Н,Д,2026,Я,Ф,М,А,М,И,А,С,</v>
          </cell>
          <cell r="BO405">
            <v>46283</v>
          </cell>
          <cell r="BP405" t="str">
            <v>Сораптың жұмыс істеуі жақсы.  Кері тоспа ұстап тұр.</v>
          </cell>
          <cell r="BQ405">
            <v>17</v>
          </cell>
          <cell r="BR405">
            <v>266</v>
          </cell>
          <cell r="BS405"/>
          <cell r="BT405"/>
          <cell r="BU405"/>
          <cell r="BV405"/>
          <cell r="BW405"/>
          <cell r="BX405"/>
          <cell r="BY405"/>
          <cell r="BZ405">
            <v>46181</v>
          </cell>
          <cell r="CA405">
            <v>0</v>
          </cell>
          <cell r="CB405"/>
          <cell r="CC405" t="str">
            <v>差недост.подача</v>
          </cell>
          <cell r="CD405" t="str">
            <v>差недост.подача</v>
          </cell>
          <cell r="CE405">
            <v>27.704236944164023</v>
          </cell>
          <cell r="CF405">
            <v>-28.613649168531111</v>
          </cell>
          <cell r="CG405">
            <v>26.856426760382959</v>
          </cell>
          <cell r="CH405" t="str">
            <v>差недост.подача</v>
          </cell>
          <cell r="CI405">
            <v>8.5823634769129207</v>
          </cell>
          <cell r="CJ405">
            <v>2.2181353961511689</v>
          </cell>
          <cell r="CK405"/>
          <cell r="CL405"/>
          <cell r="CM405"/>
          <cell r="CN405"/>
          <cell r="CO405"/>
          <cell r="CP405"/>
          <cell r="CQ405"/>
          <cell r="CR405" t="str">
            <v>КРУН-6кВ №2 ППГ</v>
          </cell>
          <cell r="CS405">
            <v>13</v>
          </cell>
          <cell r="CT405">
            <v>2</v>
          </cell>
          <cell r="CU405" t="str">
            <v>NIPI_Centre_PTV-3_Part</v>
          </cell>
          <cell r="CV405">
            <v>45767</v>
          </cell>
          <cell r="CW405">
            <v>298</v>
          </cell>
          <cell r="CX405"/>
          <cell r="CY405"/>
          <cell r="CZ405"/>
          <cell r="DA405"/>
          <cell r="DB405"/>
          <cell r="DC405"/>
          <cell r="DD405"/>
          <cell r="DE405"/>
          <cell r="DF405"/>
          <cell r="DG405" t="str">
            <v>большой</v>
          </cell>
          <cell r="DH405" t="str">
            <v>есть</v>
          </cell>
          <cell r="DI405"/>
          <cell r="DJ405"/>
          <cell r="DK405"/>
          <cell r="DL405">
            <v>-5</v>
          </cell>
          <cell r="DM405">
            <v>-0.23475000000000001</v>
          </cell>
          <cell r="DN405">
            <v>0</v>
          </cell>
          <cell r="DO405">
            <v>0.70424999999999993</v>
          </cell>
          <cell r="DP405"/>
          <cell r="DQ405"/>
          <cell r="DR405"/>
          <cell r="DS405"/>
          <cell r="DT405"/>
          <cell r="DU405"/>
          <cell r="DV405"/>
          <cell r="DW405">
            <v>42170</v>
          </cell>
          <cell r="DX405">
            <v>33</v>
          </cell>
          <cell r="DY405"/>
          <cell r="DZ405" t="str">
            <v xml:space="preserve">4512, 4513, </v>
          </cell>
          <cell r="EA405">
            <v>1</v>
          </cell>
          <cell r="EB405"/>
          <cell r="EC405">
            <v>31.677399999999995</v>
          </cell>
          <cell r="ED405">
            <v>25.7</v>
          </cell>
          <cell r="EE405">
            <v>27.393299999999996</v>
          </cell>
          <cell r="EF405">
            <v>5.9773999999999958</v>
          </cell>
          <cell r="EG405">
            <v>54.510975576974573</v>
          </cell>
          <cell r="EH405">
            <v>449</v>
          </cell>
          <cell r="EI405">
            <v>0.9304</v>
          </cell>
          <cell r="EJ405"/>
          <cell r="EK405" t="e">
            <v>#REF!</v>
          </cell>
          <cell r="EL405" t="e">
            <v>#REF!</v>
          </cell>
          <cell r="EM405" t="e">
            <v>#REF!</v>
          </cell>
          <cell r="EN405" t="e">
            <v>#REF!</v>
          </cell>
          <cell r="EO405" t="e">
            <v>#REF!</v>
          </cell>
          <cell r="EP405" t="e">
            <v>#REF!</v>
          </cell>
          <cell r="EQ405">
            <v>43953</v>
          </cell>
          <cell r="ER405"/>
          <cell r="ES405"/>
          <cell r="ET405"/>
          <cell r="EU405"/>
          <cell r="EV405"/>
          <cell r="EW405"/>
          <cell r="EX405"/>
          <cell r="EY405"/>
          <cell r="EZ405"/>
          <cell r="FA405"/>
          <cell r="FB405"/>
          <cell r="FC405"/>
          <cell r="FD405"/>
          <cell r="FE405"/>
          <cell r="FF405" t="str">
            <v>ВПП 2022</v>
          </cell>
          <cell r="FG405"/>
          <cell r="FH405"/>
          <cell r="FI405"/>
          <cell r="FJ405"/>
          <cell r="FK405"/>
          <cell r="FL405"/>
          <cell r="FN405"/>
          <cell r="FP405" t="str">
            <v>Влияние ВНС с недостаточной компенсацией</v>
          </cell>
          <cell r="FR405"/>
          <cell r="FS405"/>
          <cell r="FV405">
            <v>32874</v>
          </cell>
        </row>
        <row r="406">
          <cell r="D406">
            <v>1816</v>
          </cell>
          <cell r="E406" t="str">
            <v>вн</v>
          </cell>
          <cell r="F406" t="str">
            <v>Г</v>
          </cell>
          <cell r="G406"/>
          <cell r="H406"/>
          <cell r="I406"/>
          <cell r="J406">
            <v>0</v>
          </cell>
          <cell r="K406" t="e">
            <v>#VALUE!</v>
          </cell>
          <cell r="L406"/>
          <cell r="M406"/>
          <cell r="N406">
            <v>0</v>
          </cell>
          <cell r="O406">
            <v>0</v>
          </cell>
          <cell r="P406" t="e">
            <v>#VALUE!</v>
          </cell>
          <cell r="Q406"/>
          <cell r="R406"/>
          <cell r="S406"/>
          <cell r="T406"/>
          <cell r="U406"/>
          <cell r="V406"/>
          <cell r="W406">
            <v>0</v>
          </cell>
          <cell r="X406" t="e">
            <v>#VALUE!</v>
          </cell>
          <cell r="Y406" t="str">
            <v>Бездействие</v>
          </cell>
          <cell r="Z406">
            <v>0</v>
          </cell>
          <cell r="AA406">
            <v>0</v>
          </cell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 t="str">
            <v>закр</v>
          </cell>
          <cell r="AM406"/>
          <cell r="AN406"/>
          <cell r="AO406"/>
          <cell r="AP406">
            <v>0</v>
          </cell>
          <cell r="AQ406" t="e">
            <v>#VALUE!</v>
          </cell>
          <cell r="AR406"/>
          <cell r="AS406"/>
          <cell r="AT406"/>
          <cell r="AU406"/>
          <cell r="AV406"/>
          <cell r="AW406"/>
          <cell r="AX406">
            <v>43312</v>
          </cell>
          <cell r="AY406">
            <v>0</v>
          </cell>
          <cell r="AZ406">
            <v>0</v>
          </cell>
          <cell r="BA406"/>
          <cell r="BB406" t="str">
            <v>нет</v>
          </cell>
          <cell r="BC406"/>
          <cell r="BD406"/>
          <cell r="BE406">
            <v>43289</v>
          </cell>
          <cell r="BF406">
            <v>0</v>
          </cell>
          <cell r="BG406">
            <v>7.2</v>
          </cell>
          <cell r="BH406">
            <v>36.590699999999998</v>
          </cell>
          <cell r="BI406" t="e">
            <v>#VALUE!</v>
          </cell>
          <cell r="BJ406">
            <v>46184</v>
          </cell>
          <cell r="BK406">
            <v>0</v>
          </cell>
          <cell r="BL406">
            <v>0.5</v>
          </cell>
          <cell r="BM406">
            <v>29.890699999999999</v>
          </cell>
          <cell r="BN406" t="e">
            <v>#VALUE!</v>
          </cell>
          <cell r="BO406"/>
          <cell r="BP406"/>
          <cell r="BQ406">
            <v>307</v>
          </cell>
          <cell r="BR406">
            <v>313</v>
          </cell>
          <cell r="BS406"/>
          <cell r="BT406"/>
          <cell r="BU406"/>
          <cell r="BV406"/>
          <cell r="BW406"/>
          <cell r="BX406"/>
          <cell r="BY406"/>
          <cell r="BZ406">
            <v>46015</v>
          </cell>
          <cell r="CA406">
            <v>0</v>
          </cell>
          <cell r="CB406"/>
          <cell r="CC406" t="str">
            <v/>
          </cell>
          <cell r="CD406" t="str">
            <v/>
          </cell>
          <cell r="CE406">
            <v>1.5852999999999999</v>
          </cell>
          <cell r="CF406">
            <v>-62.067</v>
          </cell>
          <cell r="CG406" t="e">
            <v>#NUM!</v>
          </cell>
          <cell r="CH406" t="str">
            <v/>
          </cell>
          <cell r="CI406">
            <v>6.2493999999999996</v>
          </cell>
          <cell r="CJ406">
            <v>46.691000000000003</v>
          </cell>
          <cell r="CK406"/>
          <cell r="CL406"/>
          <cell r="CM406"/>
          <cell r="CN406"/>
          <cell r="CO406"/>
          <cell r="CP406"/>
          <cell r="CQ406"/>
          <cell r="CR406" t="str">
            <v>КРУН-6кВ №2 ППГ</v>
          </cell>
          <cell r="CS406">
            <v>13</v>
          </cell>
          <cell r="CT406">
            <v>2</v>
          </cell>
          <cell r="CU406" t="str">
            <v>NIPI_Centre_PTV-3_Part</v>
          </cell>
          <cell r="CV406">
            <v>43297</v>
          </cell>
          <cell r="CW406">
            <v>277</v>
          </cell>
          <cell r="CX406"/>
          <cell r="CY406"/>
          <cell r="CZ406"/>
          <cell r="DA406"/>
          <cell r="DB406"/>
          <cell r="DC406"/>
          <cell r="DD406"/>
          <cell r="DE406"/>
          <cell r="DF406"/>
          <cell r="DG406" t="str">
            <v>большой</v>
          </cell>
          <cell r="DH406"/>
          <cell r="DI406"/>
          <cell r="DJ406"/>
          <cell r="DK406"/>
          <cell r="DL406">
            <v>0</v>
          </cell>
          <cell r="DM406">
            <v>0</v>
          </cell>
          <cell r="DN406">
            <v>0</v>
          </cell>
          <cell r="DO406">
            <v>0</v>
          </cell>
          <cell r="DP406"/>
          <cell r="DQ406"/>
          <cell r="DR406"/>
          <cell r="DS406"/>
          <cell r="DT406"/>
          <cell r="DU406"/>
          <cell r="DV406"/>
          <cell r="DW406">
            <v>42170</v>
          </cell>
          <cell r="DX406">
            <v>1816</v>
          </cell>
          <cell r="DY406"/>
          <cell r="DZ406" t="str">
            <v xml:space="preserve">1647, 4513, 4572, </v>
          </cell>
          <cell r="EA406"/>
          <cell r="EB406"/>
          <cell r="EC406">
            <v>35.237211686939993</v>
          </cell>
          <cell r="ED406">
            <v>18</v>
          </cell>
          <cell r="EE406">
            <v>-1.3534883130600051</v>
          </cell>
          <cell r="EF406">
            <v>17.237211686939993</v>
          </cell>
          <cell r="EG406">
            <v>54.510975569702481</v>
          </cell>
          <cell r="EH406">
            <v>449</v>
          </cell>
          <cell r="EI406">
            <v>0.9304</v>
          </cell>
          <cell r="EK406"/>
          <cell r="EL406"/>
          <cell r="EM406"/>
          <cell r="EQ406"/>
          <cell r="ER406"/>
          <cell r="ES406"/>
          <cell r="ET406"/>
          <cell r="EU406"/>
          <cell r="FB406"/>
          <cell r="FC406"/>
          <cell r="FD406"/>
          <cell r="FE406"/>
          <cell r="FF406"/>
          <cell r="FG406"/>
          <cell r="FH406"/>
          <cell r="FI406"/>
          <cell r="FJ406"/>
          <cell r="FK406"/>
          <cell r="FL406"/>
          <cell r="FN406"/>
          <cell r="FP406" t="str">
            <v>Влияние ВНС с недостаточной компенсацией</v>
          </cell>
          <cell r="FR406"/>
          <cell r="FS406"/>
          <cell r="FV406">
            <v>33695</v>
          </cell>
        </row>
        <row r="407">
          <cell r="D407">
            <v>1817</v>
          </cell>
          <cell r="E407" t="str">
            <v>вн</v>
          </cell>
          <cell r="F407" t="str">
            <v>А1</v>
          </cell>
          <cell r="G407">
            <v>24</v>
          </cell>
          <cell r="H407">
            <v>1.1268</v>
          </cell>
          <cell r="I407">
            <v>95</v>
          </cell>
          <cell r="J407">
            <v>0</v>
          </cell>
          <cell r="K407" t="e">
            <v>#VALUE!</v>
          </cell>
          <cell r="L407">
            <v>46292</v>
          </cell>
          <cell r="M407">
            <v>20</v>
          </cell>
          <cell r="N407">
            <v>0.93899999999999995</v>
          </cell>
          <cell r="O407">
            <v>95</v>
          </cell>
          <cell r="P407" t="e">
            <v>#VALUE!</v>
          </cell>
          <cell r="Q407">
            <v>46285</v>
          </cell>
          <cell r="R407"/>
          <cell r="S407"/>
          <cell r="T407"/>
          <cell r="U407"/>
          <cell r="V407">
            <v>46292</v>
          </cell>
          <cell r="W407">
            <v>23</v>
          </cell>
          <cell r="X407" t="e">
            <v>#VALUE!</v>
          </cell>
          <cell r="Y407" t="str">
            <v>ВН с низ.эфф.нас</v>
          </cell>
          <cell r="Z407">
            <v>24</v>
          </cell>
          <cell r="AA407">
            <v>20</v>
          </cell>
          <cell r="AB407">
            <v>46292</v>
          </cell>
          <cell r="AC407" t="str">
            <v>15/10с</v>
          </cell>
          <cell r="AD407"/>
          <cell r="AE407"/>
          <cell r="AF407"/>
          <cell r="AG407">
            <v>2.8</v>
          </cell>
          <cell r="AH407">
            <v>2.8</v>
          </cell>
          <cell r="AI407"/>
          <cell r="AJ407"/>
          <cell r="AK407"/>
          <cell r="AL407"/>
          <cell r="AM407"/>
          <cell r="AN407"/>
          <cell r="AO407" t="str">
            <v>twister</v>
          </cell>
          <cell r="AP407">
            <v>0</v>
          </cell>
          <cell r="AQ407" t="e">
            <v>#VALUE!</v>
          </cell>
          <cell r="AR407">
            <v>220</v>
          </cell>
          <cell r="AS407">
            <v>35.200000000000003</v>
          </cell>
          <cell r="AT407">
            <v>0.56818181818181812</v>
          </cell>
          <cell r="AU407"/>
          <cell r="AV407"/>
          <cell r="AW407">
            <v>46183</v>
          </cell>
          <cell r="AX407">
            <v>45966</v>
          </cell>
          <cell r="AY407" t="str">
            <v>ТР-16</v>
          </cell>
          <cell r="AZ407">
            <v>261.33</v>
          </cell>
          <cell r="BA407">
            <v>6.3299999999999841</v>
          </cell>
          <cell r="BB407" t="str">
            <v>СКЖ-60</v>
          </cell>
          <cell r="BC407"/>
          <cell r="BD407"/>
          <cell r="BE407">
            <v>46266</v>
          </cell>
          <cell r="BF407">
            <v>255</v>
          </cell>
          <cell r="BG407">
            <v>2.7</v>
          </cell>
          <cell r="BH407">
            <v>3.4981499999999999</v>
          </cell>
          <cell r="BI407" t="e">
            <v>#VALUE!</v>
          </cell>
          <cell r="BJ407">
            <v>45662</v>
          </cell>
          <cell r="BK407">
            <v>243</v>
          </cell>
          <cell r="BL407">
            <v>6</v>
          </cell>
          <cell r="BM407">
            <v>7.9249499999999999</v>
          </cell>
          <cell r="BN407" t="str">
            <v>2015,M,И,2017.Я,М,И,А,О,Н,Д,2018,Я,Ф,M,A,М,И,И,А,С,О,Н,Д,2019,Я,Ф,М,А,М,И,И,А,С,О,Н,Д,2020,Я,0,Ф,М,37,А,0,М,И,0,2021,Я,0,A,2022,Я,М,И,А,С,114,О,Н,Д,2023,Я,Ф,М,А,М,И,А,А,C,О,Н,151,2024,Я,Ф,М,А,М,И,С,Н,2025,Я,243,Ф,М,А,И,A,О,Н,Д,2026,Я,Ф,М,А,М,И,А,С,</v>
          </cell>
          <cell r="BO407">
            <v>46131</v>
          </cell>
          <cell r="BP407" t="str">
            <v xml:space="preserve">Сораптың тиімділігі төмен. </v>
          </cell>
          <cell r="BQ407">
            <v>6</v>
          </cell>
          <cell r="BR407">
            <v>263.5</v>
          </cell>
          <cell r="BS407">
            <v>43855</v>
          </cell>
          <cell r="BT407">
            <v>32.200000000000003</v>
          </cell>
          <cell r="BU407">
            <v>309</v>
          </cell>
          <cell r="BV407">
            <v>309</v>
          </cell>
          <cell r="BW407">
            <v>25.8</v>
          </cell>
          <cell r="BX407"/>
          <cell r="BY407"/>
          <cell r="BZ407">
            <v>46181</v>
          </cell>
          <cell r="CA407">
            <v>0</v>
          </cell>
          <cell r="CB407"/>
          <cell r="CC407" t="str">
            <v>理рацион-ый</v>
          </cell>
          <cell r="CD407" t="str">
            <v>理рацион-ый</v>
          </cell>
          <cell r="CE407">
            <v>41.020281921487602</v>
          </cell>
          <cell r="CF407">
            <v>-2.5496962809917463</v>
          </cell>
          <cell r="CG407">
            <v>34.120526135630655</v>
          </cell>
          <cell r="CH407" t="str">
            <v>理рацион-ый</v>
          </cell>
          <cell r="CI407">
            <v>17.116404132231402</v>
          </cell>
          <cell r="CJ407">
            <v>-10.264836776859497</v>
          </cell>
          <cell r="CK407"/>
          <cell r="CL407"/>
          <cell r="CM407"/>
          <cell r="CN407"/>
          <cell r="CO407"/>
          <cell r="CP407"/>
          <cell r="CQ407"/>
          <cell r="CR407" t="str">
            <v>КРУН-6кВ №2 ППГ</v>
          </cell>
          <cell r="CS407">
            <v>3</v>
          </cell>
          <cell r="CT407">
            <v>1</v>
          </cell>
          <cell r="CU407" t="str">
            <v>NIPI_Centre_PTV-3_Part</v>
          </cell>
          <cell r="CV407">
            <v>45700</v>
          </cell>
          <cell r="CW407">
            <v>295</v>
          </cell>
          <cell r="CX407"/>
          <cell r="CY407"/>
          <cell r="CZ407"/>
          <cell r="DA407"/>
          <cell r="DB407"/>
          <cell r="DC407"/>
          <cell r="DD407"/>
          <cell r="DE407"/>
          <cell r="DF407"/>
          <cell r="DG407" t="str">
            <v>средний</v>
          </cell>
          <cell r="DH407"/>
          <cell r="DI407"/>
          <cell r="DJ407"/>
          <cell r="DK407"/>
          <cell r="DL407">
            <v>-4</v>
          </cell>
          <cell r="DM407">
            <v>-0.18780000000000008</v>
          </cell>
          <cell r="DN407">
            <v>0</v>
          </cell>
          <cell r="DO407">
            <v>0.93900000000000006</v>
          </cell>
          <cell r="DP407"/>
          <cell r="DQ407"/>
          <cell r="DR407"/>
          <cell r="DS407"/>
          <cell r="DT407"/>
          <cell r="DU407"/>
          <cell r="DV407"/>
          <cell r="DW407">
            <v>42170</v>
          </cell>
          <cell r="DX407">
            <v>1817</v>
          </cell>
          <cell r="DY407"/>
          <cell r="DZ407" t="str">
            <v xml:space="preserve">1647, 4515, 4572, </v>
          </cell>
          <cell r="EA407">
            <v>1</v>
          </cell>
          <cell r="EB407"/>
          <cell r="EC407">
            <v>12.277077376560001</v>
          </cell>
          <cell r="ED407">
            <v>11.7</v>
          </cell>
          <cell r="EE407">
            <v>8.7789273765600022</v>
          </cell>
          <cell r="EF407">
            <v>0.57707737656000191</v>
          </cell>
          <cell r="EG407">
            <v>54.510975552175665</v>
          </cell>
          <cell r="EH407">
            <v>449</v>
          </cell>
          <cell r="EI407">
            <v>0.9304</v>
          </cell>
          <cell r="EJ407"/>
          <cell r="EK407"/>
          <cell r="EL407"/>
          <cell r="EM407"/>
          <cell r="EN407"/>
          <cell r="EO407"/>
          <cell r="EP407"/>
          <cell r="EQ407"/>
          <cell r="ER407"/>
          <cell r="ES407"/>
          <cell r="ET407"/>
          <cell r="EU407"/>
          <cell r="EV407"/>
          <cell r="EW407"/>
          <cell r="EX407"/>
          <cell r="EY407"/>
          <cell r="EZ407"/>
          <cell r="FA407"/>
          <cell r="FB407"/>
          <cell r="FC407"/>
          <cell r="FD407"/>
          <cell r="FE407"/>
          <cell r="FF407"/>
          <cell r="FG407"/>
          <cell r="FH407"/>
          <cell r="FI407"/>
          <cell r="FJ407"/>
          <cell r="FK407"/>
          <cell r="FL407"/>
          <cell r="FN407"/>
          <cell r="FP407" t="str">
            <v>Влияние ВНС с недостаточной компенсацией</v>
          </cell>
          <cell r="FQ407" t="str">
            <v>ГТМ 2021</v>
          </cell>
          <cell r="FR407">
            <v>15</v>
          </cell>
          <cell r="FS407"/>
          <cell r="FT407"/>
          <cell r="FV407">
            <v>33521</v>
          </cell>
        </row>
        <row r="408">
          <cell r="D408">
            <v>1818</v>
          </cell>
          <cell r="E408" t="str">
            <v>вн</v>
          </cell>
          <cell r="F408" t="str">
            <v>А1 Б</v>
          </cell>
          <cell r="G408">
            <v>24</v>
          </cell>
          <cell r="H408">
            <v>2.7043199999999996</v>
          </cell>
          <cell r="I408">
            <v>88</v>
          </cell>
          <cell r="J408">
            <v>0</v>
          </cell>
          <cell r="K408" t="e">
            <v>#VALUE!</v>
          </cell>
          <cell r="L408">
            <v>46292</v>
          </cell>
          <cell r="M408">
            <v>15</v>
          </cell>
          <cell r="N408">
            <v>2.1127499999999997</v>
          </cell>
          <cell r="O408">
            <v>85</v>
          </cell>
          <cell r="P408" t="e">
            <v>#VALUE!</v>
          </cell>
          <cell r="Q408">
            <v>46285</v>
          </cell>
          <cell r="R408"/>
          <cell r="S408"/>
          <cell r="T408"/>
          <cell r="U408"/>
          <cell r="V408">
            <v>46292</v>
          </cell>
          <cell r="W408">
            <v>20</v>
          </cell>
          <cell r="X408" t="e">
            <v>#VALUE!</v>
          </cell>
          <cell r="Y408" t="str">
            <v>винтовой</v>
          </cell>
          <cell r="Z408">
            <v>24</v>
          </cell>
          <cell r="AA408">
            <v>15</v>
          </cell>
          <cell r="AB408">
            <v>46292</v>
          </cell>
          <cell r="AC408" t="str">
            <v>15атм/5с</v>
          </cell>
          <cell r="AD408"/>
          <cell r="AE408"/>
          <cell r="AF408"/>
          <cell r="AG408">
            <v>2.8</v>
          </cell>
          <cell r="AH408">
            <v>2.8</v>
          </cell>
          <cell r="AI408"/>
          <cell r="AJ408"/>
          <cell r="AK408"/>
          <cell r="AL408"/>
          <cell r="AM408"/>
          <cell r="AN408"/>
          <cell r="AO408" t="str">
            <v>Netzsch</v>
          </cell>
          <cell r="AP408">
            <v>0</v>
          </cell>
          <cell r="AQ408" t="e">
            <v>#VALUE!</v>
          </cell>
          <cell r="AR408">
            <v>80</v>
          </cell>
          <cell r="AS408">
            <v>22.400000000000002</v>
          </cell>
          <cell r="AT408">
            <v>0.6696428571428571</v>
          </cell>
          <cell r="AU408"/>
          <cell r="AV408"/>
          <cell r="AW408"/>
          <cell r="AX408">
            <v>46278</v>
          </cell>
          <cell r="AY408" t="str">
            <v>ТР-28</v>
          </cell>
          <cell r="AZ408">
            <v>254.03</v>
          </cell>
          <cell r="BA408">
            <v>4.0300000000000011</v>
          </cell>
          <cell r="BB408" t="str">
            <v>СКЖ-60</v>
          </cell>
          <cell r="BC408"/>
          <cell r="BD408"/>
          <cell r="BE408">
            <v>46281</v>
          </cell>
          <cell r="BF408">
            <v>250</v>
          </cell>
          <cell r="BG408">
            <v>2.7</v>
          </cell>
          <cell r="BH408">
            <v>4.4371499999999999</v>
          </cell>
          <cell r="BI408" t="e">
            <v>#VALUE!</v>
          </cell>
          <cell r="BJ408">
            <v>44252</v>
          </cell>
          <cell r="BK408">
            <v>163</v>
          </cell>
          <cell r="BL408">
            <v>10.1</v>
          </cell>
          <cell r="BM408">
            <v>20.006450000000001</v>
          </cell>
          <cell r="BN408" t="str">
            <v>2015,M,И,2017.Я,М,И,А,О,Н,Д,2018,Я,Ф,M,A,И,И,А,С,О,Н,Д,2020,Я,Ф,0,Ф,М,11,А,0,М,Д,0,163,A,2022,Я,М,И,А,С,О,Н,Д,2023,Я,Ф,М,А,М,И,А,C,О,Н,2024,Я,Ф,М,А,М,И,С,Н,2025,Я,Ф,М,А,И,A,О,Н,Д,2026,Я,Ф,М,А,М,И,А,С,</v>
          </cell>
          <cell r="BO408"/>
          <cell r="BP408"/>
          <cell r="BQ408">
            <v>10</v>
          </cell>
          <cell r="BR408">
            <v>268.5</v>
          </cell>
          <cell r="BS408">
            <v>43044</v>
          </cell>
          <cell r="BT408">
            <v>39.1</v>
          </cell>
          <cell r="BU408">
            <v>318</v>
          </cell>
          <cell r="BV408">
            <v>313.5</v>
          </cell>
          <cell r="BW408">
            <v>26</v>
          </cell>
          <cell r="BX408"/>
          <cell r="BY408"/>
          <cell r="BZ408">
            <v>46181</v>
          </cell>
          <cell r="CA408">
            <v>0</v>
          </cell>
          <cell r="CB408"/>
          <cell r="CC408" t="str">
            <v>理рацион-ый</v>
          </cell>
          <cell r="CD408" t="str">
            <v>理рацион-ый</v>
          </cell>
          <cell r="CE408">
            <v>41.972746189413265</v>
          </cell>
          <cell r="CF408">
            <v>3.9194875637754976</v>
          </cell>
          <cell r="CG408">
            <v>35.743018767132007</v>
          </cell>
          <cell r="CH408" t="str">
            <v>理рацион-ый</v>
          </cell>
          <cell r="CI408">
            <v>21.48113469387755</v>
          </cell>
          <cell r="CJ408">
            <v>-5.9487879464285527</v>
          </cell>
          <cell r="CK408"/>
          <cell r="CL408"/>
          <cell r="CM408"/>
          <cell r="CN408"/>
          <cell r="CO408"/>
          <cell r="CP408"/>
          <cell r="CQ408"/>
          <cell r="CR408" t="str">
            <v>КРУН-6кВ №2 ППГ</v>
          </cell>
          <cell r="CS408">
            <v>3</v>
          </cell>
          <cell r="CT408">
            <v>1</v>
          </cell>
          <cell r="CU408" t="str">
            <v>NIPI_Centre_PTV-3_Part</v>
          </cell>
          <cell r="CV408">
            <v>46277</v>
          </cell>
          <cell r="CW408">
            <v>302</v>
          </cell>
          <cell r="CX408"/>
          <cell r="CY408"/>
          <cell r="CZ408"/>
          <cell r="DA408"/>
          <cell r="DB408"/>
          <cell r="DC408"/>
          <cell r="DD408"/>
          <cell r="DE408"/>
          <cell r="DF408"/>
          <cell r="DG408" t="str">
            <v>средний</v>
          </cell>
          <cell r="DH408"/>
          <cell r="DI408"/>
          <cell r="DJ408"/>
          <cell r="DK408"/>
          <cell r="DL408">
            <v>-9</v>
          </cell>
          <cell r="DM408">
            <v>-0.59156999999999993</v>
          </cell>
          <cell r="DN408">
            <v>-3</v>
          </cell>
          <cell r="DO408">
            <v>2.1127499999999997</v>
          </cell>
          <cell r="DP408"/>
          <cell r="DQ408"/>
          <cell r="DR408"/>
          <cell r="DS408"/>
          <cell r="DT408"/>
          <cell r="DU408"/>
          <cell r="DV408"/>
          <cell r="DW408">
            <v>42170</v>
          </cell>
          <cell r="DX408">
            <v>1818</v>
          </cell>
          <cell r="DY408"/>
          <cell r="DZ408" t="str">
            <v xml:space="preserve">1647, 4515, 4516, </v>
          </cell>
          <cell r="EA408">
            <v>2</v>
          </cell>
          <cell r="EB408"/>
          <cell r="EC408">
            <v>20.006450000000001</v>
          </cell>
          <cell r="ED408">
            <v>25.7</v>
          </cell>
          <cell r="EE408">
            <v>15.569300000000002</v>
          </cell>
          <cell r="EF408">
            <v>-5.6935499999999983</v>
          </cell>
          <cell r="EG408">
            <v>54.51097557407801</v>
          </cell>
          <cell r="EH408">
            <v>449</v>
          </cell>
          <cell r="EI408">
            <v>0.9304</v>
          </cell>
          <cell r="EJ408"/>
          <cell r="EK408"/>
          <cell r="EL408"/>
          <cell r="EM408"/>
          <cell r="EN408"/>
          <cell r="EO408"/>
          <cell r="EP408"/>
          <cell r="EQ408"/>
          <cell r="ER408"/>
          <cell r="ES408"/>
          <cell r="ET408"/>
          <cell r="EU408"/>
          <cell r="EV408"/>
          <cell r="EW408"/>
          <cell r="EX408"/>
          <cell r="EY408"/>
          <cell r="EZ408"/>
          <cell r="FA408"/>
          <cell r="FB408"/>
          <cell r="FC408">
            <v>4</v>
          </cell>
          <cell r="FD408"/>
          <cell r="FE408"/>
          <cell r="FF408"/>
          <cell r="FG408"/>
          <cell r="FH408"/>
          <cell r="FI408"/>
          <cell r="FJ408"/>
          <cell r="FK408"/>
          <cell r="FL408"/>
          <cell r="FN408"/>
          <cell r="FP408" t="str">
            <v>Влияние ВНС с недостаточной компенсацией</v>
          </cell>
          <cell r="FQ408" t="str">
            <v>ГТМ 2021</v>
          </cell>
          <cell r="FR408">
            <v>15</v>
          </cell>
          <cell r="FS408"/>
          <cell r="FV408">
            <v>33521</v>
          </cell>
        </row>
        <row r="409">
          <cell r="D409">
            <v>1819</v>
          </cell>
          <cell r="E409" t="str">
            <v>вн</v>
          </cell>
          <cell r="F409" t="str">
            <v>А1 Б В</v>
          </cell>
          <cell r="G409">
            <v>8</v>
          </cell>
          <cell r="H409">
            <v>1.8779999999999999</v>
          </cell>
          <cell r="I409">
            <v>75</v>
          </cell>
          <cell r="J409" t="str">
            <v>Ревизия ГНО</v>
          </cell>
          <cell r="K409" t="e">
            <v>#VALUE!</v>
          </cell>
          <cell r="L409">
            <v>46292</v>
          </cell>
          <cell r="M409">
            <v>6</v>
          </cell>
          <cell r="N409">
            <v>2.7043199999999996</v>
          </cell>
          <cell r="O409">
            <v>52</v>
          </cell>
          <cell r="P409" t="e">
            <v>#VALUE!</v>
          </cell>
          <cell r="Q409">
            <v>46285</v>
          </cell>
          <cell r="R409"/>
          <cell r="S409"/>
          <cell r="T409"/>
          <cell r="U409"/>
          <cell r="V409">
            <v>46292</v>
          </cell>
          <cell r="W409">
            <v>20</v>
          </cell>
          <cell r="X409" t="e">
            <v>#VALUE!</v>
          </cell>
          <cell r="Y409" t="str">
            <v>винтовой</v>
          </cell>
          <cell r="Z409">
            <v>24</v>
          </cell>
          <cell r="AA409">
            <v>6</v>
          </cell>
          <cell r="AB409">
            <v>46292</v>
          </cell>
          <cell r="AC409" t="str">
            <v>15/30с</v>
          </cell>
          <cell r="AD409"/>
          <cell r="AE409"/>
          <cell r="AF409"/>
          <cell r="AG409">
            <v>2.5</v>
          </cell>
          <cell r="AH409">
            <v>1.5</v>
          </cell>
          <cell r="AI409"/>
          <cell r="AJ409"/>
          <cell r="AK409"/>
          <cell r="AL409"/>
          <cell r="AM409"/>
          <cell r="AN409"/>
          <cell r="AO409" t="str">
            <v>Netzsch</v>
          </cell>
          <cell r="AP409">
            <v>0</v>
          </cell>
          <cell r="AQ409" t="e">
            <v>#VALUE!</v>
          </cell>
          <cell r="AR409">
            <v>390</v>
          </cell>
          <cell r="AS409">
            <v>39</v>
          </cell>
          <cell r="AT409">
            <v>0.15384615384615385</v>
          </cell>
          <cell r="AU409"/>
          <cell r="AV409"/>
          <cell r="AW409">
            <v>46292</v>
          </cell>
          <cell r="AX409">
            <v>45825</v>
          </cell>
          <cell r="AY409" t="str">
            <v>Netzsch-10</v>
          </cell>
          <cell r="AZ409">
            <v>251.21999999999997</v>
          </cell>
          <cell r="BA409">
            <v>22.21999999999997</v>
          </cell>
          <cell r="BB409" t="str">
            <v>СКЖ-60</v>
          </cell>
          <cell r="BC409"/>
          <cell r="BD409"/>
          <cell r="BE409">
            <v>46282</v>
          </cell>
          <cell r="BF409">
            <v>229</v>
          </cell>
          <cell r="BG409">
            <v>1.8</v>
          </cell>
          <cell r="BH409">
            <v>6.2649450000000009</v>
          </cell>
          <cell r="BI409" t="e">
            <v>#VALUE!</v>
          </cell>
          <cell r="BJ409">
            <v>44996</v>
          </cell>
          <cell r="BK409">
            <v>109</v>
          </cell>
          <cell r="BL409">
            <v>0.1</v>
          </cell>
          <cell r="BM409">
            <v>15.832945</v>
          </cell>
          <cell r="BN409" t="str">
            <v>2015,M,И,2017.Я,М,И,А,О,0,Н,Д,2018,Я,Ф,М,0,0,A,2019,М,130,прс,172,(Рпл-79м),A,2022,Я,М,И,А,С,О,Н,Д,2023,Я,Ф,М,Рпл(кву),109,А,М,И,А,C,О,Н,2024,Я,Ф,М,А,М,И,С,Н,2025,Я,Ф,М,А,И,A,О,Н,Д,2026,Я,Ф,М,А,М,И,А,С,</v>
          </cell>
          <cell r="BO409">
            <v>46282</v>
          </cell>
          <cell r="BP409" t="str">
            <v>Сораптың жұмыс істеу тиімділігі төмен. Қажет өнімді айналым санын көтеріп алу керек. Кері тоспа ұстап тұр.</v>
          </cell>
          <cell r="BQ409">
            <v>33</v>
          </cell>
          <cell r="BR409">
            <v>276.55</v>
          </cell>
          <cell r="BS409">
            <v>43605</v>
          </cell>
          <cell r="BT409">
            <v>17.3</v>
          </cell>
          <cell r="BU409">
            <v>269</v>
          </cell>
          <cell r="BV409">
            <v>280</v>
          </cell>
          <cell r="BW409">
            <v>24.1</v>
          </cell>
          <cell r="BX409"/>
          <cell r="BY409"/>
          <cell r="BZ409">
            <v>46181</v>
          </cell>
          <cell r="CA409">
            <v>0</v>
          </cell>
          <cell r="CB409"/>
          <cell r="CC409" t="str">
            <v>差недост.подача</v>
          </cell>
          <cell r="CD409" t="str">
            <v>差недост.подача</v>
          </cell>
          <cell r="CE409">
            <v>17.976258579881659</v>
          </cell>
          <cell r="CF409">
            <v>-42.049650887573961</v>
          </cell>
          <cell r="CG409">
            <v>21.218953503096788</v>
          </cell>
          <cell r="CH409" t="str">
            <v>差недост.подача</v>
          </cell>
          <cell r="CI409">
            <v>6.9174662721893485</v>
          </cell>
          <cell r="CJ409">
            <v>17.677627218934912</v>
          </cell>
          <cell r="CK409"/>
          <cell r="CL409"/>
          <cell r="CM409">
            <v>45666</v>
          </cell>
          <cell r="CN409" t="str">
            <v>х/к</v>
          </cell>
          <cell r="CO409"/>
          <cell r="CP409"/>
          <cell r="CQ409"/>
          <cell r="CR409" t="str">
            <v>КРУН-6кВ №2 ППГ</v>
          </cell>
          <cell r="CS409">
            <v>3</v>
          </cell>
          <cell r="CT409">
            <v>1</v>
          </cell>
          <cell r="CU409" t="str">
            <v>NIPI_Centre_PTV-3_Part</v>
          </cell>
          <cell r="CV409">
            <v>45364</v>
          </cell>
          <cell r="CW409">
            <v>290</v>
          </cell>
          <cell r="CX409"/>
          <cell r="CY409"/>
          <cell r="CZ409"/>
          <cell r="DA409"/>
          <cell r="DB409"/>
          <cell r="DC409"/>
          <cell r="DD409"/>
          <cell r="DE409"/>
          <cell r="DF409"/>
          <cell r="DG409" t="str">
            <v>малый</v>
          </cell>
          <cell r="DH409"/>
          <cell r="DI409"/>
          <cell r="DJ409"/>
          <cell r="DK409"/>
          <cell r="DL409">
            <v>-2</v>
          </cell>
          <cell r="DM409">
            <v>0.82631999999999972</v>
          </cell>
          <cell r="DN409">
            <v>-23</v>
          </cell>
          <cell r="DO409">
            <v>2.7043199999999996</v>
          </cell>
          <cell r="DP409"/>
          <cell r="DQ409"/>
          <cell r="DR409"/>
          <cell r="DS409"/>
          <cell r="DT409"/>
          <cell r="DU409"/>
          <cell r="DV409"/>
          <cell r="DW409">
            <v>42125</v>
          </cell>
          <cell r="DX409">
            <v>1819</v>
          </cell>
          <cell r="DY409"/>
          <cell r="DZ409" t="str">
            <v xml:space="preserve">4516, 4517, </v>
          </cell>
          <cell r="EA409"/>
          <cell r="EB409"/>
          <cell r="EC409">
            <v>20.6656725627942</v>
          </cell>
          <cell r="ED409">
            <v>25.7</v>
          </cell>
          <cell r="EE409">
            <v>14.400727562794199</v>
          </cell>
          <cell r="EF409">
            <v>-5.0343274372057998</v>
          </cell>
          <cell r="EG409">
            <v>54.51097556295867</v>
          </cell>
          <cell r="EH409">
            <v>449</v>
          </cell>
          <cell r="EI409">
            <v>0.9304</v>
          </cell>
          <cell r="EJ409"/>
          <cell r="EK409"/>
          <cell r="EL409"/>
          <cell r="EM409"/>
          <cell r="EN409"/>
          <cell r="EO409"/>
          <cell r="EP409"/>
          <cell r="EQ409"/>
          <cell r="ER409"/>
          <cell r="ES409"/>
          <cell r="ET409"/>
          <cell r="EU409"/>
          <cell r="EV409"/>
          <cell r="EW409"/>
          <cell r="EX409"/>
          <cell r="EY409"/>
          <cell r="EZ409"/>
          <cell r="FA409"/>
          <cell r="FB409"/>
          <cell r="FC409"/>
          <cell r="FD409"/>
          <cell r="FE409"/>
          <cell r="FF409"/>
          <cell r="FG409"/>
          <cell r="FH409"/>
          <cell r="FI409"/>
          <cell r="FJ409"/>
          <cell r="FK409"/>
          <cell r="FL409"/>
          <cell r="FN409"/>
          <cell r="FP409" t="str">
            <v>Влияние ВНС с недостаточной компенсацией</v>
          </cell>
          <cell r="FR409">
            <v>15</v>
          </cell>
          <cell r="FS409"/>
          <cell r="FT409"/>
          <cell r="FV409">
            <v>33374</v>
          </cell>
        </row>
        <row r="410">
          <cell r="D410">
            <v>1820</v>
          </cell>
          <cell r="E410" t="str">
            <v>вн</v>
          </cell>
          <cell r="F410" t="str">
            <v>Г</v>
          </cell>
          <cell r="G410"/>
          <cell r="H410"/>
          <cell r="I410"/>
          <cell r="J410">
            <v>0</v>
          </cell>
          <cell r="K410" t="e">
            <v>#VALUE!</v>
          </cell>
          <cell r="L410"/>
          <cell r="M410"/>
          <cell r="N410"/>
          <cell r="O410">
            <v>0</v>
          </cell>
          <cell r="P410" t="e">
            <v>#VALUE!</v>
          </cell>
          <cell r="Q410"/>
          <cell r="R410"/>
          <cell r="S410"/>
          <cell r="T410"/>
          <cell r="U410"/>
          <cell r="V410"/>
          <cell r="W410">
            <v>0</v>
          </cell>
          <cell r="X410" t="e">
            <v>#VALUE!</v>
          </cell>
          <cell r="Y410" t="str">
            <v>Бездействие</v>
          </cell>
          <cell r="Z410">
            <v>0</v>
          </cell>
          <cell r="AA410">
            <v>0</v>
          </cell>
          <cell r="AB410"/>
          <cell r="AC410"/>
          <cell r="AD410"/>
          <cell r="AE410"/>
          <cell r="AF410"/>
          <cell r="AG410"/>
          <cell r="AH410"/>
          <cell r="AI410"/>
          <cell r="AJ410" t="str">
            <v>регул.задв</v>
          </cell>
          <cell r="AK410"/>
          <cell r="AL410"/>
          <cell r="AM410"/>
          <cell r="AN410"/>
          <cell r="AO410" t="str">
            <v>Костад</v>
          </cell>
          <cell r="AP410">
            <v>0</v>
          </cell>
          <cell r="AQ410" t="str">
            <v>бд-5,5-13-15-15,5-скд-6-10,5-11,5-11-8,5-11,5-13-8-12-8-нн70-Р70-8-10,5-8,5-10,5-обв-фонт ч/з нас-фонтан-прс(перевод фонт/ВН,сп.нас(ТР10)-80-100-120-140-160-180-200-220вибр-230-обв-150-240-</v>
          </cell>
          <cell r="AR410"/>
          <cell r="AS410">
            <v>0</v>
          </cell>
          <cell r="AT410" t="e">
            <v>#DIV/0!</v>
          </cell>
          <cell r="AU410"/>
          <cell r="AV410"/>
          <cell r="AW410"/>
          <cell r="AX410">
            <v>45186</v>
          </cell>
          <cell r="AY410" t="str">
            <v>TP-10</v>
          </cell>
          <cell r="AZ410">
            <v>295.66000000000003</v>
          </cell>
          <cell r="BA410">
            <v>165.66000000000003</v>
          </cell>
          <cell r="BB410"/>
          <cell r="BC410"/>
          <cell r="BD410"/>
          <cell r="BE410">
            <v>45289</v>
          </cell>
          <cell r="BF410">
            <v>77</v>
          </cell>
          <cell r="BG410">
            <v>0.3</v>
          </cell>
          <cell r="BH410">
            <v>22.648199999999999</v>
          </cell>
          <cell r="BI410" t="e">
            <v>#VALUE!</v>
          </cell>
          <cell r="BJ410">
            <v>46185</v>
          </cell>
          <cell r="BK410">
            <v>130</v>
          </cell>
          <cell r="BL410">
            <v>0</v>
          </cell>
          <cell r="BM410">
            <v>17.371500000000001</v>
          </cell>
          <cell r="BN410" t="e">
            <v>#VALUE!</v>
          </cell>
          <cell r="BO410">
            <v>46001</v>
          </cell>
          <cell r="BP410" t="str">
            <v>СКҚ ақауы. Тоқтатылды.</v>
          </cell>
          <cell r="BQ410">
            <v>228</v>
          </cell>
          <cell r="BR410">
            <v>315</v>
          </cell>
          <cell r="BS410">
            <v>44463</v>
          </cell>
          <cell r="BT410">
            <v>31.6</v>
          </cell>
          <cell r="BU410">
            <v>319.3</v>
          </cell>
          <cell r="BV410">
            <v>315</v>
          </cell>
          <cell r="BW410">
            <v>26.1</v>
          </cell>
          <cell r="BX410"/>
          <cell r="BY410"/>
          <cell r="BZ410">
            <v>45471</v>
          </cell>
          <cell r="CA410">
            <v>0</v>
          </cell>
          <cell r="CB410"/>
          <cell r="CC410" t="str">
            <v/>
          </cell>
          <cell r="CD410" t="e">
            <v>#DIV/0!</v>
          </cell>
          <cell r="CE410" t="e">
            <v>#DIV/0!</v>
          </cell>
          <cell r="CF410" t="e">
            <v>#DIV/0!</v>
          </cell>
          <cell r="CG410" t="e">
            <v>#DIV/0!</v>
          </cell>
          <cell r="CH410" t="e">
            <v>#DIV/0!</v>
          </cell>
          <cell r="CI410" t="e">
            <v>#DIV/0!</v>
          </cell>
          <cell r="CJ410" t="e">
            <v>#DIV/0!</v>
          </cell>
          <cell r="CK410"/>
          <cell r="CL410"/>
          <cell r="CM410">
            <v>45249</v>
          </cell>
          <cell r="CN410" t="str">
            <v>х/к</v>
          </cell>
          <cell r="CO410"/>
          <cell r="CP410" t="str">
            <v>1,02</v>
          </cell>
          <cell r="CQ410" t="str">
            <v>31632</v>
          </cell>
          <cell r="CR410" t="str">
            <v>КРУН-6кВ №2 ППГ</v>
          </cell>
          <cell r="CS410">
            <v>3</v>
          </cell>
          <cell r="CT410">
            <v>1</v>
          </cell>
          <cell r="CU410" t="str">
            <v>NIPI_Centre_PTV-3_Part</v>
          </cell>
          <cell r="CV410">
            <v>44463</v>
          </cell>
          <cell r="CW410">
            <v>319.3</v>
          </cell>
          <cell r="CX410"/>
          <cell r="CY410"/>
          <cell r="CZ410"/>
          <cell r="DA410"/>
          <cell r="DB410"/>
          <cell r="DC410"/>
          <cell r="DD410"/>
          <cell r="DE410"/>
          <cell r="DF410"/>
          <cell r="DG410" t="str">
            <v>большой</v>
          </cell>
          <cell r="DH410"/>
          <cell r="DI410"/>
          <cell r="DJ410"/>
          <cell r="DK410"/>
          <cell r="DL410">
            <v>0</v>
          </cell>
          <cell r="DM410">
            <v>0</v>
          </cell>
          <cell r="DN410">
            <v>0</v>
          </cell>
          <cell r="DO410">
            <v>0</v>
          </cell>
          <cell r="DP410"/>
          <cell r="DQ410"/>
          <cell r="DR410"/>
          <cell r="DS410"/>
          <cell r="DT410"/>
          <cell r="DU410"/>
          <cell r="DV410"/>
          <cell r="DW410">
            <v>42170</v>
          </cell>
          <cell r="DX410">
            <v>1820</v>
          </cell>
          <cell r="DY410"/>
          <cell r="DZ410" t="str">
            <v xml:space="preserve">1651, 4517, 4518, </v>
          </cell>
          <cell r="EA410"/>
          <cell r="EB410"/>
          <cell r="EC410">
            <v>21.526046879579997</v>
          </cell>
          <cell r="ED410">
            <v>18</v>
          </cell>
          <cell r="EE410">
            <v>-1.1221531204200019</v>
          </cell>
          <cell r="EF410">
            <v>3.5260468795799973</v>
          </cell>
          <cell r="EG410">
            <v>54.510975569702481</v>
          </cell>
          <cell r="EH410">
            <v>449</v>
          </cell>
          <cell r="EI410">
            <v>0.9304</v>
          </cell>
          <cell r="EJ410"/>
          <cell r="EK410" t="e">
            <v>#REF!</v>
          </cell>
          <cell r="EL410" t="e">
            <v>#REF!</v>
          </cell>
          <cell r="EM410" t="e">
            <v>#REF!</v>
          </cell>
          <cell r="EN410" t="e">
            <v>#REF!</v>
          </cell>
          <cell r="EO410" t="e">
            <v>#REF!</v>
          </cell>
          <cell r="EP410" t="e">
            <v>#REF!</v>
          </cell>
          <cell r="EQ410">
            <v>43952</v>
          </cell>
          <cell r="ER410"/>
          <cell r="ES410"/>
          <cell r="ET410"/>
          <cell r="EU410"/>
          <cell r="EV410"/>
          <cell r="EW410"/>
          <cell r="EX410"/>
          <cell r="EY410">
            <v>98</v>
          </cell>
          <cell r="EZ410"/>
          <cell r="FA410"/>
          <cell r="FB410"/>
          <cell r="FC410"/>
          <cell r="FD410"/>
          <cell r="FE410"/>
          <cell r="FF410"/>
          <cell r="FG410"/>
          <cell r="FH410"/>
          <cell r="FI410"/>
          <cell r="FJ410"/>
          <cell r="FK410"/>
          <cell r="FL410"/>
          <cell r="FN410"/>
          <cell r="FP410" t="str">
            <v>Влияние ВНС с недостаточной компенсацией</v>
          </cell>
          <cell r="FR410"/>
          <cell r="FS410"/>
          <cell r="FT410"/>
          <cell r="FV410">
            <v>33353</v>
          </cell>
        </row>
        <row r="411">
          <cell r="D411">
            <v>1859</v>
          </cell>
          <cell r="E411" t="str">
            <v>вн</v>
          </cell>
          <cell r="F411" t="str">
            <v>А1 В</v>
          </cell>
          <cell r="G411"/>
          <cell r="H411"/>
          <cell r="I411"/>
          <cell r="J411">
            <v>0</v>
          </cell>
          <cell r="K411" t="e">
            <v>#VALUE!</v>
          </cell>
          <cell r="L411"/>
          <cell r="M411"/>
          <cell r="N411">
            <v>0</v>
          </cell>
          <cell r="O411">
            <v>0</v>
          </cell>
          <cell r="P411" t="e">
            <v>#VALUE!</v>
          </cell>
          <cell r="Q411"/>
          <cell r="R411"/>
          <cell r="S411"/>
          <cell r="T411"/>
          <cell r="U411"/>
          <cell r="V411"/>
          <cell r="W411">
            <v>0</v>
          </cell>
          <cell r="X411" t="e">
            <v>#VALUE!</v>
          </cell>
          <cell r="Y411" t="str">
            <v>контрольный фонд</v>
          </cell>
          <cell r="Z411">
            <v>0</v>
          </cell>
          <cell r="AA411">
            <v>0</v>
          </cell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>
            <v>0</v>
          </cell>
          <cell r="AQ411" t="e">
            <v>#VALUE!</v>
          </cell>
          <cell r="AR411"/>
          <cell r="AS411"/>
          <cell r="AT411"/>
          <cell r="AU411"/>
          <cell r="AV411"/>
          <cell r="AW411"/>
          <cell r="AX411">
            <v>43137</v>
          </cell>
          <cell r="AY411">
            <v>0</v>
          </cell>
          <cell r="AZ411">
            <v>98.2</v>
          </cell>
          <cell r="BA411"/>
          <cell r="BB411" t="str">
            <v>нет</v>
          </cell>
          <cell r="BC411"/>
          <cell r="BD411"/>
          <cell r="BE411">
            <v>42290</v>
          </cell>
          <cell r="BF411">
            <v>136</v>
          </cell>
          <cell r="BG411">
            <v>0.3</v>
          </cell>
          <cell r="BH411">
            <v>13.892024999999999</v>
          </cell>
          <cell r="BI411" t="e">
            <v>#VALUE!</v>
          </cell>
          <cell r="BJ411">
            <v>46185</v>
          </cell>
          <cell r="BK411">
            <v>198</v>
          </cell>
          <cell r="BL411">
            <v>0.3</v>
          </cell>
          <cell r="BM411">
            <v>8.0702249999999989</v>
          </cell>
          <cell r="BN411" t="e">
            <v>#VALUE!</v>
          </cell>
          <cell r="BO411"/>
          <cell r="BP411"/>
          <cell r="BQ411">
            <v>129</v>
          </cell>
          <cell r="BR411">
            <v>280.75</v>
          </cell>
          <cell r="BS411">
            <v>46261</v>
          </cell>
          <cell r="BT411">
            <v>6</v>
          </cell>
          <cell r="BU411">
            <v>289.5</v>
          </cell>
          <cell r="BV411">
            <v>280.8</v>
          </cell>
          <cell r="BW411">
            <v>24.7</v>
          </cell>
          <cell r="BX411"/>
          <cell r="BY411"/>
          <cell r="BZ411">
            <v>45471</v>
          </cell>
          <cell r="CA411">
            <v>0</v>
          </cell>
          <cell r="CB411"/>
          <cell r="CC411" t="str">
            <v/>
          </cell>
          <cell r="CD411" t="str">
            <v/>
          </cell>
          <cell r="CE411">
            <v>1.5852999999999999</v>
          </cell>
          <cell r="CF411">
            <v>-62.067</v>
          </cell>
          <cell r="CG411" t="e">
            <v>#NUM!</v>
          </cell>
          <cell r="CH411" t="str">
            <v/>
          </cell>
          <cell r="CI411">
            <v>6.2493999999999996</v>
          </cell>
          <cell r="CJ411">
            <v>46.691000000000003</v>
          </cell>
          <cell r="CK411"/>
          <cell r="CL411"/>
          <cell r="CM411"/>
          <cell r="CN411"/>
          <cell r="CO411"/>
          <cell r="CP411"/>
          <cell r="CQ411"/>
          <cell r="CR411" t="str">
            <v>КРУН-6кВ №2 ППГ</v>
          </cell>
          <cell r="CS411">
            <v>13</v>
          </cell>
          <cell r="CT411">
            <v>2</v>
          </cell>
          <cell r="CU411" t="str">
            <v>NIPI_Centre_PTV-3_Part</v>
          </cell>
          <cell r="CV411">
            <v>46261</v>
          </cell>
          <cell r="CW411">
            <v>289.5</v>
          </cell>
          <cell r="CX411">
            <v>44573</v>
          </cell>
          <cell r="CY411">
            <v>103</v>
          </cell>
          <cell r="CZ411"/>
          <cell r="DA411">
            <v>24.8</v>
          </cell>
          <cell r="DB411">
            <v>290</v>
          </cell>
          <cell r="DC411">
            <v>280.75</v>
          </cell>
          <cell r="DD411"/>
          <cell r="DE411"/>
          <cell r="DF411"/>
          <cell r="DG411" t="str">
            <v>средний</v>
          </cell>
          <cell r="DH411"/>
          <cell r="DI411"/>
          <cell r="DJ411"/>
          <cell r="DK411"/>
          <cell r="DL411">
            <v>0</v>
          </cell>
          <cell r="DM411">
            <v>0</v>
          </cell>
          <cell r="DN411">
            <v>0</v>
          </cell>
          <cell r="DO411">
            <v>0</v>
          </cell>
          <cell r="DP411"/>
          <cell r="DQ411"/>
          <cell r="DR411"/>
          <cell r="DS411"/>
          <cell r="DT411"/>
          <cell r="DU411"/>
          <cell r="DV411"/>
          <cell r="DW411">
            <v>42170</v>
          </cell>
          <cell r="DX411">
            <v>1859</v>
          </cell>
          <cell r="DY411"/>
          <cell r="DZ411" t="str">
            <v>1695, 4566, 4567</v>
          </cell>
          <cell r="EA411"/>
          <cell r="EB411">
            <v>45952</v>
          </cell>
          <cell r="EC411">
            <v>11.892189623330003</v>
          </cell>
          <cell r="ED411">
            <v>11.7</v>
          </cell>
          <cell r="EE411">
            <v>-1.9998353766699957</v>
          </cell>
          <cell r="EF411">
            <v>0.19218962333000356</v>
          </cell>
          <cell r="EG411">
            <v>54.510975569702481</v>
          </cell>
          <cell r="EH411">
            <v>378</v>
          </cell>
          <cell r="EI411">
            <v>0.92820000000000003</v>
          </cell>
          <cell r="EJ411"/>
          <cell r="EK411"/>
          <cell r="EL411"/>
          <cell r="EM411"/>
          <cell r="EN411"/>
          <cell r="EO411"/>
          <cell r="EP411"/>
          <cell r="EQ411"/>
          <cell r="ER411"/>
          <cell r="ES411"/>
          <cell r="ET411"/>
          <cell r="EU411"/>
          <cell r="EV411"/>
          <cell r="EW411"/>
          <cell r="EX411"/>
          <cell r="EY411"/>
          <cell r="EZ411"/>
          <cell r="FA411"/>
          <cell r="FB411"/>
          <cell r="FC411"/>
          <cell r="FD411"/>
          <cell r="FE411"/>
          <cell r="FF411"/>
          <cell r="FG411"/>
          <cell r="FH411"/>
          <cell r="FI411"/>
          <cell r="FJ411"/>
          <cell r="FK411"/>
          <cell r="FL411"/>
          <cell r="FN411"/>
          <cell r="FP411" t="str">
            <v xml:space="preserve"> Влияние ВНС с перекомпенсацией</v>
          </cell>
          <cell r="FR411"/>
          <cell r="FS411"/>
          <cell r="FV411">
            <v>32898</v>
          </cell>
        </row>
        <row r="412">
          <cell r="D412">
            <v>1860</v>
          </cell>
          <cell r="E412" t="str">
            <v>вн</v>
          </cell>
          <cell r="F412" t="str">
            <v>Г</v>
          </cell>
          <cell r="G412"/>
          <cell r="H412"/>
          <cell r="I412"/>
          <cell r="J412">
            <v>0</v>
          </cell>
          <cell r="K412" t="e">
            <v>#VALUE!</v>
          </cell>
          <cell r="L412"/>
          <cell r="M412"/>
          <cell r="N412"/>
          <cell r="O412">
            <v>0</v>
          </cell>
          <cell r="P412" t="e">
            <v>#VALUE!</v>
          </cell>
          <cell r="Q412"/>
          <cell r="R412"/>
          <cell r="S412"/>
          <cell r="T412"/>
          <cell r="U412"/>
          <cell r="V412"/>
          <cell r="W412">
            <v>0</v>
          </cell>
          <cell r="X412" t="e">
            <v>#VALUE!</v>
          </cell>
          <cell r="Y412" t="str">
            <v>Бездействие</v>
          </cell>
          <cell r="Z412">
            <v>0</v>
          </cell>
          <cell r="AA412">
            <v>0</v>
          </cell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 t="str">
            <v>нет</v>
          </cell>
          <cell r="AP412">
            <v>0</v>
          </cell>
          <cell r="AQ412" t="e">
            <v>#VALUE!</v>
          </cell>
          <cell r="AR412"/>
          <cell r="AS412">
            <v>0</v>
          </cell>
          <cell r="AT412" t="e">
            <v>#DIV/0!</v>
          </cell>
          <cell r="AU412"/>
          <cell r="AV412"/>
          <cell r="AW412"/>
          <cell r="AX412">
            <v>45033</v>
          </cell>
          <cell r="AY412" t="str">
            <v>Netzsch-07</v>
          </cell>
          <cell r="AZ412">
            <v>296.63</v>
          </cell>
          <cell r="BA412"/>
          <cell r="BB412" t="str">
            <v>СКЖ-60</v>
          </cell>
          <cell r="BC412"/>
          <cell r="BD412"/>
          <cell r="BE412"/>
          <cell r="BF412" t="str">
            <v>пакер</v>
          </cell>
          <cell r="BG412"/>
          <cell r="BH412">
            <v>0</v>
          </cell>
          <cell r="BI412" t="e">
            <v>#VALUE!</v>
          </cell>
          <cell r="BJ412">
            <v>46111</v>
          </cell>
          <cell r="BK412">
            <v>137</v>
          </cell>
          <cell r="BL412">
            <v>0.4</v>
          </cell>
          <cell r="BM412">
            <v>16.222149999999999</v>
          </cell>
          <cell r="BN412" t="e">
            <v>#VALUE!</v>
          </cell>
          <cell r="BO412">
            <v>45029</v>
          </cell>
          <cell r="BP412" t="str">
            <v>Сорап ақауы. Тоқтатылды.</v>
          </cell>
          <cell r="BQ412"/>
          <cell r="BR412">
            <v>305.5</v>
          </cell>
          <cell r="BS412">
            <v>42064</v>
          </cell>
          <cell r="BT412">
            <v>20.399999999999999</v>
          </cell>
          <cell r="BU412">
            <v>315</v>
          </cell>
          <cell r="BV412">
            <v>277</v>
          </cell>
          <cell r="BW412">
            <v>24.7</v>
          </cell>
          <cell r="BX412">
            <v>45268</v>
          </cell>
          <cell r="BY412" t="str">
            <v>окрс(ловильные работы)</v>
          </cell>
          <cell r="BZ412">
            <v>45471</v>
          </cell>
          <cell r="CA412">
            <v>0</v>
          </cell>
          <cell r="CB412"/>
          <cell r="CC412" t="str">
            <v/>
          </cell>
          <cell r="CD412" t="e">
            <v>#DIV/0!</v>
          </cell>
          <cell r="CE412" t="e">
            <v>#DIV/0!</v>
          </cell>
          <cell r="CF412" t="e">
            <v>#DIV/0!</v>
          </cell>
          <cell r="CG412" t="e">
            <v>#DIV/0!</v>
          </cell>
          <cell r="CH412" t="e">
            <v>#DIV/0!</v>
          </cell>
          <cell r="CI412" t="e">
            <v>#DIV/0!</v>
          </cell>
          <cell r="CJ412" t="e">
            <v>#DIV/0!</v>
          </cell>
          <cell r="CK412"/>
          <cell r="CL412"/>
          <cell r="CM412"/>
          <cell r="CN412"/>
          <cell r="CO412"/>
          <cell r="CP412"/>
          <cell r="CQ412"/>
          <cell r="CR412" t="str">
            <v>КРУН-6кВ №2 ППГ</v>
          </cell>
          <cell r="CS412">
            <v>13</v>
          </cell>
          <cell r="CT412">
            <v>2</v>
          </cell>
          <cell r="CU412" t="str">
            <v>NIPI_Centre_PTV-3_Part</v>
          </cell>
          <cell r="CV412">
            <v>43486</v>
          </cell>
          <cell r="CW412">
            <v>241.5</v>
          </cell>
          <cell r="CX412"/>
          <cell r="CY412"/>
          <cell r="CZ412"/>
          <cell r="DA412"/>
          <cell r="DB412"/>
          <cell r="DC412"/>
          <cell r="DD412"/>
          <cell r="DE412"/>
          <cell r="DF412"/>
          <cell r="DG412" t="str">
            <v>малый</v>
          </cell>
          <cell r="DH412"/>
          <cell r="DI412"/>
          <cell r="DJ412"/>
          <cell r="DK412"/>
          <cell r="DL412">
            <v>0</v>
          </cell>
          <cell r="DM412">
            <v>0</v>
          </cell>
          <cell r="DN412">
            <v>0</v>
          </cell>
          <cell r="DO412">
            <v>0</v>
          </cell>
          <cell r="DP412"/>
          <cell r="DQ412"/>
          <cell r="DR412"/>
          <cell r="DS412"/>
          <cell r="DT412"/>
          <cell r="DU412"/>
          <cell r="DV412"/>
          <cell r="DW412">
            <v>42170</v>
          </cell>
          <cell r="DX412">
            <v>1860</v>
          </cell>
          <cell r="DY412"/>
          <cell r="DZ412" t="str">
            <v>1695, 4514, 4571</v>
          </cell>
          <cell r="EA412"/>
          <cell r="EB412"/>
          <cell r="EC412">
            <v>17.999659874340001</v>
          </cell>
          <cell r="ED412">
            <v>18</v>
          </cell>
          <cell r="EE412">
            <v>17.999659874340001</v>
          </cell>
          <cell r="EF412">
            <v>-3.4012565999930189E-4</v>
          </cell>
          <cell r="EG412">
            <v>54.510975569702481</v>
          </cell>
          <cell r="EH412">
            <v>378</v>
          </cell>
          <cell r="EI412">
            <v>0.92820000000000003</v>
          </cell>
          <cell r="EJ412"/>
          <cell r="EK412"/>
          <cell r="EL412"/>
          <cell r="EM412"/>
          <cell r="EN412"/>
          <cell r="EO412"/>
          <cell r="EP412"/>
          <cell r="EQ412"/>
          <cell r="ER412"/>
          <cell r="ES412"/>
          <cell r="ET412"/>
          <cell r="EU412"/>
          <cell r="EV412"/>
          <cell r="EW412"/>
          <cell r="EX412"/>
          <cell r="EY412"/>
          <cell r="EZ412"/>
          <cell r="FA412"/>
          <cell r="FB412"/>
          <cell r="FC412"/>
          <cell r="FD412"/>
          <cell r="FE412"/>
          <cell r="FF412"/>
          <cell r="FG412"/>
          <cell r="FH412"/>
          <cell r="FI412"/>
          <cell r="FJ412"/>
          <cell r="FK412"/>
          <cell r="FL412"/>
          <cell r="FN412"/>
          <cell r="FP412" t="str">
            <v>Влияние ВНС с недостаточной компенсацией</v>
          </cell>
          <cell r="FR412">
            <v>15</v>
          </cell>
          <cell r="FS412"/>
          <cell r="FT412"/>
          <cell r="FV412">
            <v>33497</v>
          </cell>
        </row>
        <row r="413">
          <cell r="D413">
            <v>1861</v>
          </cell>
          <cell r="E413" t="str">
            <v>ск</v>
          </cell>
          <cell r="F413" t="str">
            <v>Г</v>
          </cell>
          <cell r="G413">
            <v>24</v>
          </cell>
          <cell r="H413">
            <v>3.3803999999999994</v>
          </cell>
          <cell r="I413">
            <v>85</v>
          </cell>
          <cell r="J413">
            <v>0</v>
          </cell>
          <cell r="K413" t="e">
            <v>#VALUE!</v>
          </cell>
          <cell r="L413">
            <v>46292</v>
          </cell>
          <cell r="M413">
            <v>17</v>
          </cell>
          <cell r="N413">
            <v>1.9155599999999999</v>
          </cell>
          <cell r="O413">
            <v>88</v>
          </cell>
          <cell r="P413" t="e">
            <v>#VALUE!</v>
          </cell>
          <cell r="Q413">
            <v>46289</v>
          </cell>
          <cell r="R413"/>
          <cell r="S413"/>
          <cell r="T413">
            <v>46042</v>
          </cell>
          <cell r="U413">
            <v>0.05</v>
          </cell>
          <cell r="V413">
            <v>46292</v>
          </cell>
          <cell r="W413">
            <v>22</v>
          </cell>
          <cell r="X413" t="e">
            <v>#VALUE!</v>
          </cell>
          <cell r="Y413" t="str">
            <v>СК работает</v>
          </cell>
          <cell r="Z413">
            <v>24</v>
          </cell>
          <cell r="AA413">
            <v>17</v>
          </cell>
          <cell r="AB413">
            <v>46292</v>
          </cell>
          <cell r="AC413" t="str">
            <v>15атм/сразу</v>
          </cell>
          <cell r="AD413"/>
          <cell r="AE413"/>
          <cell r="AF413"/>
          <cell r="AG413">
            <v>2.8</v>
          </cell>
          <cell r="AH413">
            <v>2.8</v>
          </cell>
          <cell r="AI413"/>
          <cell r="AJ413"/>
          <cell r="AK413"/>
          <cell r="AL413"/>
          <cell r="AM413">
            <v>46035</v>
          </cell>
          <cell r="AN413" t="str">
            <v>огв</v>
          </cell>
          <cell r="AO413" t="str">
            <v>пншт-6</v>
          </cell>
          <cell r="AP413">
            <v>3</v>
          </cell>
          <cell r="AQ413" t="e">
            <v>#VALUE!</v>
          </cell>
          <cell r="AR413">
            <v>9</v>
          </cell>
          <cell r="AS413">
            <v>59.088268800000002</v>
          </cell>
          <cell r="AT413">
            <v>0.28770516289013359</v>
          </cell>
          <cell r="AU413">
            <v>210</v>
          </cell>
          <cell r="AV413">
            <v>1500</v>
          </cell>
          <cell r="AW413">
            <v>46225</v>
          </cell>
          <cell r="AX413">
            <v>46039</v>
          </cell>
          <cell r="AY413" t="str">
            <v>(кл.70)ShL-44</v>
          </cell>
          <cell r="AZ413">
            <v>287.91000000000003</v>
          </cell>
          <cell r="BA413">
            <v>173.91000000000003</v>
          </cell>
          <cell r="BB413" t="str">
            <v>СКЖ-60</v>
          </cell>
          <cell r="BC413"/>
          <cell r="BD413"/>
          <cell r="BE413">
            <v>46279</v>
          </cell>
          <cell r="BF413">
            <v>114</v>
          </cell>
          <cell r="BG413">
            <v>2.9</v>
          </cell>
          <cell r="BH413">
            <v>20.928799999999995</v>
          </cell>
          <cell r="BI413" t="e">
            <v>#VALUE!</v>
          </cell>
          <cell r="BJ413">
            <v>43973</v>
          </cell>
          <cell r="BK413">
            <v>0</v>
          </cell>
          <cell r="BL413">
            <v>5.5</v>
          </cell>
          <cell r="BM413">
            <v>34.233400000000003</v>
          </cell>
          <cell r="BN413" t="str">
            <v>2015,M,И,2017.Я,М,И,А,85,С,61,59,О,68,Н,77,Д,78,2018,Я,Ф,68,М,64,A,И,И,45,А,С,65,О,Н,Д,2019,Я,63,Ф,М,0,А,М,И,И,А,С,О,Н,243,232,Д,154,2020,М,0,A,2022,Я,М,И,А,С,О,Н,Д,2023,Я,Ф,М,А,М,И,А,C,О,Н,2024,Я,Ф,М,А,М,И,С,Н,2025,Я,Ф,М,А,И,A,О,Н,Д,2026,Я,Ф,М,А,М,И,А,С,</v>
          </cell>
          <cell r="BO413">
            <v>46217</v>
          </cell>
          <cell r="BP413" t="str">
            <v>Сораптың жұмыс істеуі жақсы. Кері тоспа ұстап тұр.</v>
          </cell>
          <cell r="BQ413">
            <v>190</v>
          </cell>
          <cell r="BR413">
            <v>306</v>
          </cell>
          <cell r="BS413"/>
          <cell r="BT413"/>
          <cell r="BU413"/>
          <cell r="BV413"/>
          <cell r="BW413"/>
          <cell r="BX413"/>
          <cell r="BY413"/>
          <cell r="BZ413">
            <v>46269</v>
          </cell>
          <cell r="CA413">
            <v>0</v>
          </cell>
          <cell r="CB413"/>
          <cell r="CC413" t="str">
            <v>漏поломки и пропуски</v>
          </cell>
          <cell r="CD413" t="str">
            <v>潜потенц-ый</v>
          </cell>
          <cell r="CE413">
            <v>28.786053582003429</v>
          </cell>
          <cell r="CF413">
            <v>-26.990276671191367</v>
          </cell>
          <cell r="CG413">
            <v>27.400536750992046</v>
          </cell>
          <cell r="CH413" t="str">
            <v>漏поломки и пропуски</v>
          </cell>
          <cell r="CI413">
            <v>8.872845342887409</v>
          </cell>
          <cell r="CJ413">
            <v>0.64508186564408732</v>
          </cell>
          <cell r="CK413">
            <v>41817</v>
          </cell>
          <cell r="CL413" t="e">
            <v>#VALUE!</v>
          </cell>
          <cell r="CM413"/>
          <cell r="CN413"/>
          <cell r="CO413"/>
          <cell r="CP413"/>
          <cell r="CQ413"/>
          <cell r="CR413" t="str">
            <v>КРУН-6кВ №2 ППГ</v>
          </cell>
          <cell r="CS413">
            <v>3</v>
          </cell>
          <cell r="CT413">
            <v>1</v>
          </cell>
          <cell r="CU413" t="str">
            <v>NIPI_Centre_PTV-3_Part</v>
          </cell>
          <cell r="CV413">
            <v>46038</v>
          </cell>
          <cell r="CW413">
            <v>308.75</v>
          </cell>
          <cell r="CX413"/>
          <cell r="CY413"/>
          <cell r="CZ413"/>
          <cell r="DA413"/>
          <cell r="DB413"/>
          <cell r="DC413"/>
          <cell r="DD413"/>
          <cell r="DE413"/>
          <cell r="DF413"/>
          <cell r="DG413" t="str">
            <v>средний</v>
          </cell>
          <cell r="DH413" t="str">
            <v>нет</v>
          </cell>
          <cell r="DI413"/>
          <cell r="DJ413"/>
          <cell r="DK413"/>
          <cell r="DL413">
            <v>-7</v>
          </cell>
          <cell r="DM413">
            <v>-1.4648399999999995</v>
          </cell>
          <cell r="DN413">
            <v>3</v>
          </cell>
          <cell r="DO413">
            <v>1.9155599999999999</v>
          </cell>
          <cell r="DP413"/>
          <cell r="DQ413"/>
          <cell r="DR413"/>
          <cell r="DS413"/>
          <cell r="DT413"/>
          <cell r="DU413"/>
          <cell r="DV413"/>
          <cell r="DW413">
            <v>42170</v>
          </cell>
          <cell r="DX413">
            <v>1861</v>
          </cell>
          <cell r="DY413"/>
          <cell r="DZ413" t="str">
            <v>4514, 4571</v>
          </cell>
          <cell r="EA413">
            <v>1</v>
          </cell>
          <cell r="EB413"/>
          <cell r="EC413">
            <v>34.233400000000003</v>
          </cell>
          <cell r="ED413">
            <v>28.3</v>
          </cell>
          <cell r="EE413">
            <v>13.304600000000008</v>
          </cell>
          <cell r="EF413">
            <v>5.9334000000000024</v>
          </cell>
          <cell r="EG413">
            <v>54.510975564990268</v>
          </cell>
          <cell r="EH413">
            <v>378</v>
          </cell>
          <cell r="EI413">
            <v>0.92820000000000003</v>
          </cell>
          <cell r="EJ413"/>
          <cell r="EK413"/>
          <cell r="EL413"/>
          <cell r="EM413"/>
          <cell r="EN413"/>
          <cell r="EO413"/>
          <cell r="EP413"/>
          <cell r="EQ413"/>
          <cell r="ER413"/>
          <cell r="ES413"/>
          <cell r="ET413"/>
          <cell r="EU413"/>
          <cell r="EV413"/>
          <cell r="EW413"/>
          <cell r="EX413"/>
          <cell r="EY413"/>
          <cell r="EZ413"/>
          <cell r="FA413"/>
          <cell r="FB413"/>
          <cell r="FC413">
            <v>4</v>
          </cell>
          <cell r="FD413"/>
          <cell r="FE413"/>
          <cell r="FF413"/>
          <cell r="FG413"/>
          <cell r="FH413"/>
          <cell r="FI413"/>
          <cell r="FJ413"/>
          <cell r="FK413"/>
          <cell r="FL413"/>
          <cell r="FN413">
            <v>1</v>
          </cell>
          <cell r="FP413" t="str">
            <v>Влияние ВНС с недостаточной компенсацией</v>
          </cell>
          <cell r="FR413">
            <v>18.5</v>
          </cell>
          <cell r="FS413"/>
          <cell r="FT413"/>
          <cell r="FV413">
            <v>33511</v>
          </cell>
        </row>
        <row r="414">
          <cell r="D414">
            <v>1862</v>
          </cell>
          <cell r="E414" t="str">
            <v>ск</v>
          </cell>
          <cell r="F414" t="str">
            <v>А1 В</v>
          </cell>
          <cell r="G414">
            <v>32</v>
          </cell>
          <cell r="H414">
            <v>1.8028799999999998</v>
          </cell>
          <cell r="I414">
            <v>94</v>
          </cell>
          <cell r="J414" t="str">
            <v>Ревизия ГНО</v>
          </cell>
          <cell r="K414" t="e">
            <v>#VALUE!</v>
          </cell>
          <cell r="L414">
            <v>46292</v>
          </cell>
          <cell r="M414">
            <v>26</v>
          </cell>
          <cell r="N414">
            <v>1.4648399999999999</v>
          </cell>
          <cell r="O414">
            <v>94</v>
          </cell>
          <cell r="P414" t="e">
            <v>#VALUE!</v>
          </cell>
          <cell r="Q414">
            <v>46285</v>
          </cell>
          <cell r="R414"/>
          <cell r="S414"/>
          <cell r="T414"/>
          <cell r="U414"/>
          <cell r="V414">
            <v>46292</v>
          </cell>
          <cell r="W414">
            <v>21</v>
          </cell>
          <cell r="X414" t="e">
            <v>#VALUE!</v>
          </cell>
          <cell r="Y414" t="str">
            <v>СК работает</v>
          </cell>
          <cell r="Z414">
            <v>24</v>
          </cell>
          <cell r="AA414">
            <v>26</v>
          </cell>
          <cell r="AB414">
            <v>46292</v>
          </cell>
          <cell r="AC414" t="str">
            <v>15атм/10с</v>
          </cell>
          <cell r="AD414"/>
          <cell r="AE414"/>
          <cell r="AF414"/>
          <cell r="AG414">
            <v>2.5</v>
          </cell>
          <cell r="AH414">
            <v>2.5</v>
          </cell>
          <cell r="AI414"/>
          <cell r="AJ414"/>
          <cell r="AK414"/>
          <cell r="AL414"/>
          <cell r="AM414">
            <v>46272</v>
          </cell>
          <cell r="AN414" t="str">
            <v>огв</v>
          </cell>
          <cell r="AO414" t="str">
            <v>скд-6иж</v>
          </cell>
          <cell r="AP414">
            <v>2</v>
          </cell>
          <cell r="AQ414" t="str">
            <v>прс-9-11-14,5-15-прс-12-14,5-прс-16-см.скд3-ск3-10,5-11,5-10,5-прс-9-прс(см.Pr57-ShL57)-9-прс-см.ск3/ск6росс-7-прс-ум.дл/х-1,6/1,2-6,5-5,5-уст.част-5,5-пров.чк-6.5-7,5-8,5-факт-прс-7,5-3-7-прс-5-7-прс(огв)-</v>
          </cell>
          <cell r="AR414">
            <v>5</v>
          </cell>
          <cell r="AS414">
            <v>36.726695999999997</v>
          </cell>
          <cell r="AT414">
            <v>0.70793190871294287</v>
          </cell>
          <cell r="AU414">
            <v>170</v>
          </cell>
          <cell r="AV414">
            <v>1000</v>
          </cell>
          <cell r="AW414"/>
          <cell r="AX414">
            <v>46268</v>
          </cell>
          <cell r="AY414" t="str">
            <v>(кл.70)WM-57</v>
          </cell>
          <cell r="AZ414">
            <v>251.73999999999998</v>
          </cell>
          <cell r="BA414">
            <v>20.739999999999981</v>
          </cell>
          <cell r="BB414" t="str">
            <v>СКЖ-60</v>
          </cell>
          <cell r="BC414"/>
          <cell r="BD414"/>
          <cell r="BE414">
            <v>46279</v>
          </cell>
          <cell r="BF414">
            <v>231</v>
          </cell>
          <cell r="BG414">
            <v>2.7</v>
          </cell>
          <cell r="BH414">
            <v>7.1602500000000004</v>
          </cell>
          <cell r="BI414" t="e">
            <v>#VALUE!</v>
          </cell>
          <cell r="BJ414"/>
          <cell r="BK414"/>
          <cell r="BL414"/>
          <cell r="BM414"/>
          <cell r="BN414"/>
          <cell r="BO414">
            <v>46276</v>
          </cell>
          <cell r="BP414" t="str">
            <v>Шыбық үзілген немесе ашылған. Тоқтатылды.</v>
          </cell>
          <cell r="BQ414">
            <v>31</v>
          </cell>
          <cell r="BR414">
            <v>278.5</v>
          </cell>
          <cell r="BS414"/>
          <cell r="BT414"/>
          <cell r="BU414"/>
          <cell r="BV414"/>
          <cell r="BW414"/>
          <cell r="BX414"/>
          <cell r="BY414"/>
          <cell r="BZ414">
            <v>46181</v>
          </cell>
          <cell r="CA414">
            <v>0</v>
          </cell>
          <cell r="CB414"/>
          <cell r="CC414" t="str">
            <v>理рацион-ый</v>
          </cell>
          <cell r="CD414" t="str">
            <v>理рацион-ый</v>
          </cell>
          <cell r="CE414">
            <v>41.85259922186335</v>
          </cell>
          <cell r="CF414">
            <v>6.0332688643826557</v>
          </cell>
          <cell r="CG414">
            <v>36.292102280028892</v>
          </cell>
          <cell r="CH414" t="str">
            <v>理рацион-ый</v>
          </cell>
          <cell r="CI414">
            <v>23.319203204590551</v>
          </cell>
          <cell r="CJ414">
            <v>-3.1790922900846965</v>
          </cell>
          <cell r="CK414">
            <v>45533</v>
          </cell>
          <cell r="CL414" t="e">
            <v>#VALUE!</v>
          </cell>
          <cell r="CM414">
            <v>43603</v>
          </cell>
          <cell r="CN414" t="str">
            <v>х/к</v>
          </cell>
          <cell r="CO414"/>
          <cell r="CP414"/>
          <cell r="CQ414"/>
          <cell r="CR414" t="str">
            <v>КРУН-6кВ №2 ППГ</v>
          </cell>
          <cell r="CS414">
            <v>3</v>
          </cell>
          <cell r="CT414">
            <v>1</v>
          </cell>
          <cell r="CU414" t="str">
            <v>NIPI_Centre_PTV-3_Part</v>
          </cell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 t="str">
            <v>средний</v>
          </cell>
          <cell r="DH414" t="str">
            <v>есть</v>
          </cell>
          <cell r="DI414"/>
          <cell r="DJ414"/>
          <cell r="DK414"/>
          <cell r="DL414">
            <v>-6</v>
          </cell>
          <cell r="DM414">
            <v>-0.3380399999999999</v>
          </cell>
          <cell r="DN414">
            <v>0</v>
          </cell>
          <cell r="DO414">
            <v>1.4648399999999999</v>
          </cell>
          <cell r="DP414"/>
          <cell r="DQ414"/>
          <cell r="DR414"/>
          <cell r="DS414">
            <v>41269</v>
          </cell>
          <cell r="DT414" t="e">
            <v>#VALUE!</v>
          </cell>
          <cell r="DU414"/>
          <cell r="DV414"/>
          <cell r="DW414">
            <v>42123</v>
          </cell>
          <cell r="DX414">
            <v>1862</v>
          </cell>
          <cell r="DY414"/>
          <cell r="DZ414" t="str">
            <v>4577, 4578</v>
          </cell>
          <cell r="EA414">
            <v>2</v>
          </cell>
          <cell r="EB414"/>
          <cell r="EC414">
            <v>20.031930447120001</v>
          </cell>
          <cell r="ED414">
            <v>25.7</v>
          </cell>
          <cell r="EE414">
            <v>12.871680447119999</v>
          </cell>
          <cell r="EF414">
            <v>-5.6680695528799987</v>
          </cell>
          <cell r="EG414">
            <v>54.510975567584126</v>
          </cell>
          <cell r="EH414">
            <v>378</v>
          </cell>
          <cell r="EI414">
            <v>0.92820000000000003</v>
          </cell>
          <cell r="EJ414"/>
          <cell r="EK414"/>
          <cell r="EL414"/>
          <cell r="EM414"/>
          <cell r="EN414"/>
          <cell r="EO414"/>
          <cell r="EP414"/>
          <cell r="EQ414"/>
          <cell r="ER414"/>
          <cell r="ES414"/>
          <cell r="ET414"/>
          <cell r="EU414"/>
          <cell r="EV414"/>
          <cell r="EW414"/>
          <cell r="EX414"/>
          <cell r="EY414"/>
          <cell r="EZ414"/>
          <cell r="FA414"/>
          <cell r="FB414"/>
          <cell r="FC414">
            <v>4</v>
          </cell>
          <cell r="FD414"/>
          <cell r="FE414"/>
          <cell r="FF414"/>
          <cell r="FG414"/>
          <cell r="FH414"/>
          <cell r="FI414"/>
          <cell r="FJ414"/>
          <cell r="FK414"/>
          <cell r="FL414"/>
          <cell r="FN414">
            <v>1</v>
          </cell>
          <cell r="FP414" t="str">
            <v>Влияние ВНС с недостаточной компенсацией</v>
          </cell>
          <cell r="FR414">
            <v>22</v>
          </cell>
          <cell r="FS414"/>
          <cell r="FT414"/>
          <cell r="FV414">
            <v>33509</v>
          </cell>
        </row>
        <row r="415">
          <cell r="D415">
            <v>1863</v>
          </cell>
          <cell r="E415" t="str">
            <v>вн</v>
          </cell>
          <cell r="F415" t="str">
            <v>Г</v>
          </cell>
          <cell r="G415">
            <v>44</v>
          </cell>
          <cell r="H415">
            <v>1.2394799999999997</v>
          </cell>
          <cell r="I415">
            <v>97</v>
          </cell>
          <cell r="J415">
            <v>0</v>
          </cell>
          <cell r="K415" t="e">
            <v>#VALUE!</v>
          </cell>
          <cell r="L415">
            <v>46292</v>
          </cell>
          <cell r="M415">
            <v>55</v>
          </cell>
          <cell r="N415">
            <v>1.5493499999999998</v>
          </cell>
          <cell r="O415">
            <v>97</v>
          </cell>
          <cell r="P415" t="e">
            <v>#VALUE!</v>
          </cell>
          <cell r="Q415">
            <v>46287</v>
          </cell>
          <cell r="R415"/>
          <cell r="S415"/>
          <cell r="T415"/>
          <cell r="U415"/>
          <cell r="V415">
            <v>46292</v>
          </cell>
          <cell r="W415">
            <v>24</v>
          </cell>
          <cell r="X415" t="e">
            <v>#VALUE!</v>
          </cell>
          <cell r="Y415" t="str">
            <v>винтовой</v>
          </cell>
          <cell r="Z415">
            <v>24</v>
          </cell>
          <cell r="AA415">
            <v>55</v>
          </cell>
          <cell r="AB415">
            <v>46292</v>
          </cell>
          <cell r="AC415" t="str">
            <v>15/10с</v>
          </cell>
          <cell r="AD415"/>
          <cell r="AE415"/>
          <cell r="AF415"/>
          <cell r="AG415">
            <v>3</v>
          </cell>
          <cell r="AH415">
            <v>3</v>
          </cell>
          <cell r="AI415"/>
          <cell r="AJ415"/>
          <cell r="AK415"/>
          <cell r="AL415"/>
          <cell r="AM415"/>
          <cell r="AN415"/>
          <cell r="AO415" t="str">
            <v>ZL3-15</v>
          </cell>
          <cell r="AP415">
            <v>0</v>
          </cell>
          <cell r="AQ415" t="e">
            <v>#VALUE!</v>
          </cell>
          <cell r="AR415">
            <v>220</v>
          </cell>
          <cell r="AS415">
            <v>72.600000000000009</v>
          </cell>
          <cell r="AT415">
            <v>0.75757575757575746</v>
          </cell>
          <cell r="AU415"/>
          <cell r="AV415"/>
          <cell r="AW415">
            <v>46239</v>
          </cell>
          <cell r="AX415">
            <v>46104</v>
          </cell>
          <cell r="AY415" t="str">
            <v>Netzsch-33</v>
          </cell>
          <cell r="AZ415">
            <v>291.8</v>
          </cell>
          <cell r="BA415">
            <v>112.80000000000001</v>
          </cell>
          <cell r="BB415" t="str">
            <v>СКЖ-60</v>
          </cell>
          <cell r="BC415"/>
          <cell r="BD415"/>
          <cell r="BE415">
            <v>46263</v>
          </cell>
          <cell r="BF415">
            <v>179</v>
          </cell>
          <cell r="BG415">
            <v>3.3</v>
          </cell>
          <cell r="BH415">
            <v>15.600899999999999</v>
          </cell>
          <cell r="BI415" t="e">
            <v>#VALUE!</v>
          </cell>
          <cell r="BJ415">
            <v>46093</v>
          </cell>
          <cell r="BK415">
            <v>140</v>
          </cell>
          <cell r="BL415">
            <v>2.7</v>
          </cell>
          <cell r="BM415">
            <v>18.663</v>
          </cell>
          <cell r="BN415" t="str">
            <v>2015,M,И,96,90,106,2017.Я,М,И,А,О,82,82,Н,Д,2018,Я,Ф,М,110,A,M,43,И,И,А,7,2018,Я,Ф,11,2020,Я,Ф,М,А,М,0,2021,Я,A,2022,Я,М,И,А,С,О,Н,Д,2023,Я,Ф,М,А,М,И,А,C,О,Н,2024,Я,Ф,М,А,М,И,С,Н,2025,Я,Ф,М,А,И,A,О,Н,Д,2026,Я,Ф,М,140,А,М,И,А,С,</v>
          </cell>
          <cell r="BO415"/>
          <cell r="BP415"/>
          <cell r="BQ415">
            <v>129</v>
          </cell>
          <cell r="BR415">
            <v>310</v>
          </cell>
          <cell r="BS415"/>
          <cell r="BT415"/>
          <cell r="BU415"/>
          <cell r="BV415"/>
          <cell r="BW415"/>
          <cell r="BX415"/>
          <cell r="BY415"/>
          <cell r="BZ415">
            <v>46181</v>
          </cell>
          <cell r="CA415">
            <v>0</v>
          </cell>
          <cell r="CB415"/>
          <cell r="CC415" t="str">
            <v>潜потенц-ый</v>
          </cell>
          <cell r="CD415" t="str">
            <v>潜потенц-ый</v>
          </cell>
          <cell r="CE415">
            <v>41.305570890725434</v>
          </cell>
          <cell r="CF415">
            <v>8.5066914600550874</v>
          </cell>
          <cell r="CG415">
            <v>36.961386601091988</v>
          </cell>
          <cell r="CH415" t="str">
            <v>理рацион-ый</v>
          </cell>
          <cell r="CI415">
            <v>25.858114416896228</v>
          </cell>
          <cell r="CJ415">
            <v>1.3427447199265288</v>
          </cell>
          <cell r="CK415">
            <v>46105</v>
          </cell>
          <cell r="CL415" t="str">
            <v>01.04.25: ОГК қорытындысы бойынша бұрын оқшауланған 266,20-268,40 м аралығында су қабылдауы бар. 23.03.26: "Анега Қазақстан" ЭМДС жұмыстарын жүргізу с</v>
          </cell>
          <cell r="CM415"/>
          <cell r="CN415"/>
          <cell r="CO415"/>
          <cell r="CP415"/>
          <cell r="CQ415"/>
          <cell r="CR415" t="str">
            <v>КРУН-6кВ №2 ППГ</v>
          </cell>
          <cell r="CS415">
            <v>3</v>
          </cell>
          <cell r="CT415">
            <v>1</v>
          </cell>
          <cell r="CU415" t="str">
            <v>NIPI_Centre_PTV-3_Part</v>
          </cell>
          <cell r="CV415">
            <v>44206</v>
          </cell>
          <cell r="CW415">
            <v>313</v>
          </cell>
          <cell r="CX415"/>
          <cell r="CY415"/>
          <cell r="CZ415"/>
          <cell r="DA415"/>
          <cell r="DB415"/>
          <cell r="DC415"/>
          <cell r="DD415"/>
          <cell r="DE415"/>
          <cell r="DF415"/>
          <cell r="DG415" t="str">
            <v>средний</v>
          </cell>
          <cell r="DH415"/>
          <cell r="DI415"/>
          <cell r="DJ415"/>
          <cell r="DK415"/>
          <cell r="DL415">
            <v>11</v>
          </cell>
          <cell r="DM415">
            <v>0.30987000000000009</v>
          </cell>
          <cell r="DN415">
            <v>0</v>
          </cell>
          <cell r="DO415">
            <v>1.54935</v>
          </cell>
          <cell r="DP415"/>
          <cell r="DQ415"/>
          <cell r="DR415"/>
          <cell r="DS415"/>
          <cell r="DT415"/>
          <cell r="DU415"/>
          <cell r="DV415"/>
          <cell r="DW415">
            <v>42170</v>
          </cell>
          <cell r="DX415">
            <v>1863</v>
          </cell>
          <cell r="DY415"/>
          <cell r="DZ415" t="str">
            <v xml:space="preserve">4577, 4578, </v>
          </cell>
          <cell r="EA415">
            <v>1</v>
          </cell>
          <cell r="EB415"/>
          <cell r="EC415">
            <v>18.663</v>
          </cell>
          <cell r="ED415">
            <v>28.3</v>
          </cell>
          <cell r="EE415">
            <v>3.0621000000000009</v>
          </cell>
          <cell r="EF415">
            <v>-9.6370000000000005</v>
          </cell>
          <cell r="EG415">
            <v>54.510975578316916</v>
          </cell>
          <cell r="EH415">
            <v>378</v>
          </cell>
          <cell r="EI415">
            <v>0.92820000000000003</v>
          </cell>
          <cell r="EJ415"/>
          <cell r="EK415">
            <v>22</v>
          </cell>
          <cell r="EL415">
            <v>0.61973999999999985</v>
          </cell>
          <cell r="EM415">
            <v>97</v>
          </cell>
          <cell r="EN415">
            <v>33</v>
          </cell>
          <cell r="EO415">
            <v>0.92960999999999994</v>
          </cell>
          <cell r="EP415">
            <v>0</v>
          </cell>
          <cell r="EQ415">
            <v>43953</v>
          </cell>
          <cell r="ER415" t="str">
            <v>ум до 20м3</v>
          </cell>
          <cell r="ES415">
            <v>20</v>
          </cell>
          <cell r="ET415">
            <v>0.5633999999999999</v>
          </cell>
          <cell r="EU415">
            <v>97</v>
          </cell>
          <cell r="EV415">
            <v>-35</v>
          </cell>
          <cell r="EW415">
            <v>-0.98594999999999988</v>
          </cell>
          <cell r="EX415">
            <v>0</v>
          </cell>
          <cell r="EY415"/>
          <cell r="EZ415"/>
          <cell r="FA415"/>
          <cell r="FB415"/>
          <cell r="FC415"/>
          <cell r="FD415"/>
          <cell r="FE415"/>
          <cell r="FF415"/>
          <cell r="FG415"/>
          <cell r="FH415"/>
          <cell r="FI415"/>
          <cell r="FJ415"/>
          <cell r="FK415"/>
          <cell r="FL415"/>
          <cell r="FN415">
            <v>1</v>
          </cell>
          <cell r="FP415" t="str">
            <v>Влияние ВНС с недостаточной компенсацией</v>
          </cell>
          <cell r="FR415">
            <v>15</v>
          </cell>
          <cell r="FS415"/>
          <cell r="FT415"/>
          <cell r="FV415">
            <v>33505</v>
          </cell>
        </row>
        <row r="416">
          <cell r="D416">
            <v>1864</v>
          </cell>
          <cell r="E416" t="str">
            <v>вн</v>
          </cell>
          <cell r="F416" t="str">
            <v>А1 Б В</v>
          </cell>
          <cell r="G416">
            <v>78</v>
          </cell>
          <cell r="H416">
            <v>2.9296799999999998</v>
          </cell>
          <cell r="I416">
            <v>96</v>
          </cell>
          <cell r="J416">
            <v>0</v>
          </cell>
          <cell r="K416" t="e">
            <v>#VALUE!</v>
          </cell>
          <cell r="L416">
            <v>46292</v>
          </cell>
          <cell r="M416">
            <v>66</v>
          </cell>
          <cell r="N416">
            <v>3.0987</v>
          </cell>
          <cell r="O416">
            <v>95</v>
          </cell>
          <cell r="P416" t="e">
            <v>#VALUE!</v>
          </cell>
          <cell r="Q416">
            <v>46285</v>
          </cell>
          <cell r="R416"/>
          <cell r="S416"/>
          <cell r="T416"/>
          <cell r="U416"/>
          <cell r="V416">
            <v>46292</v>
          </cell>
          <cell r="W416">
            <v>23</v>
          </cell>
          <cell r="X416" t="e">
            <v>#VALUE!</v>
          </cell>
          <cell r="Y416" t="str">
            <v>винтовой</v>
          </cell>
          <cell r="Z416">
            <v>24</v>
          </cell>
          <cell r="AA416">
            <v>66</v>
          </cell>
          <cell r="AB416">
            <v>46292</v>
          </cell>
          <cell r="AC416" t="str">
            <v>15/10с</v>
          </cell>
          <cell r="AD416"/>
          <cell r="AE416"/>
          <cell r="AF416"/>
          <cell r="AG416">
            <v>3.5</v>
          </cell>
          <cell r="AH416">
            <v>3</v>
          </cell>
          <cell r="AI416"/>
          <cell r="AJ416"/>
          <cell r="AK416"/>
          <cell r="AL416"/>
          <cell r="AM416"/>
          <cell r="AN416"/>
          <cell r="AO416" t="str">
            <v>NDH-22</v>
          </cell>
          <cell r="AP416">
            <v>0</v>
          </cell>
          <cell r="AQ416" t="e">
            <v>#VALUE!</v>
          </cell>
          <cell r="AR416">
            <v>160</v>
          </cell>
          <cell r="AS416">
            <v>132.79999999999998</v>
          </cell>
          <cell r="AT416">
            <v>0.49698795180722899</v>
          </cell>
          <cell r="AU416"/>
          <cell r="AV416"/>
          <cell r="AW416"/>
          <cell r="AX416">
            <v>46225</v>
          </cell>
          <cell r="AY416" t="str">
            <v>ТР-83</v>
          </cell>
          <cell r="AZ416">
            <v>256.76</v>
          </cell>
          <cell r="BA416">
            <v>26.759999999999991</v>
          </cell>
          <cell r="BB416" t="str">
            <v>СКЖ-60</v>
          </cell>
          <cell r="BC416"/>
          <cell r="BD416"/>
          <cell r="BE416">
            <v>46263</v>
          </cell>
          <cell r="BF416">
            <v>230</v>
          </cell>
          <cell r="BG416">
            <v>3.1</v>
          </cell>
          <cell r="BH416">
            <v>7.6541499999999996</v>
          </cell>
          <cell r="BI416" t="e">
            <v>#VALUE!</v>
          </cell>
          <cell r="BJ416">
            <v>44705</v>
          </cell>
          <cell r="BK416">
            <v>109</v>
          </cell>
          <cell r="BL416">
            <v>1.1000000000000001</v>
          </cell>
          <cell r="BM416">
            <v>17.01605</v>
          </cell>
          <cell r="BN416" t="str">
            <v>2015,M,И,2017.Я,М,И,А,О,Н,Д,2018,Я,Ф,M,A,М,И,И,А,С,О,Н,59,2020,М,49,A,2022,Я,М,109,И,А,С,О,Н,Д,2023,Я,Ф,М,А,М,И,А,C,О,Н,2024,Я,Ф,М,А,М,И,С,Н,2025,Я,Ф,М,А,И,A,О,Н,Д,2026,Я,Ф,М,А,М,И,А,С,</v>
          </cell>
          <cell r="BO416"/>
          <cell r="BP416"/>
          <cell r="BQ416">
            <v>34</v>
          </cell>
          <cell r="BR416">
            <v>278.5</v>
          </cell>
          <cell r="BS416">
            <v>42433</v>
          </cell>
          <cell r="BT416">
            <v>21.5</v>
          </cell>
          <cell r="BU416">
            <v>305</v>
          </cell>
          <cell r="BV416">
            <v>278.5</v>
          </cell>
          <cell r="BW416">
            <v>24.1</v>
          </cell>
          <cell r="BX416"/>
          <cell r="BY416"/>
          <cell r="BZ416">
            <v>46181</v>
          </cell>
          <cell r="CA416">
            <v>0</v>
          </cell>
          <cell r="CB416"/>
          <cell r="CC416" t="str">
            <v>理рацион-ый</v>
          </cell>
          <cell r="CD416" t="str">
            <v>理рацион-ый</v>
          </cell>
          <cell r="CE416">
            <v>39.250257949266945</v>
          </cell>
          <cell r="CF416">
            <v>-7.8414529322107711</v>
          </cell>
          <cell r="CG416">
            <v>32.798503736717912</v>
          </cell>
          <cell r="CH416" t="str">
            <v>理рацион-ый</v>
          </cell>
          <cell r="CI416">
            <v>14.49230804180578</v>
          </cell>
          <cell r="CJ416">
            <v>-10.672457141820288</v>
          </cell>
          <cell r="CK416"/>
          <cell r="CL416"/>
          <cell r="CM416"/>
          <cell r="CN416"/>
          <cell r="CO416"/>
          <cell r="CP416"/>
          <cell r="CQ416"/>
          <cell r="CR416" t="str">
            <v>п/ст ППГ-2</v>
          </cell>
          <cell r="CS416">
            <v>34</v>
          </cell>
          <cell r="CT416">
            <v>2</v>
          </cell>
          <cell r="CU416" t="str">
            <v>NIPI_Centre_PTV-3_Part</v>
          </cell>
          <cell r="CV416">
            <v>46224</v>
          </cell>
          <cell r="CW416">
            <v>305</v>
          </cell>
          <cell r="CX416"/>
          <cell r="CY416"/>
          <cell r="CZ416"/>
          <cell r="DA416"/>
          <cell r="DB416"/>
          <cell r="DC416"/>
          <cell r="DD416"/>
          <cell r="DE416"/>
          <cell r="DF416"/>
          <cell r="DG416" t="str">
            <v>большой</v>
          </cell>
          <cell r="DH416"/>
          <cell r="DI416"/>
          <cell r="DJ416"/>
          <cell r="DK416"/>
          <cell r="DL416">
            <v>-12</v>
          </cell>
          <cell r="DM416">
            <v>0.16902000000000017</v>
          </cell>
          <cell r="DN416">
            <v>-1</v>
          </cell>
          <cell r="DO416">
            <v>3.0987</v>
          </cell>
          <cell r="DP416"/>
          <cell r="DQ416"/>
          <cell r="DR416"/>
          <cell r="DS416"/>
          <cell r="DT416"/>
          <cell r="DU416"/>
          <cell r="DV416"/>
          <cell r="DW416">
            <v>42170</v>
          </cell>
          <cell r="DX416">
            <v>1864</v>
          </cell>
          <cell r="DY416"/>
          <cell r="DZ416" t="str">
            <v>1699, 4581, 4582</v>
          </cell>
          <cell r="EA416">
            <v>2</v>
          </cell>
          <cell r="EB416"/>
          <cell r="EC416">
            <v>17.01605</v>
          </cell>
          <cell r="ED416">
            <v>25.7</v>
          </cell>
          <cell r="EE416">
            <v>9.3619000000000003</v>
          </cell>
          <cell r="EF416">
            <v>-8.6839499999999994</v>
          </cell>
          <cell r="EG416">
            <v>54.510975570706826</v>
          </cell>
          <cell r="EH416">
            <v>378</v>
          </cell>
          <cell r="EI416">
            <v>0.92820000000000003</v>
          </cell>
          <cell r="EJ416"/>
          <cell r="EK416">
            <v>35</v>
          </cell>
          <cell r="EL416">
            <v>0.6573</v>
          </cell>
          <cell r="EM416">
            <v>98</v>
          </cell>
          <cell r="EN416">
            <v>31</v>
          </cell>
          <cell r="EO416">
            <v>2.4413999999999998</v>
          </cell>
          <cell r="EP416">
            <v>-3</v>
          </cell>
          <cell r="EQ416">
            <v>43953</v>
          </cell>
          <cell r="ER416" t="str">
            <v>ум до 20м3</v>
          </cell>
          <cell r="ES416">
            <v>20</v>
          </cell>
          <cell r="ET416">
            <v>0.37559999999999999</v>
          </cell>
          <cell r="EU416">
            <v>98</v>
          </cell>
          <cell r="EV416">
            <v>-46</v>
          </cell>
          <cell r="EW416">
            <v>-2.7231000000000001</v>
          </cell>
          <cell r="EX416">
            <v>3</v>
          </cell>
          <cell r="EY416"/>
          <cell r="EZ416"/>
          <cell r="FA416"/>
          <cell r="FB416"/>
          <cell r="FC416"/>
          <cell r="FD416"/>
          <cell r="FE416"/>
          <cell r="FF416"/>
          <cell r="FG416"/>
          <cell r="FH416"/>
          <cell r="FI416"/>
          <cell r="FJ416"/>
          <cell r="FK416"/>
          <cell r="FL416"/>
          <cell r="FN416">
            <v>1</v>
          </cell>
          <cell r="FP416" t="str">
            <v>Влияние ВНС с недостаточной компенсацией</v>
          </cell>
          <cell r="FR416">
            <v>15</v>
          </cell>
          <cell r="FS416"/>
          <cell r="FT416"/>
          <cell r="FV416">
            <v>33560</v>
          </cell>
        </row>
        <row r="417">
          <cell r="D417">
            <v>1923</v>
          </cell>
          <cell r="E417" t="str">
            <v>вн</v>
          </cell>
          <cell r="F417" t="str">
            <v>Г</v>
          </cell>
          <cell r="G417">
            <v>43</v>
          </cell>
          <cell r="H417">
            <v>1.2113099999999999</v>
          </cell>
          <cell r="I417">
            <v>97</v>
          </cell>
          <cell r="J417" t="str">
            <v>Ревизия ГНО</v>
          </cell>
          <cell r="K417" t="e">
            <v>#VALUE!</v>
          </cell>
          <cell r="L417">
            <v>46292</v>
          </cell>
          <cell r="M417">
            <v>70</v>
          </cell>
          <cell r="N417">
            <v>2.6292</v>
          </cell>
          <cell r="O417">
            <v>96</v>
          </cell>
          <cell r="P417" t="e">
            <v>#VALUE!</v>
          </cell>
          <cell r="Q417">
            <v>46285</v>
          </cell>
          <cell r="R417"/>
          <cell r="S417"/>
          <cell r="T417"/>
          <cell r="U417"/>
          <cell r="V417">
            <v>46292</v>
          </cell>
          <cell r="W417">
            <v>25</v>
          </cell>
          <cell r="X417" t="e">
            <v>#VALUE!</v>
          </cell>
          <cell r="Y417" t="str">
            <v>винтовой</v>
          </cell>
          <cell r="Z417">
            <v>24</v>
          </cell>
          <cell r="AA417">
            <v>70</v>
          </cell>
          <cell r="AB417">
            <v>46292</v>
          </cell>
          <cell r="AC417" t="str">
            <v>15атм/15с</v>
          </cell>
          <cell r="AD417"/>
          <cell r="AE417"/>
          <cell r="AF417"/>
          <cell r="AG417">
            <v>2.6</v>
          </cell>
          <cell r="AH417">
            <v>0</v>
          </cell>
          <cell r="AI417"/>
          <cell r="AJ417" t="str">
            <v>регул.задв</v>
          </cell>
          <cell r="AK417"/>
          <cell r="AL417" t="str">
            <v>закр</v>
          </cell>
          <cell r="AM417"/>
          <cell r="AN417"/>
          <cell r="AO417" t="str">
            <v>ZL4-22</v>
          </cell>
          <cell r="AP417">
            <v>0</v>
          </cell>
          <cell r="AQ417" t="str">
            <v>АФК-2025,А,прс(Фонт/ВН,спуск насоса)-80-100-150-факт-160-факт-180-200-220-вибр-240-прс(смNetz28/Nek42)-80-120-140-160-</v>
          </cell>
          <cell r="AR417">
            <v>180</v>
          </cell>
          <cell r="AS417">
            <v>75.599999999999994</v>
          </cell>
          <cell r="AT417">
            <v>0.92592592592592604</v>
          </cell>
          <cell r="AU417"/>
          <cell r="AV417"/>
          <cell r="AW417">
            <v>46288</v>
          </cell>
          <cell r="AX417">
            <v>46197</v>
          </cell>
          <cell r="AY417" t="str">
            <v>Nek-42</v>
          </cell>
          <cell r="AZ417">
            <v>298.95</v>
          </cell>
          <cell r="BA417">
            <v>192.95</v>
          </cell>
          <cell r="BB417" t="str">
            <v>СКЖ-60</v>
          </cell>
          <cell r="BC417"/>
          <cell r="BD417"/>
          <cell r="BE417">
            <v>46266</v>
          </cell>
          <cell r="BF417">
            <v>106</v>
          </cell>
          <cell r="BG417">
            <v>0</v>
          </cell>
          <cell r="BH417">
            <v>19.625099999999996</v>
          </cell>
          <cell r="BI417" t="e">
            <v>#VALUE!</v>
          </cell>
          <cell r="BJ417">
            <v>45903</v>
          </cell>
          <cell r="BK417">
            <v>90</v>
          </cell>
          <cell r="BL417">
            <v>0</v>
          </cell>
          <cell r="BM417">
            <v>21.127499999999998</v>
          </cell>
          <cell r="BN417" t="str">
            <v>2022,Д,0,2023,Я,Ф,М,А,М,0,И,А,0,C,О,Н,Д,0,2024,Я,0,Ф,М,А,М,И,0,С,О,Н,Д,2025,Я,Ф,М,0,А,М,И,И,A,прс,С,90,О,Н,Д,2026,Я,Ф,М,А,М,И,А,С,</v>
          </cell>
          <cell r="BO417"/>
          <cell r="BP417"/>
          <cell r="BQ417">
            <v>204</v>
          </cell>
          <cell r="BR417">
            <v>315</v>
          </cell>
          <cell r="BS417">
            <v>43920</v>
          </cell>
          <cell r="BT417">
            <v>40.1</v>
          </cell>
          <cell r="BU417">
            <v>314</v>
          </cell>
          <cell r="BV417">
            <v>314</v>
          </cell>
          <cell r="BW417">
            <v>26.1</v>
          </cell>
          <cell r="BX417"/>
          <cell r="BY417"/>
          <cell r="BZ417">
            <v>46181</v>
          </cell>
          <cell r="CA417">
            <v>0</v>
          </cell>
          <cell r="CB417"/>
          <cell r="CC417" t="str">
            <v>潜потенц-ый</v>
          </cell>
          <cell r="CD417" t="str">
            <v>潜потенц-ый</v>
          </cell>
          <cell r="CE417">
            <v>36.161260219478741</v>
          </cell>
          <cell r="CF417">
            <v>14.648020576131678</v>
          </cell>
          <cell r="CG417">
            <v>38.943009718780736</v>
          </cell>
          <cell r="CH417" t="str">
            <v>潜потенц-ый</v>
          </cell>
          <cell r="CI417">
            <v>35.777397256515783</v>
          </cell>
          <cell r="CJ417">
            <v>24.502042524005503</v>
          </cell>
          <cell r="CK417"/>
          <cell r="CL417"/>
          <cell r="CM417"/>
          <cell r="CN417"/>
          <cell r="CO417"/>
          <cell r="CP417"/>
          <cell r="CQ417"/>
          <cell r="CR417" t="str">
            <v>п/ст ППГ-2</v>
          </cell>
          <cell r="CS417">
            <v>34</v>
          </cell>
          <cell r="CT417">
            <v>2</v>
          </cell>
          <cell r="CU417" t="str">
            <v>NIPI_Centre_PTV-3_Part</v>
          </cell>
          <cell r="CV417">
            <v>46196</v>
          </cell>
          <cell r="CW417">
            <v>345</v>
          </cell>
          <cell r="CX417"/>
          <cell r="CY417"/>
          <cell r="CZ417"/>
          <cell r="DA417"/>
          <cell r="DB417"/>
          <cell r="DC417"/>
          <cell r="DD417"/>
          <cell r="DE417"/>
          <cell r="DF417"/>
          <cell r="DG417" t="str">
            <v>большой</v>
          </cell>
          <cell r="DH417"/>
          <cell r="DI417"/>
          <cell r="DJ417"/>
          <cell r="DK417"/>
          <cell r="DL417">
            <v>27</v>
          </cell>
          <cell r="DM417">
            <v>1.4178900000000001</v>
          </cell>
          <cell r="DN417">
            <v>-1</v>
          </cell>
          <cell r="DO417">
            <v>2.6292</v>
          </cell>
          <cell r="DP417"/>
          <cell r="DQ417"/>
          <cell r="DR417"/>
          <cell r="DS417"/>
          <cell r="DT417"/>
          <cell r="DU417"/>
          <cell r="DV417"/>
          <cell r="DW417">
            <v>42179</v>
          </cell>
          <cell r="DX417">
            <v>1923</v>
          </cell>
          <cell r="DY417"/>
          <cell r="DZ417" t="str">
            <v>4512, 4513,</v>
          </cell>
          <cell r="EA417">
            <v>1</v>
          </cell>
          <cell r="EB417"/>
          <cell r="EC417">
            <v>36.23721168694</v>
          </cell>
          <cell r="ED417">
            <v>18</v>
          </cell>
          <cell r="EE417">
            <v>16.612111686940004</v>
          </cell>
          <cell r="EF417">
            <v>18.23721168694</v>
          </cell>
          <cell r="EG417">
            <v>54.51097556592795</v>
          </cell>
          <cell r="EH417">
            <v>449</v>
          </cell>
          <cell r="EI417">
            <v>0.9304</v>
          </cell>
          <cell r="EJ417"/>
          <cell r="EK417"/>
          <cell r="EL417"/>
          <cell r="EM417"/>
          <cell r="EN417"/>
          <cell r="EO417"/>
          <cell r="EP417"/>
          <cell r="EQ417"/>
          <cell r="ER417"/>
          <cell r="ES417"/>
          <cell r="ET417"/>
          <cell r="EU417"/>
          <cell r="EV417"/>
          <cell r="EW417"/>
          <cell r="EX417"/>
          <cell r="EY417"/>
          <cell r="EZ417"/>
          <cell r="FA417"/>
          <cell r="FB417"/>
          <cell r="FC417"/>
          <cell r="FD417"/>
          <cell r="FE417"/>
          <cell r="FF417"/>
          <cell r="FG417"/>
          <cell r="FH417"/>
          <cell r="FI417"/>
          <cell r="FJ417"/>
          <cell r="FK417"/>
          <cell r="FL417"/>
          <cell r="FN417"/>
          <cell r="FP417" t="str">
            <v>Влияние ВНС с недостаточной компенсацией</v>
          </cell>
          <cell r="FR417"/>
          <cell r="FS417"/>
          <cell r="FT417"/>
          <cell r="FV417">
            <v>32898</v>
          </cell>
        </row>
        <row r="418">
          <cell r="D418">
            <v>1924</v>
          </cell>
          <cell r="E418" t="str">
            <v>вн</v>
          </cell>
          <cell r="F418" t="str">
            <v>Б</v>
          </cell>
          <cell r="G418"/>
          <cell r="H418"/>
          <cell r="I418"/>
          <cell r="J418">
            <v>0</v>
          </cell>
          <cell r="K418" t="e">
            <v>#VALUE!</v>
          </cell>
          <cell r="L418"/>
          <cell r="M418"/>
          <cell r="N418"/>
          <cell r="O418">
            <v>0</v>
          </cell>
          <cell r="P418" t="e">
            <v>#VALUE!</v>
          </cell>
          <cell r="Q418"/>
          <cell r="R418"/>
          <cell r="S418"/>
          <cell r="T418"/>
          <cell r="U418"/>
          <cell r="V418"/>
          <cell r="W418">
            <v>0</v>
          </cell>
          <cell r="X418" t="e">
            <v>#VALUE!</v>
          </cell>
          <cell r="Y418" t="str">
            <v>Бездействие</v>
          </cell>
          <cell r="Z418">
            <v>0</v>
          </cell>
          <cell r="AA418">
            <v>0</v>
          </cell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 t="str">
            <v>нет</v>
          </cell>
          <cell r="AP418">
            <v>0</v>
          </cell>
          <cell r="AQ418" t="e">
            <v>#VALUE!</v>
          </cell>
          <cell r="AR418"/>
          <cell r="AS418"/>
          <cell r="AT418"/>
          <cell r="AU418"/>
          <cell r="AV418"/>
          <cell r="AW418"/>
          <cell r="AX418">
            <v>44501</v>
          </cell>
          <cell r="AY418">
            <v>0</v>
          </cell>
          <cell r="AZ418">
            <v>98.38</v>
          </cell>
          <cell r="BA418">
            <v>98.38</v>
          </cell>
          <cell r="BB418" t="str">
            <v>СКЖ-60</v>
          </cell>
          <cell r="BC418"/>
          <cell r="BD418"/>
          <cell r="BE418">
            <v>44363</v>
          </cell>
          <cell r="BF418">
            <v>48</v>
          </cell>
          <cell r="BG418">
            <v>1.8</v>
          </cell>
          <cell r="BH418">
            <v>23.772600000000001</v>
          </cell>
          <cell r="BI418" t="e">
            <v>#VALUE!</v>
          </cell>
          <cell r="BJ418">
            <v>46184</v>
          </cell>
          <cell r="BK418">
            <v>0</v>
          </cell>
          <cell r="BL418">
            <v>1.1000000000000001</v>
          </cell>
          <cell r="BM418">
            <v>27.579800000000002</v>
          </cell>
          <cell r="BN418" t="str">
            <v>2015,M,И,2017.Я,М,И,А,О,Н,Д,2018,Я,Ф,M,A,М,И,И,А,С,О,Н,Д,2019,Я,Ф,М,75,2020,Я,Ф,66,М,29,А,М,26,И,Д,19,A,0,2022,Я,М,0,И,И,А,С,О,Н,Д,2023,Я,Ф,М,А,М,И,А,C,О,Н,2024,Я,Ф,М,А,М,И,И,43,С,О,Н,Д,2025,Я,Ф,М,А,М,И,И,A,0,С,О,Н,Д,2026,Я,Ф,М,А,М,И,0,И,С,</v>
          </cell>
          <cell r="BO418"/>
          <cell r="BP418"/>
          <cell r="BQ418">
            <v>232</v>
          </cell>
          <cell r="BR418">
            <v>282</v>
          </cell>
          <cell r="BS418"/>
          <cell r="BT418"/>
          <cell r="BU418"/>
          <cell r="BV418"/>
          <cell r="BW418"/>
          <cell r="BX418"/>
          <cell r="BY418"/>
          <cell r="BZ418">
            <v>45471</v>
          </cell>
          <cell r="CA418">
            <v>0</v>
          </cell>
          <cell r="CB418"/>
          <cell r="CC418" t="str">
            <v/>
          </cell>
          <cell r="CD418" t="str">
            <v/>
          </cell>
          <cell r="CE418">
            <v>1.5852999999999999</v>
          </cell>
          <cell r="CF418">
            <v>-62.067</v>
          </cell>
          <cell r="CG418" t="e">
            <v>#NUM!</v>
          </cell>
          <cell r="CH418" t="str">
            <v/>
          </cell>
          <cell r="CI418">
            <v>6.2493999999999996</v>
          </cell>
          <cell r="CJ418">
            <v>46.691000000000003</v>
          </cell>
          <cell r="CK418"/>
          <cell r="CL418"/>
          <cell r="CM418">
            <v>43756</v>
          </cell>
          <cell r="CN418" t="str">
            <v>х/к</v>
          </cell>
          <cell r="CO418"/>
          <cell r="CP418"/>
          <cell r="CQ418"/>
          <cell r="CR418" t="str">
            <v>п/ст ППГ-2</v>
          </cell>
          <cell r="CS418">
            <v>34</v>
          </cell>
          <cell r="CT418">
            <v>2</v>
          </cell>
          <cell r="CU418" t="str">
            <v>NIPI_Centre_PTV-3_Part</v>
          </cell>
          <cell r="CV418">
            <v>45260</v>
          </cell>
          <cell r="CW418">
            <v>174</v>
          </cell>
          <cell r="CX418"/>
          <cell r="CY418"/>
          <cell r="CZ418"/>
          <cell r="DA418"/>
          <cell r="DB418"/>
          <cell r="DC418"/>
          <cell r="DD418"/>
          <cell r="DE418"/>
          <cell r="DF418"/>
          <cell r="DG418" t="str">
            <v>большой</v>
          </cell>
          <cell r="DH418"/>
          <cell r="DI418"/>
          <cell r="DJ418"/>
          <cell r="DK418"/>
          <cell r="DL418">
            <v>0</v>
          </cell>
          <cell r="DM418">
            <v>0</v>
          </cell>
          <cell r="DN418">
            <v>0</v>
          </cell>
          <cell r="DO418">
            <v>0</v>
          </cell>
          <cell r="DP418"/>
          <cell r="DQ418"/>
          <cell r="DR418"/>
          <cell r="DS418"/>
          <cell r="DT418"/>
          <cell r="DU418"/>
          <cell r="DV418"/>
          <cell r="DW418">
            <v>42179</v>
          </cell>
          <cell r="DX418">
            <v>1924</v>
          </cell>
          <cell r="DY418"/>
          <cell r="DZ418" t="str">
            <v>4513, 4572,</v>
          </cell>
          <cell r="EA418"/>
          <cell r="EB418"/>
          <cell r="EC418">
            <v>33.017387632960009</v>
          </cell>
          <cell r="ED418">
            <v>11.7</v>
          </cell>
          <cell r="EE418">
            <v>9.2447876329600085</v>
          </cell>
          <cell r="EF418">
            <v>21.31738763296001</v>
          </cell>
          <cell r="EG418">
            <v>54.510975569702481</v>
          </cell>
          <cell r="EH418">
            <v>449</v>
          </cell>
          <cell r="EI418">
            <v>0.9304</v>
          </cell>
          <cell r="EK418"/>
          <cell r="EL418"/>
          <cell r="EM418"/>
          <cell r="EQ418"/>
          <cell r="ER418"/>
          <cell r="ES418"/>
          <cell r="ET418"/>
          <cell r="EU418"/>
          <cell r="FB418"/>
          <cell r="FC418"/>
          <cell r="FD418"/>
          <cell r="FE418"/>
          <cell r="FF418"/>
          <cell r="FG418"/>
          <cell r="FH418"/>
          <cell r="FI418"/>
          <cell r="FJ418"/>
          <cell r="FK418"/>
          <cell r="FL418"/>
          <cell r="FN418"/>
          <cell r="FP418" t="str">
            <v xml:space="preserve"> Влияние ВНС с перекомпенсацией</v>
          </cell>
          <cell r="FR418">
            <v>18.5</v>
          </cell>
          <cell r="FS418"/>
          <cell r="FV418">
            <v>33664</v>
          </cell>
        </row>
        <row r="419">
          <cell r="D419">
            <v>1925</v>
          </cell>
          <cell r="E419" t="str">
            <v>ск</v>
          </cell>
          <cell r="F419" t="str">
            <v>А1 Б В</v>
          </cell>
          <cell r="G419">
            <v>35</v>
          </cell>
          <cell r="H419">
            <v>0.6573</v>
          </cell>
          <cell r="I419">
            <v>98</v>
          </cell>
          <cell r="J419">
            <v>0</v>
          </cell>
          <cell r="K419" t="e">
            <v>#VALUE!</v>
          </cell>
          <cell r="L419">
            <v>46292</v>
          </cell>
          <cell r="M419">
            <v>32</v>
          </cell>
          <cell r="N419">
            <v>0.60095999999999994</v>
          </cell>
          <cell r="O419">
            <v>98</v>
          </cell>
          <cell r="P419" t="e">
            <v>#VALUE!</v>
          </cell>
          <cell r="Q419">
            <v>46287</v>
          </cell>
          <cell r="R419"/>
          <cell r="S419"/>
          <cell r="T419"/>
          <cell r="U419"/>
          <cell r="V419">
            <v>46292</v>
          </cell>
          <cell r="W419">
            <v>21</v>
          </cell>
          <cell r="X419" t="e">
            <v>#VALUE!</v>
          </cell>
          <cell r="Y419" t="str">
            <v>СК работает</v>
          </cell>
          <cell r="Z419">
            <v>24</v>
          </cell>
          <cell r="AA419">
            <v>32</v>
          </cell>
          <cell r="AB419">
            <v>46292</v>
          </cell>
          <cell r="AC419" t="str">
            <v>15/5с</v>
          </cell>
          <cell r="AD419"/>
          <cell r="AE419"/>
          <cell r="AF419"/>
          <cell r="AG419">
            <v>2.6</v>
          </cell>
          <cell r="AH419">
            <v>2.6</v>
          </cell>
          <cell r="AI419"/>
          <cell r="AJ419"/>
          <cell r="AK419"/>
          <cell r="AL419" t="str">
            <v>закр</v>
          </cell>
          <cell r="AM419"/>
          <cell r="AN419"/>
          <cell r="AO419" t="str">
            <v>ск-6к(C228D)</v>
          </cell>
          <cell r="AP419">
            <v>2</v>
          </cell>
          <cell r="AQ419" t="str">
            <v>ф-прс-10,5-12-прс-10,5-прс-12-прс(см.Pr57-ТНМ57)-12-10,5-прс(см.тнм57-ShL57)-10,5-прс(водоизол Г,перф.А1Б)-ум.дл/х(2-1,6)-ув.дл-8,5-фонт.ч/з нас-сулану-прс(сп.нас.ТР-28)-70-90-110-200-прс(вн/ск)-прс-</v>
          </cell>
          <cell r="AR419">
            <v>5</v>
          </cell>
          <cell r="AS419">
            <v>36.726695999999997</v>
          </cell>
          <cell r="AT419">
            <v>0.87130081072362198</v>
          </cell>
          <cell r="AU419">
            <v>140</v>
          </cell>
          <cell r="AV419">
            <v>1000</v>
          </cell>
          <cell r="AW419"/>
          <cell r="AX419">
            <v>45926</v>
          </cell>
          <cell r="AY419" t="str">
            <v>(кл.70)ShL-57</v>
          </cell>
          <cell r="AZ419">
            <v>247.85999999999999</v>
          </cell>
          <cell r="BA419">
            <v>142.85999999999999</v>
          </cell>
          <cell r="BB419" t="str">
            <v>СКЖ-60</v>
          </cell>
          <cell r="BC419"/>
          <cell r="BD419"/>
          <cell r="BE419">
            <v>46266</v>
          </cell>
          <cell r="BF419">
            <v>105</v>
          </cell>
          <cell r="BG419">
            <v>2.7</v>
          </cell>
          <cell r="BH419">
            <v>19.207619999999995</v>
          </cell>
          <cell r="BI419" t="e">
            <v>#VALUE!</v>
          </cell>
          <cell r="BJ419">
            <v>45719</v>
          </cell>
          <cell r="BK419">
            <v>52</v>
          </cell>
          <cell r="BL419">
            <v>0.1</v>
          </cell>
          <cell r="BM419">
            <v>21.584319999999995</v>
          </cell>
          <cell r="BN419" t="e">
            <v>#VALUE!</v>
          </cell>
          <cell r="BO419"/>
          <cell r="BP419"/>
          <cell r="BQ419">
            <v>161</v>
          </cell>
          <cell r="BR419">
            <v>280.79999999999995</v>
          </cell>
          <cell r="BS419"/>
          <cell r="BT419"/>
          <cell r="BU419"/>
          <cell r="BV419"/>
          <cell r="BW419"/>
          <cell r="BX419"/>
          <cell r="BY419"/>
          <cell r="BZ419">
            <v>46181</v>
          </cell>
          <cell r="CA419">
            <v>0</v>
          </cell>
          <cell r="CB419"/>
          <cell r="CC419" t="str">
            <v>潜потенц-ый</v>
          </cell>
          <cell r="CD419" t="str">
            <v>潜потенц-ый</v>
          </cell>
          <cell r="CE419">
            <v>38.387235888618072</v>
          </cell>
          <cell r="CF419">
            <v>13.035587849654142</v>
          </cell>
          <cell r="CG419">
            <v>38.342541007214059</v>
          </cell>
          <cell r="CH419" t="str">
            <v>潜потенц-ый</v>
          </cell>
          <cell r="CI419">
            <v>32.337203097011574</v>
          </cell>
          <cell r="CJ419">
            <v>15.66289672601377</v>
          </cell>
          <cell r="CK419"/>
          <cell r="CL419"/>
          <cell r="CM419"/>
          <cell r="CN419"/>
          <cell r="CO419"/>
          <cell r="CP419"/>
          <cell r="CQ419"/>
          <cell r="CR419" t="str">
            <v>п/ст ППГ-2</v>
          </cell>
          <cell r="CS419">
            <v>34</v>
          </cell>
          <cell r="CT419">
            <v>2</v>
          </cell>
          <cell r="CU419" t="str">
            <v>NIPI_Centre_PTV-3_Part</v>
          </cell>
          <cell r="CV419">
            <v>44897</v>
          </cell>
          <cell r="CW419">
            <v>312</v>
          </cell>
          <cell r="CX419"/>
          <cell r="CY419"/>
          <cell r="CZ419"/>
          <cell r="DA419"/>
          <cell r="DB419"/>
          <cell r="DC419"/>
          <cell r="DD419"/>
          <cell r="DE419"/>
          <cell r="DF419"/>
          <cell r="DG419" t="str">
            <v>большой</v>
          </cell>
          <cell r="DH419" t="str">
            <v>нет</v>
          </cell>
          <cell r="DI419"/>
          <cell r="DJ419"/>
          <cell r="DK419"/>
          <cell r="DL419">
            <v>-3</v>
          </cell>
          <cell r="DM419">
            <v>-5.6340000000000057E-2</v>
          </cell>
          <cell r="DN419">
            <v>0</v>
          </cell>
          <cell r="DO419">
            <v>0.60095999999999994</v>
          </cell>
          <cell r="DP419"/>
          <cell r="DQ419"/>
          <cell r="DR419"/>
          <cell r="DS419"/>
          <cell r="DT419"/>
          <cell r="DU419"/>
          <cell r="DV419"/>
          <cell r="DW419">
            <v>42179</v>
          </cell>
          <cell r="DX419">
            <v>1925</v>
          </cell>
          <cell r="DY419"/>
          <cell r="DZ419">
            <v>4571</v>
          </cell>
          <cell r="EA419">
            <v>1</v>
          </cell>
          <cell r="EB419"/>
          <cell r="EC419">
            <v>26.385228374737274</v>
          </cell>
          <cell r="ED419">
            <v>11.7</v>
          </cell>
          <cell r="EE419">
            <v>7.1776083747372788</v>
          </cell>
          <cell r="EF419">
            <v>14.685228374737274</v>
          </cell>
          <cell r="EG419">
            <v>54.510975570514027</v>
          </cell>
          <cell r="EH419">
            <v>378</v>
          </cell>
          <cell r="EI419">
            <v>0.92820000000000003</v>
          </cell>
          <cell r="EK419" t="e">
            <v>#REF!</v>
          </cell>
          <cell r="EL419" t="e">
            <v>#REF!</v>
          </cell>
          <cell r="EM419" t="e">
            <v>#REF!</v>
          </cell>
          <cell r="EN419" t="e">
            <v>#REF!</v>
          </cell>
          <cell r="EO419" t="e">
            <v>#REF!</v>
          </cell>
          <cell r="EP419" t="e">
            <v>#REF!</v>
          </cell>
          <cell r="EQ419">
            <v>43953</v>
          </cell>
          <cell r="ER419"/>
          <cell r="ES419"/>
          <cell r="ET419"/>
          <cell r="EU419"/>
          <cell r="EV419"/>
          <cell r="EW419"/>
          <cell r="EX419"/>
          <cell r="FB419"/>
          <cell r="FC419"/>
          <cell r="FD419"/>
          <cell r="FE419"/>
          <cell r="FF419"/>
          <cell r="FG419"/>
          <cell r="FH419"/>
          <cell r="FI419"/>
          <cell r="FJ419"/>
          <cell r="FK419"/>
          <cell r="FL419"/>
          <cell r="FN419"/>
          <cell r="FP419" t="str">
            <v>Влияние ВНС с недостаточной компенсацией</v>
          </cell>
          <cell r="FR419"/>
          <cell r="FS419"/>
          <cell r="FV419">
            <v>33664</v>
          </cell>
        </row>
        <row r="420">
          <cell r="D420">
            <v>1926</v>
          </cell>
          <cell r="E420" t="str">
            <v>вн</v>
          </cell>
          <cell r="F420" t="str">
            <v>Г</v>
          </cell>
          <cell r="G420">
            <v>25</v>
          </cell>
          <cell r="H420">
            <v>0.70424999999999993</v>
          </cell>
          <cell r="I420">
            <v>97</v>
          </cell>
          <cell r="J420">
            <v>0</v>
          </cell>
          <cell r="K420" t="e">
            <v>#VALUE!</v>
          </cell>
          <cell r="L420"/>
          <cell r="M420"/>
          <cell r="N420">
            <v>0</v>
          </cell>
          <cell r="O420">
            <v>0</v>
          </cell>
          <cell r="P420" t="e">
            <v>#VALUE!</v>
          </cell>
          <cell r="Q420"/>
          <cell r="R420"/>
          <cell r="S420"/>
          <cell r="T420"/>
          <cell r="U420"/>
          <cell r="V420"/>
          <cell r="W420">
            <v>0</v>
          </cell>
          <cell r="X420" t="e">
            <v>#VALUE!</v>
          </cell>
          <cell r="Y420" t="str">
            <v>обводнена</v>
          </cell>
          <cell r="Z420">
            <v>0</v>
          </cell>
          <cell r="AA420">
            <v>0</v>
          </cell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 t="str">
            <v>Netzsch</v>
          </cell>
          <cell r="AP420">
            <v>0</v>
          </cell>
          <cell r="AQ420" t="str">
            <v>прс-80-150-200-230-прс-100-110-150-180-200-230-прс(рев.В83)-100-130-160-100-80-140-обв-100-бд-100-80-обв-60-обв-фонт.ч/з нас-прс(см.уст.об)-фонт.ч/з нас-(огран.цпс)-крс-((BMW83/N33)-из.БД-80-60-100-150-180-200-220-250-факт260-прс-80-</v>
          </cell>
          <cell r="AR420">
            <v>100</v>
          </cell>
          <cell r="AS420">
            <v>33</v>
          </cell>
          <cell r="AT420">
            <v>0</v>
          </cell>
          <cell r="AU420"/>
          <cell r="AV420"/>
          <cell r="AW420">
            <v>46155</v>
          </cell>
          <cell r="AX420">
            <v>46151</v>
          </cell>
          <cell r="AY420" t="str">
            <v>Netzsch-33</v>
          </cell>
          <cell r="AZ420">
            <v>298.92</v>
          </cell>
          <cell r="BA420">
            <v>196.92000000000002</v>
          </cell>
          <cell r="BB420" t="str">
            <v>СКЖ-60</v>
          </cell>
          <cell r="BC420"/>
          <cell r="BD420"/>
          <cell r="BE420">
            <v>46151</v>
          </cell>
          <cell r="BF420">
            <v>102</v>
          </cell>
          <cell r="BG420">
            <v>0</v>
          </cell>
          <cell r="BH420">
            <v>19.765949999999997</v>
          </cell>
          <cell r="BI420" t="e">
            <v>#VALUE!</v>
          </cell>
          <cell r="BJ420">
            <v>46231</v>
          </cell>
          <cell r="BK420">
            <v>217</v>
          </cell>
          <cell r="BL420">
            <v>2.9</v>
          </cell>
          <cell r="BM420">
            <v>11.86745</v>
          </cell>
          <cell r="BN420" t="e">
            <v>#VALUE!</v>
          </cell>
          <cell r="BO420">
            <v>46161</v>
          </cell>
          <cell r="BP420" t="str">
            <v>Тұтылған.  Кері тоспа ұстап тұр. / 24.09.26 Унгы панель алып кетти</v>
          </cell>
          <cell r="BQ420">
            <v>206</v>
          </cell>
          <cell r="BR420">
            <v>312.5</v>
          </cell>
          <cell r="BS420"/>
          <cell r="BT420"/>
          <cell r="BU420"/>
          <cell r="BV420"/>
          <cell r="BW420"/>
          <cell r="BX420">
            <v>45735</v>
          </cell>
          <cell r="BY420" t="str">
            <v>обводнена</v>
          </cell>
          <cell r="BZ420">
            <v>46181</v>
          </cell>
          <cell r="CA420">
            <v>0</v>
          </cell>
          <cell r="CB420"/>
          <cell r="CC420" t="str">
            <v/>
          </cell>
          <cell r="CD420" t="str">
            <v/>
          </cell>
          <cell r="CE420">
            <v>1.5852999999999999</v>
          </cell>
          <cell r="CF420">
            <v>-62.067</v>
          </cell>
          <cell r="CG420" t="e">
            <v>#NUM!</v>
          </cell>
          <cell r="CH420" t="str">
            <v/>
          </cell>
          <cell r="CI420">
            <v>6.2493999999999996</v>
          </cell>
          <cell r="CJ420">
            <v>46.691000000000003</v>
          </cell>
          <cell r="CK420"/>
          <cell r="CL420"/>
          <cell r="CM420">
            <v>46011</v>
          </cell>
          <cell r="CN420"/>
          <cell r="CO420"/>
          <cell r="CP420"/>
          <cell r="CQ420" t="str">
            <v>46620</v>
          </cell>
          <cell r="CR420" t="str">
            <v>п/ст ППГ-2</v>
          </cell>
          <cell r="CS420">
            <v>34</v>
          </cell>
          <cell r="CT420">
            <v>2</v>
          </cell>
          <cell r="CU420" t="str">
            <v>NIPI_Centre_PTV-3_Part</v>
          </cell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 t="str">
            <v>малый</v>
          </cell>
          <cell r="DH420"/>
          <cell r="DI420"/>
          <cell r="DJ420"/>
          <cell r="DK420"/>
          <cell r="DL420">
            <v>-25</v>
          </cell>
          <cell r="DM420">
            <v>-0.70424999999999993</v>
          </cell>
          <cell r="DN420">
            <v>-97</v>
          </cell>
          <cell r="DO420">
            <v>0</v>
          </cell>
          <cell r="DP420"/>
          <cell r="DQ420"/>
          <cell r="DR420"/>
          <cell r="DS420"/>
          <cell r="DT420"/>
          <cell r="DU420"/>
          <cell r="DV420"/>
          <cell r="DW420">
            <v>42179</v>
          </cell>
          <cell r="DX420">
            <v>1926</v>
          </cell>
          <cell r="DY420"/>
          <cell r="DZ420">
            <v>4516</v>
          </cell>
          <cell r="EA420">
            <v>1</v>
          </cell>
          <cell r="EB420"/>
          <cell r="EC420">
            <v>32.437211686939996</v>
          </cell>
          <cell r="ED420">
            <v>18</v>
          </cell>
          <cell r="EE420">
            <v>12.671261686939999</v>
          </cell>
          <cell r="EF420">
            <v>14.437211686939996</v>
          </cell>
          <cell r="EG420">
            <v>54.510975569702481</v>
          </cell>
          <cell r="EH420">
            <v>449</v>
          </cell>
          <cell r="EI420">
            <v>0.9304</v>
          </cell>
          <cell r="EK420"/>
          <cell r="EL420"/>
          <cell r="EM420"/>
          <cell r="EN420"/>
          <cell r="EO420"/>
          <cell r="EP420"/>
          <cell r="EQ420"/>
          <cell r="ER420"/>
          <cell r="ES420"/>
          <cell r="ET420"/>
          <cell r="EU420"/>
          <cell r="EV420"/>
          <cell r="EW420"/>
          <cell r="EX420"/>
          <cell r="FB420"/>
          <cell r="FC420"/>
          <cell r="FD420"/>
          <cell r="FE420"/>
          <cell r="FF420"/>
          <cell r="FG420"/>
          <cell r="FH420"/>
          <cell r="FI420"/>
          <cell r="FJ420"/>
          <cell r="FK420"/>
          <cell r="FL420"/>
          <cell r="FN420">
            <v>1</v>
          </cell>
          <cell r="FP420" t="str">
            <v>Влияние ВНС с недостаточной компенсацией</v>
          </cell>
          <cell r="FR420"/>
          <cell r="FS420"/>
          <cell r="FT420"/>
          <cell r="FV420">
            <v>33664</v>
          </cell>
        </row>
        <row r="421">
          <cell r="D421">
            <v>1927</v>
          </cell>
          <cell r="E421" t="str">
            <v>ск</v>
          </cell>
          <cell r="F421" t="str">
            <v xml:space="preserve">А1 В </v>
          </cell>
          <cell r="G421">
            <v>20</v>
          </cell>
          <cell r="H421">
            <v>1.8779999999999999</v>
          </cell>
          <cell r="I421">
            <v>90</v>
          </cell>
          <cell r="J421">
            <v>0</v>
          </cell>
          <cell r="K421" t="e">
            <v>#VALUE!</v>
          </cell>
          <cell r="L421">
            <v>46292</v>
          </cell>
          <cell r="M421">
            <v>18</v>
          </cell>
          <cell r="N421">
            <v>2.0282399999999998</v>
          </cell>
          <cell r="O421">
            <v>88</v>
          </cell>
          <cell r="P421" t="e">
            <v>#VALUE!</v>
          </cell>
          <cell r="Q421">
            <v>46290</v>
          </cell>
          <cell r="R421"/>
          <cell r="S421"/>
          <cell r="T421"/>
          <cell r="U421"/>
          <cell r="V421">
            <v>46292</v>
          </cell>
          <cell r="W421">
            <v>23</v>
          </cell>
          <cell r="X421" t="e">
            <v>#VALUE!</v>
          </cell>
          <cell r="Y421" t="str">
            <v>СК работает</v>
          </cell>
          <cell r="Z421">
            <v>24</v>
          </cell>
          <cell r="AA421">
            <v>18</v>
          </cell>
          <cell r="AB421">
            <v>46292</v>
          </cell>
          <cell r="AC421" t="str">
            <v>15атм/1м</v>
          </cell>
          <cell r="AD421"/>
          <cell r="AE421"/>
          <cell r="AF421"/>
          <cell r="AG421">
            <v>2.5</v>
          </cell>
          <cell r="AH421">
            <v>2.7</v>
          </cell>
          <cell r="AI421"/>
          <cell r="AJ421"/>
          <cell r="AK421"/>
          <cell r="AL421"/>
          <cell r="AM421"/>
          <cell r="AN421"/>
          <cell r="AO421" t="str">
            <v>скд-6иж</v>
          </cell>
          <cell r="AP421">
            <v>3</v>
          </cell>
          <cell r="AQ421" t="str">
            <v>фонт-скд6иж-10,5-12-11,5-ум.чк-8,5-прс(см.Pr70/ShL57)-8,5-прс-8,5-фонт.ч/з нас-обв-8,5-ув.дл/х-1,2/1,6-ув.дл/х-1,6/2-ум.д/х(2/1,6)-1,6дл/х-6,5--дл/х-2,ч/к-5,8-прс-5,5-прс-7-8-ув.дл/х(2/3)-8,5-факт9-прс-3-4-6-7-8?-оказ факт-6,5-7,5-</v>
          </cell>
          <cell r="AR421">
            <v>8.5</v>
          </cell>
          <cell r="AS421">
            <v>55.805587199999991</v>
          </cell>
          <cell r="AT421">
            <v>0.32254834870727789</v>
          </cell>
          <cell r="AU421">
            <v>210</v>
          </cell>
          <cell r="AV421">
            <v>1000</v>
          </cell>
          <cell r="AW421">
            <v>46239</v>
          </cell>
          <cell r="AX421">
            <v>46190</v>
          </cell>
          <cell r="AY421" t="str">
            <v>(кл.70)WM-44</v>
          </cell>
          <cell r="AZ421">
            <v>253.81</v>
          </cell>
          <cell r="BA421">
            <v>21.810000000000002</v>
          </cell>
          <cell r="BB421" t="str">
            <v>СКЖ-60</v>
          </cell>
          <cell r="BC421"/>
          <cell r="BD421"/>
          <cell r="BE421">
            <v>46266</v>
          </cell>
          <cell r="BF421">
            <v>232</v>
          </cell>
          <cell r="BG421">
            <v>2.9</v>
          </cell>
          <cell r="BH421">
            <v>7.5010999999999992</v>
          </cell>
          <cell r="BI421" t="e">
            <v>#VALUE!</v>
          </cell>
          <cell r="BJ421">
            <v>44628</v>
          </cell>
          <cell r="BK421">
            <v>90</v>
          </cell>
          <cell r="BL421">
            <v>2.4</v>
          </cell>
          <cell r="BM421">
            <v>20.334899999999998</v>
          </cell>
          <cell r="BN421" t="str">
            <v>2015,M,И,2017.Я,М,И,А,О,Н,0,Д,0,2018,Я,Ф,M,A,М,И,0,0,2020,М,13,A,2022,Я,М,90,И,А,С,О,Н,Д,2023,Я,Ф,М,А,М,И,А,C,О,Н,2024,Я,Ф,М,А,М,И,С,Н,2025,Я,Ф,М,А,И,A,О,Н,Д,2026,Я,Ф,М,А,М,И,А,С,</v>
          </cell>
          <cell r="BO421">
            <v>46217</v>
          </cell>
          <cell r="BP421" t="str">
            <v>Сору клапанының ақауы. Сорап тықылға қойылды, сорапты ыссы сумен жуу керек. Кері тоспа ұстап тұр.</v>
          </cell>
          <cell r="BQ421">
            <v>33</v>
          </cell>
          <cell r="BR421">
            <v>281</v>
          </cell>
          <cell r="BS421"/>
          <cell r="BT421"/>
          <cell r="BU421"/>
          <cell r="BV421"/>
          <cell r="BW421"/>
          <cell r="BX421"/>
          <cell r="BY421"/>
          <cell r="BZ421">
            <v>46181</v>
          </cell>
          <cell r="CA421">
            <v>0</v>
          </cell>
          <cell r="CB421" t="str">
            <v>су</v>
          </cell>
          <cell r="CC421" t="str">
            <v>差недост.подача</v>
          </cell>
          <cell r="CD421" t="str">
            <v>差недост.подача</v>
          </cell>
          <cell r="CE421">
            <v>31.072979411201153</v>
          </cell>
          <cell r="CF421">
            <v>-23.430168514052617</v>
          </cell>
          <cell r="CG421">
            <v>28.529415424331035</v>
          </cell>
          <cell r="CH421" t="str">
            <v>差недост.подача</v>
          </cell>
          <cell r="CI421">
            <v>9.5915573149177824</v>
          </cell>
          <cell r="CJ421">
            <v>-2.5351165490507697</v>
          </cell>
          <cell r="CK421"/>
          <cell r="CL421"/>
          <cell r="CM421">
            <v>43756</v>
          </cell>
          <cell r="CN421" t="str">
            <v>х/к</v>
          </cell>
          <cell r="CO421"/>
          <cell r="CP421"/>
          <cell r="CQ421"/>
          <cell r="CR421" t="str">
            <v>п/ст ППГ-2</v>
          </cell>
          <cell r="CS421">
            <v>34</v>
          </cell>
          <cell r="CT421">
            <v>2</v>
          </cell>
          <cell r="CU421" t="str">
            <v>NIPI_Centre_PTV-3_Part</v>
          </cell>
          <cell r="CV421">
            <v>43294</v>
          </cell>
          <cell r="CW421">
            <v>306</v>
          </cell>
          <cell r="CX421"/>
          <cell r="CY421"/>
          <cell r="CZ421"/>
          <cell r="DA421"/>
          <cell r="DB421"/>
          <cell r="DC421"/>
          <cell r="DD421"/>
          <cell r="DE421"/>
          <cell r="DF421"/>
          <cell r="DG421" t="str">
            <v>большой</v>
          </cell>
          <cell r="DH421"/>
          <cell r="DI421"/>
          <cell r="DJ421"/>
          <cell r="DK421"/>
          <cell r="DL421">
            <v>-2</v>
          </cell>
          <cell r="DM421">
            <v>0.15023999999999993</v>
          </cell>
          <cell r="DN421">
            <v>-2</v>
          </cell>
          <cell r="DO421">
            <v>2.0282399999999998</v>
          </cell>
          <cell r="DP421"/>
          <cell r="DQ421"/>
          <cell r="DR421"/>
          <cell r="DS421"/>
          <cell r="DT421"/>
          <cell r="DU421"/>
          <cell r="DV421"/>
          <cell r="DW421">
            <v>42179</v>
          </cell>
          <cell r="DX421">
            <v>1927</v>
          </cell>
          <cell r="DY421"/>
          <cell r="DZ421" t="str">
            <v>4516, 4517,</v>
          </cell>
          <cell r="EA421">
            <v>1</v>
          </cell>
          <cell r="EB421"/>
          <cell r="EC421">
            <v>20.334899999999998</v>
          </cell>
          <cell r="ED421">
            <v>25.7</v>
          </cell>
          <cell r="EE421">
            <v>12.833799999999998</v>
          </cell>
          <cell r="EF421">
            <v>-5.3651000000000018</v>
          </cell>
          <cell r="EG421">
            <v>54.510975572663035</v>
          </cell>
          <cell r="EH421">
            <v>449</v>
          </cell>
          <cell r="EI421">
            <v>0.9304</v>
          </cell>
          <cell r="EK421"/>
          <cell r="EL421"/>
          <cell r="EM421"/>
          <cell r="EN421"/>
          <cell r="EO421"/>
          <cell r="EP421"/>
          <cell r="EQ421"/>
          <cell r="ER421"/>
          <cell r="ES421"/>
          <cell r="ET421"/>
          <cell r="EU421"/>
          <cell r="EV421"/>
          <cell r="EW421"/>
          <cell r="EX421"/>
          <cell r="EZ421"/>
          <cell r="FB421"/>
          <cell r="FC421"/>
          <cell r="FD421"/>
          <cell r="FE421"/>
          <cell r="FF421"/>
          <cell r="FG421"/>
          <cell r="FH421"/>
          <cell r="FI421"/>
          <cell r="FJ421"/>
          <cell r="FK421"/>
          <cell r="FL421"/>
          <cell r="FN421">
            <v>1</v>
          </cell>
          <cell r="FP421" t="str">
            <v>Влияние ВНС с недостаточной компенсацией</v>
          </cell>
          <cell r="FR421">
            <v>22</v>
          </cell>
          <cell r="FS421"/>
          <cell r="FT421"/>
          <cell r="FV421">
            <v>33664</v>
          </cell>
        </row>
        <row r="422">
          <cell r="D422">
            <v>1928</v>
          </cell>
          <cell r="E422" t="str">
            <v>ск</v>
          </cell>
          <cell r="F422" t="str">
            <v>Г</v>
          </cell>
          <cell r="G422"/>
          <cell r="H422"/>
          <cell r="I422"/>
          <cell r="J422">
            <v>0</v>
          </cell>
          <cell r="K422" t="e">
            <v>#VALUE!</v>
          </cell>
          <cell r="L422"/>
          <cell r="M422"/>
          <cell r="N422"/>
          <cell r="O422">
            <v>0</v>
          </cell>
          <cell r="P422" t="e">
            <v>#VALUE!</v>
          </cell>
          <cell r="Q422"/>
          <cell r="R422"/>
          <cell r="S422"/>
          <cell r="T422"/>
          <cell r="U422"/>
          <cell r="V422"/>
          <cell r="W422">
            <v>0</v>
          </cell>
          <cell r="X422" t="e">
            <v>#VALUE!</v>
          </cell>
          <cell r="Y422" t="str">
            <v>Бездействие</v>
          </cell>
          <cell r="Z422">
            <v>0</v>
          </cell>
          <cell r="AA422">
            <v>0</v>
          </cell>
          <cell r="AB422"/>
          <cell r="AC422"/>
          <cell r="AD422"/>
          <cell r="AE422"/>
          <cell r="AF422"/>
          <cell r="AG422" t="str">
            <v xml:space="preserve"> </v>
          </cell>
          <cell r="AH422"/>
          <cell r="AI422"/>
          <cell r="AJ422"/>
          <cell r="AK422"/>
          <cell r="AL422"/>
          <cell r="AM422"/>
          <cell r="AN422"/>
          <cell r="AO422"/>
          <cell r="AP422">
            <v>0</v>
          </cell>
          <cell r="AQ422" t="str">
            <v>фонт-скд-6иж-10,5-12-10,5-8,5-10,5-12-прс-8,5-10,5-обв-8,5-фонт.ч/з нас-прс()-б/д-</v>
          </cell>
          <cell r="AR422"/>
          <cell r="AS422"/>
          <cell r="AT422"/>
          <cell r="AU422"/>
          <cell r="AV422"/>
          <cell r="AW422"/>
          <cell r="AX422">
            <v>41925</v>
          </cell>
          <cell r="AY422">
            <v>0</v>
          </cell>
          <cell r="AZ422">
            <v>91.47</v>
          </cell>
          <cell r="BA422">
            <v>91.47</v>
          </cell>
          <cell r="BB422" t="str">
            <v>нет</v>
          </cell>
          <cell r="BC422"/>
          <cell r="BD422"/>
          <cell r="BE422"/>
          <cell r="BF422"/>
          <cell r="BG422"/>
          <cell r="BH422"/>
          <cell r="BI422" t="str">
            <v>2026,Я,Ф,М,А,М,И,С,</v>
          </cell>
          <cell r="BJ422">
            <v>46184</v>
          </cell>
          <cell r="BK422">
            <v>0</v>
          </cell>
          <cell r="BL422">
            <v>2.2999999999999998</v>
          </cell>
          <cell r="BM422">
            <v>33.333949999999994</v>
          </cell>
          <cell r="BN422" t="e">
            <v>#VALUE!</v>
          </cell>
          <cell r="BO422"/>
          <cell r="BP422"/>
          <cell r="BQ422">
            <v>322</v>
          </cell>
          <cell r="BR422">
            <v>330.5</v>
          </cell>
          <cell r="BS422"/>
          <cell r="BT422"/>
          <cell r="BU422"/>
          <cell r="BV422"/>
          <cell r="BW422"/>
          <cell r="BX422">
            <v>42518</v>
          </cell>
          <cell r="BY422" t="str">
            <v>окрс,нарушение колонны</v>
          </cell>
          <cell r="BZ422">
            <v>45471</v>
          </cell>
          <cell r="CA422">
            <v>0</v>
          </cell>
          <cell r="CB422"/>
          <cell r="CC422" t="str">
            <v/>
          </cell>
          <cell r="CD422" t="str">
            <v/>
          </cell>
          <cell r="CE422">
            <v>1.5852999999999999</v>
          </cell>
          <cell r="CF422">
            <v>-62.067</v>
          </cell>
          <cell r="CG422" t="e">
            <v>#NUM!</v>
          </cell>
          <cell r="CH422" t="str">
            <v/>
          </cell>
          <cell r="CI422">
            <v>6.2493999999999996</v>
          </cell>
          <cell r="CJ422">
            <v>46.691000000000003</v>
          </cell>
          <cell r="CK422"/>
          <cell r="CL422"/>
          <cell r="CM422"/>
          <cell r="CN422"/>
          <cell r="CO422"/>
          <cell r="CP422"/>
          <cell r="CQ422"/>
          <cell r="CR422" t="str">
            <v>п/ст ППГ-2</v>
          </cell>
          <cell r="CS422">
            <v>34</v>
          </cell>
          <cell r="CT422">
            <v>2</v>
          </cell>
          <cell r="CU422" t="str">
            <v>NIPI_Centre_PTV-3_Part</v>
          </cell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 t="str">
            <v>большой</v>
          </cell>
          <cell r="DH422"/>
          <cell r="DI422"/>
          <cell r="DJ422"/>
          <cell r="DK422"/>
          <cell r="DL422">
            <v>0</v>
          </cell>
          <cell r="DM422">
            <v>0</v>
          </cell>
          <cell r="DN422">
            <v>0</v>
          </cell>
          <cell r="DO422">
            <v>0</v>
          </cell>
          <cell r="DP422"/>
          <cell r="DQ422"/>
          <cell r="DR422"/>
          <cell r="DS422"/>
          <cell r="DT422"/>
          <cell r="DU422"/>
          <cell r="DV422"/>
          <cell r="DW422"/>
          <cell r="DX422"/>
          <cell r="DY422"/>
          <cell r="DZ422" t="str">
            <v>4517, 4518,</v>
          </cell>
          <cell r="EA422"/>
          <cell r="EB422"/>
          <cell r="EC422">
            <v>33.73721168694</v>
          </cell>
          <cell r="ED422">
            <v>18</v>
          </cell>
          <cell r="EE422">
            <v>33.73721168694</v>
          </cell>
          <cell r="EF422">
            <v>15.73721168694</v>
          </cell>
          <cell r="EG422">
            <v>54.510975569702481</v>
          </cell>
          <cell r="EH422">
            <v>449</v>
          </cell>
          <cell r="EI422">
            <v>0.9304</v>
          </cell>
          <cell r="EK422"/>
          <cell r="EL422"/>
          <cell r="EM422"/>
          <cell r="EQ422"/>
          <cell r="ER422"/>
          <cell r="ES422"/>
          <cell r="ET422"/>
          <cell r="EU422"/>
          <cell r="FB422"/>
          <cell r="FC422"/>
          <cell r="FD422"/>
          <cell r="FE422"/>
          <cell r="FF422"/>
          <cell r="FG422"/>
          <cell r="FH422"/>
          <cell r="FI422"/>
          <cell r="FJ422"/>
          <cell r="FK422"/>
          <cell r="FL422"/>
          <cell r="FN422"/>
          <cell r="FP422" t="str">
            <v>Влияние ВНС с недостаточной компенсацией</v>
          </cell>
          <cell r="FR422"/>
          <cell r="FS422"/>
          <cell r="FV422">
            <v>33669</v>
          </cell>
        </row>
        <row r="423">
          <cell r="D423">
            <v>1971</v>
          </cell>
          <cell r="E423" t="str">
            <v>вн</v>
          </cell>
          <cell r="F423" t="str">
            <v>А1 Б В</v>
          </cell>
          <cell r="G423"/>
          <cell r="H423"/>
          <cell r="I423"/>
          <cell r="J423">
            <v>0</v>
          </cell>
          <cell r="K423" t="e">
            <v>#VALUE!</v>
          </cell>
          <cell r="L423"/>
          <cell r="M423"/>
          <cell r="N423">
            <v>0</v>
          </cell>
          <cell r="O423">
            <v>0</v>
          </cell>
          <cell r="P423" t="e">
            <v>#VALUE!</v>
          </cell>
          <cell r="Q423"/>
          <cell r="R423"/>
          <cell r="S423"/>
          <cell r="T423"/>
          <cell r="U423"/>
          <cell r="V423"/>
          <cell r="W423">
            <v>0</v>
          </cell>
          <cell r="X423" t="str">
            <v>2014г,И,А,С,О,H,Д,2019,Я,Ф,М,A,И,И,А,С,О,Н,Д,2020,Я,Ф,М,А,М,И,И,А,С,О,Н,Д,2021,Я,Ф,М,A,М,И,И,ув.об,18,19,18,A,21,18,С,O,Н,Д,2022,Я,Ф,обв,М,A,М,И,И,А,С,О,Н,Д,2023,Я,Ф,М,А,М,И,И,А,C,О,Н,2024,Я,Ф,М,А,М,И,И,C,О,Н,Д,2025,Я,Ф,М,А,М,И,И,A,С,О,Н,Д,Ф,М,А,М,И,С,</v>
          </cell>
          <cell r="Y423" t="str">
            <v>контрольный фонд</v>
          </cell>
          <cell r="Z423">
            <v>0</v>
          </cell>
          <cell r="AA423">
            <v>0</v>
          </cell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 t="str">
            <v>ZL3-15</v>
          </cell>
          <cell r="AP423">
            <v>0</v>
          </cell>
          <cell r="AQ423" t="str">
            <v>бд-10,5-12-14-ск3-скд-3баку-14,5-Р57-Р70-10,5-6-ск3-ск6иж-7-прс(см.СкнаВН.см.НН70/BMW16)-100-обв-б/д-прс-100-120-140-160-100-150-обв-</v>
          </cell>
          <cell r="AR423"/>
          <cell r="AS423">
            <v>0</v>
          </cell>
          <cell r="AT423" t="e">
            <v>#DIV/0!</v>
          </cell>
          <cell r="AU423"/>
          <cell r="AV423"/>
          <cell r="AW423"/>
          <cell r="AX423">
            <v>44379</v>
          </cell>
          <cell r="AY423" t="str">
            <v>Netzsch-33</v>
          </cell>
          <cell r="AZ423">
            <v>253.07000000000002</v>
          </cell>
          <cell r="BA423">
            <v>199.07000000000002</v>
          </cell>
          <cell r="BB423" t="str">
            <v>нет</v>
          </cell>
          <cell r="BC423"/>
          <cell r="BD423"/>
          <cell r="BE423">
            <v>44420</v>
          </cell>
          <cell r="BF423">
            <v>20</v>
          </cell>
          <cell r="BG423">
            <v>0.2</v>
          </cell>
          <cell r="BH423">
            <v>24.473149999999997</v>
          </cell>
          <cell r="BI423" t="e">
            <v>#VALUE!</v>
          </cell>
          <cell r="BJ423">
            <v>46184</v>
          </cell>
          <cell r="BK423">
            <v>54</v>
          </cell>
          <cell r="BL423">
            <v>3</v>
          </cell>
          <cell r="BM423">
            <v>24.080549999999999</v>
          </cell>
          <cell r="BN423" t="e">
            <v>#VALUE!</v>
          </cell>
          <cell r="BO423">
            <v>44613</v>
          </cell>
          <cell r="BP423" t="str">
            <v xml:space="preserve">СКҚ ақауы. </v>
          </cell>
          <cell r="BQ423">
            <v>245</v>
          </cell>
          <cell r="BR423">
            <v>278.5</v>
          </cell>
          <cell r="BS423"/>
          <cell r="BT423"/>
          <cell r="BU423"/>
          <cell r="BV423"/>
          <cell r="BW423"/>
          <cell r="BX423">
            <v>40888</v>
          </cell>
          <cell r="BY423" t="str">
            <v>обводнена</v>
          </cell>
          <cell r="BZ423">
            <v>45471</v>
          </cell>
          <cell r="CA423">
            <v>0</v>
          </cell>
          <cell r="CB423"/>
          <cell r="CC423"/>
          <cell r="CD423"/>
          <cell r="CE423" t="e">
            <v>#DIV/0!</v>
          </cell>
          <cell r="CF423" t="e">
            <v>#DIV/0!</v>
          </cell>
          <cell r="CG423" t="e">
            <v>#DIV/0!</v>
          </cell>
          <cell r="CH423" t="e">
            <v>#DIV/0!</v>
          </cell>
          <cell r="CI423" t="e">
            <v>#DIV/0!</v>
          </cell>
          <cell r="CJ423" t="e">
            <v>#DIV/0!</v>
          </cell>
          <cell r="CK423"/>
          <cell r="CL423"/>
          <cell r="CM423"/>
          <cell r="CN423"/>
          <cell r="CO423"/>
          <cell r="CP423"/>
          <cell r="CQ423"/>
          <cell r="CR423" t="str">
            <v>п/ст ППГ-2</v>
          </cell>
          <cell r="CS423">
            <v>34</v>
          </cell>
          <cell r="CT423">
            <v>2</v>
          </cell>
          <cell r="CU423" t="str">
            <v>NIPI_Centre_PTV-3_Part</v>
          </cell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 t="str">
            <v>большой</v>
          </cell>
          <cell r="DH423"/>
          <cell r="DI423"/>
          <cell r="DJ423"/>
          <cell r="DK423"/>
          <cell r="DL423">
            <v>0</v>
          </cell>
          <cell r="DM423">
            <v>0</v>
          </cell>
          <cell r="DN423">
            <v>0</v>
          </cell>
          <cell r="DO423">
            <v>0</v>
          </cell>
          <cell r="DP423"/>
          <cell r="DQ423"/>
          <cell r="DR423"/>
          <cell r="DS423"/>
          <cell r="DT423"/>
          <cell r="DU423"/>
          <cell r="DV423"/>
          <cell r="DW423"/>
          <cell r="DX423"/>
          <cell r="DY423"/>
          <cell r="DZ423" t="str">
            <v>4567,1514,</v>
          </cell>
          <cell r="EA423"/>
          <cell r="EB423"/>
          <cell r="EC423">
            <v>27.928499785960007</v>
          </cell>
          <cell r="ED423">
            <v>11.7</v>
          </cell>
          <cell r="EE423">
            <v>3.45534978596001</v>
          </cell>
          <cell r="EF423">
            <v>16.228499785960008</v>
          </cell>
          <cell r="EG423">
            <v>54.510975569702481</v>
          </cell>
          <cell r="EH423">
            <v>378</v>
          </cell>
          <cell r="EI423">
            <v>0.92820000000000003</v>
          </cell>
          <cell r="EJ423"/>
          <cell r="EK423"/>
          <cell r="EL423"/>
          <cell r="EM423"/>
          <cell r="EN423"/>
          <cell r="EO423"/>
          <cell r="EP423"/>
          <cell r="EQ423"/>
          <cell r="ER423"/>
          <cell r="ES423"/>
          <cell r="ET423"/>
          <cell r="EU423"/>
          <cell r="EV423"/>
          <cell r="EW423"/>
          <cell r="EX423"/>
          <cell r="EY423"/>
          <cell r="EZ423"/>
          <cell r="FA423"/>
          <cell r="FB423"/>
          <cell r="FC423"/>
          <cell r="FD423"/>
          <cell r="FE423"/>
          <cell r="FF423"/>
          <cell r="FG423"/>
          <cell r="FH423"/>
          <cell r="FI423"/>
          <cell r="FJ423"/>
          <cell r="FK423"/>
          <cell r="FL423"/>
          <cell r="FN423"/>
          <cell r="FP423" t="str">
            <v xml:space="preserve"> Влияние ВНС с перекомпенсацией</v>
          </cell>
          <cell r="FR423"/>
          <cell r="FS423"/>
          <cell r="FV423">
            <v>34157</v>
          </cell>
        </row>
        <row r="424">
          <cell r="D424">
            <v>1972</v>
          </cell>
          <cell r="E424" t="str">
            <v>вн</v>
          </cell>
          <cell r="F424" t="str">
            <v>А1 Б В</v>
          </cell>
          <cell r="G424"/>
          <cell r="H424"/>
          <cell r="I424"/>
          <cell r="J424">
            <v>0</v>
          </cell>
          <cell r="K424" t="e">
            <v>#VALUE!</v>
          </cell>
          <cell r="L424"/>
          <cell r="M424"/>
          <cell r="N424">
            <v>0</v>
          </cell>
          <cell r="O424">
            <v>0</v>
          </cell>
          <cell r="P424" t="str">
            <v>2020,Я,Ф,М,А,М,И,И,А,С,О,Н,Д,2021,Я,Ф,М,A,М,И,И,A,С,O,Н,Д,2022,Я,Ф,М,А,М,И,И,А,С,О,Н,Д,2023,Я,Ф,М,А,М,И,И,А,C,О,Н,2024,Я,Ф,М,А,М,И,И,C,О,Н,Д,2025,Я,Ф,М,А,М,И,И,A,С,О,Н,Д,2026,Я,Ф,М,А,М,И,С,</v>
          </cell>
          <cell r="Q424"/>
          <cell r="R424"/>
          <cell r="S424"/>
          <cell r="T424"/>
          <cell r="U424"/>
          <cell r="V424"/>
          <cell r="W424">
            <v>0</v>
          </cell>
          <cell r="X424" t="str">
            <v>2014г,И,А,С,О,H,Д,2019,Я,Ф,М,A,И,И,А,С,О,Н,Д,2020,Я,Ф,М,А,М,И,И,А,С,О,Н,Д,2021,Я,Ф,М,A,М,И,И,A,С,O,Н,Д,2022,Я,Ф,М,A,М,И,И,А,С,О,Н,Д,2023,Я,Ф,М,А,М,И,И,А,C,О,Н,2024,Я,Ф,М,А,М,И,И,C,О,Н,Д,2025,Я,Ф,М,А,М,И,И,A,С,О,Н,Д,Ф,М,А,М,И,С,</v>
          </cell>
          <cell r="Y424" t="str">
            <v>контрольный фонд</v>
          </cell>
          <cell r="Z424">
            <v>0</v>
          </cell>
          <cell r="AA424">
            <v>0</v>
          </cell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>
            <v>0</v>
          </cell>
          <cell r="AQ424" t="str">
            <v>ф-8,5-10-13-обв-13-8,5-прс(Pr57/M27)-100-130-150-170-240-260-обв-б/д-</v>
          </cell>
          <cell r="AR424"/>
          <cell r="AS424">
            <v>0</v>
          </cell>
          <cell r="AT424"/>
          <cell r="AU424"/>
          <cell r="AV424"/>
          <cell r="AW424"/>
          <cell r="AX424">
            <v>39982</v>
          </cell>
          <cell r="AY424" t="str">
            <v>Moyno-27</v>
          </cell>
          <cell r="AZ424">
            <v>252.99</v>
          </cell>
          <cell r="BA424">
            <v>47.990000000000009</v>
          </cell>
          <cell r="BB424" t="str">
            <v>нет</v>
          </cell>
          <cell r="BC424"/>
          <cell r="BD424"/>
          <cell r="BE424"/>
          <cell r="BF424"/>
          <cell r="BG424"/>
          <cell r="BH424"/>
          <cell r="BI424" t="str">
            <v>2026,Я,Ф,М,А,М,И,С,</v>
          </cell>
          <cell r="BJ424">
            <v>46184</v>
          </cell>
          <cell r="BK424">
            <v>205</v>
          </cell>
          <cell r="BL424">
            <v>11.4</v>
          </cell>
          <cell r="BM424">
            <v>18.160799999999998</v>
          </cell>
          <cell r="BN424" t="str">
            <v>2020,Я,Ф,32,М,А,М,И,И,А,С,О,Н,Д,30,2021,М,11,A,0,2022,М,0,И,И,А,С,О,Н,Д,2023,Я,Ф,М,А,М,И,А,C,О,Н,2024,Я,Ф,М,А,М,И,И,С,Д,2025,Я,Ф,М,А,М,И,A,С,О,Н,Д,2026,Я,Ф,М,А,М,И,205,И,С,</v>
          </cell>
          <cell r="BO424"/>
          <cell r="BP424"/>
          <cell r="BQ424">
            <v>264</v>
          </cell>
          <cell r="BR424">
            <v>277</v>
          </cell>
          <cell r="BS424"/>
          <cell r="BT424"/>
          <cell r="BU424"/>
          <cell r="BV424"/>
          <cell r="BW424"/>
          <cell r="BX424">
            <v>40595</v>
          </cell>
          <cell r="BY424" t="str">
            <v>обводнена</v>
          </cell>
          <cell r="BZ424">
            <v>45471</v>
          </cell>
          <cell r="CA424">
            <v>0</v>
          </cell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 t="str">
            <v>п/ст ППГ-2</v>
          </cell>
          <cell r="CS424">
            <v>34</v>
          </cell>
          <cell r="CT424">
            <v>2</v>
          </cell>
          <cell r="CU424" t="str">
            <v>NIPI_Centre_PTV-3_Part</v>
          </cell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 t="str">
            <v>большой</v>
          </cell>
          <cell r="DH424"/>
          <cell r="DI424"/>
          <cell r="DJ424"/>
          <cell r="DK424"/>
          <cell r="DL424">
            <v>0</v>
          </cell>
          <cell r="DM424">
            <v>0</v>
          </cell>
          <cell r="DN424">
            <v>0</v>
          </cell>
          <cell r="DO424">
            <v>0</v>
          </cell>
          <cell r="DP424"/>
          <cell r="DQ424"/>
          <cell r="DR424"/>
          <cell r="DS424"/>
          <cell r="DT424"/>
          <cell r="DU424"/>
          <cell r="DV424"/>
          <cell r="DW424"/>
          <cell r="DX424"/>
          <cell r="DY424"/>
          <cell r="DZ424"/>
          <cell r="EA424"/>
          <cell r="EB424"/>
          <cell r="EC424">
            <v>25.088503536760001</v>
          </cell>
          <cell r="ED424">
            <v>11.7</v>
          </cell>
          <cell r="EE424">
            <v>25.088503536760001</v>
          </cell>
          <cell r="EF424">
            <v>13.388503536760002</v>
          </cell>
          <cell r="EG424">
            <v>54.510975569702481</v>
          </cell>
          <cell r="EH424">
            <v>378</v>
          </cell>
          <cell r="EI424">
            <v>0.92820000000000003</v>
          </cell>
          <cell r="EJ424"/>
          <cell r="EK424"/>
          <cell r="EL424"/>
          <cell r="EM424"/>
          <cell r="EN424"/>
          <cell r="EO424"/>
          <cell r="EP424"/>
          <cell r="EQ424"/>
          <cell r="ER424"/>
          <cell r="ES424"/>
          <cell r="ET424"/>
          <cell r="EU424"/>
          <cell r="EV424"/>
          <cell r="EW424"/>
          <cell r="EX424"/>
          <cell r="EY424"/>
          <cell r="EZ424"/>
          <cell r="FA424"/>
          <cell r="FB424"/>
          <cell r="FC424"/>
          <cell r="FD424"/>
          <cell r="FE424"/>
          <cell r="FF424"/>
          <cell r="FG424"/>
          <cell r="FH424"/>
          <cell r="FI424"/>
          <cell r="FJ424"/>
          <cell r="FK424"/>
          <cell r="FL424"/>
          <cell r="FN424"/>
          <cell r="FP424" t="str">
            <v>Влияние ВНС с недостаточной компенсацией</v>
          </cell>
          <cell r="FR424"/>
          <cell r="FS424"/>
          <cell r="FV424">
            <v>34147</v>
          </cell>
        </row>
        <row r="425">
          <cell r="D425">
            <v>1973</v>
          </cell>
          <cell r="E425" t="str">
            <v>вн</v>
          </cell>
          <cell r="F425" t="str">
            <v>А1 В</v>
          </cell>
          <cell r="G425"/>
          <cell r="H425"/>
          <cell r="I425"/>
          <cell r="J425">
            <v>0</v>
          </cell>
          <cell r="K425" t="e">
            <v>#VALUE!</v>
          </cell>
          <cell r="L425"/>
          <cell r="M425"/>
          <cell r="N425"/>
          <cell r="O425">
            <v>0</v>
          </cell>
          <cell r="P425" t="str">
            <v>2018,Я,Ф,М,A,M,И,И,А,С,О,H,Д,2019,Я,Ф,М,A,И,И,А,С,О,Н,Д,2020,Я,Ф,М,А,М,И,И,А,С,О,Н,Д,2021,Я,Ф,М,A,М,И,И,A,С,O,Н,Д,2022,Я,Ф,М,А,М,И,И,А,С,О,Н,Д,2023,Я,Ф,М,А,М,И,И,А,C,О,Н,2024,Я,Ф,М,А,М,И,И,C,О,Н,Д,2025,Я,Ф,М,А,М,И,И,A,С,О,Н,Д,2026,Я,Ф,М,А,М,И,С,</v>
          </cell>
          <cell r="Q425"/>
          <cell r="R425"/>
          <cell r="S425"/>
          <cell r="T425"/>
          <cell r="U425"/>
          <cell r="V425"/>
          <cell r="W425">
            <v>0</v>
          </cell>
          <cell r="X425" t="e">
            <v>#VALUE!</v>
          </cell>
          <cell r="Y425" t="str">
            <v>Бездействие</v>
          </cell>
          <cell r="Z425">
            <v>0</v>
          </cell>
          <cell r="AA425">
            <v>0</v>
          </cell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>
            <v>0</v>
          </cell>
          <cell r="AQ425" t="str">
            <v>ф-7,5-10-11,5-вн-100-150-170-220-250-270-проп.сальн,270-300-200-250-270-300-прс-100-110-150-180-прс(M44/M17)-100-130-150-200-220-270-290-150-обв-б/д-</v>
          </cell>
          <cell r="AR425"/>
          <cell r="AS425">
            <v>0</v>
          </cell>
          <cell r="AT425"/>
          <cell r="AU425"/>
          <cell r="AV425"/>
          <cell r="AW425"/>
          <cell r="AX425">
            <v>40040</v>
          </cell>
          <cell r="AY425" t="str">
            <v>Moyno-17</v>
          </cell>
          <cell r="AZ425">
            <v>294.95999999999998</v>
          </cell>
          <cell r="BA425">
            <v>294.95999999999998</v>
          </cell>
          <cell r="BB425" t="str">
            <v>нет</v>
          </cell>
          <cell r="BC425"/>
          <cell r="BD425"/>
          <cell r="BE425"/>
          <cell r="BF425"/>
          <cell r="BG425"/>
          <cell r="BH425"/>
          <cell r="BI425" t="str">
            <v>2026,Я,Ф,М,А,М,И,С,</v>
          </cell>
          <cell r="BJ425">
            <v>46185</v>
          </cell>
          <cell r="BK425">
            <v>0</v>
          </cell>
          <cell r="BL425">
            <v>0.5</v>
          </cell>
          <cell r="BM425">
            <v>26.791999999999994</v>
          </cell>
          <cell r="BN425" t="e">
            <v>#VALUE!</v>
          </cell>
          <cell r="BO425"/>
          <cell r="BP425"/>
          <cell r="BQ425">
            <v>266</v>
          </cell>
          <cell r="BR425">
            <v>280</v>
          </cell>
          <cell r="BS425"/>
          <cell r="BT425"/>
          <cell r="BU425"/>
          <cell r="BV425"/>
          <cell r="BW425"/>
          <cell r="BX425">
            <v>45504</v>
          </cell>
          <cell r="BY425" t="str">
            <v>обводнена</v>
          </cell>
          <cell r="BZ425">
            <v>45471</v>
          </cell>
          <cell r="CA425">
            <v>0</v>
          </cell>
          <cell r="CB425"/>
          <cell r="CC425" t="str">
            <v/>
          </cell>
          <cell r="CD425" t="str">
            <v/>
          </cell>
          <cell r="CE425">
            <v>1.5852999999999999</v>
          </cell>
          <cell r="CF425">
            <v>-62.067</v>
          </cell>
          <cell r="CG425" t="e">
            <v>#NUM!</v>
          </cell>
          <cell r="CH425" t="str">
            <v/>
          </cell>
          <cell r="CI425">
            <v>6.2493999999999996</v>
          </cell>
          <cell r="CJ425">
            <v>46.691000000000003</v>
          </cell>
          <cell r="CK425"/>
          <cell r="CL425"/>
          <cell r="CM425"/>
          <cell r="CN425"/>
          <cell r="CO425"/>
          <cell r="CP425"/>
          <cell r="CQ425"/>
          <cell r="CR425" t="str">
            <v>п/ст ППГ-2</v>
          </cell>
          <cell r="CS425">
            <v>34</v>
          </cell>
          <cell r="CT425">
            <v>2</v>
          </cell>
          <cell r="CU425" t="str">
            <v>NIPI_Centre_PTV-3_Part</v>
          </cell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 t="str">
            <v>малый</v>
          </cell>
          <cell r="DH425"/>
          <cell r="DI425"/>
          <cell r="DJ425"/>
          <cell r="DK425"/>
          <cell r="DL425">
            <v>0</v>
          </cell>
          <cell r="DM425">
            <v>0</v>
          </cell>
          <cell r="DN425">
            <v>0</v>
          </cell>
          <cell r="DO425">
            <v>0</v>
          </cell>
          <cell r="DP425"/>
          <cell r="DQ425"/>
          <cell r="DR425"/>
          <cell r="DS425"/>
          <cell r="DT425"/>
          <cell r="DU425"/>
          <cell r="DV425"/>
          <cell r="DW425"/>
          <cell r="DX425"/>
          <cell r="DY425"/>
          <cell r="DZ425" t="str">
            <v>4577, 4578</v>
          </cell>
          <cell r="EA425"/>
          <cell r="EB425"/>
          <cell r="EC425">
            <v>29.117387632960011</v>
          </cell>
          <cell r="ED425">
            <v>11.7</v>
          </cell>
          <cell r="EE425">
            <v>29.117387632960011</v>
          </cell>
          <cell r="EF425">
            <v>17.417387632960011</v>
          </cell>
          <cell r="EG425">
            <v>54.510975569702481</v>
          </cell>
          <cell r="EH425">
            <v>378</v>
          </cell>
          <cell r="EI425">
            <v>0.92820000000000003</v>
          </cell>
          <cell r="EJ425"/>
          <cell r="EK425"/>
          <cell r="EL425"/>
          <cell r="EM425"/>
          <cell r="EN425"/>
          <cell r="EO425"/>
          <cell r="EP425"/>
          <cell r="EQ425"/>
          <cell r="ER425"/>
          <cell r="ES425"/>
          <cell r="ET425"/>
          <cell r="EU425"/>
          <cell r="EV425"/>
          <cell r="EW425"/>
          <cell r="EX425"/>
          <cell r="EY425"/>
          <cell r="EZ425"/>
          <cell r="FA425"/>
          <cell r="FB425"/>
          <cell r="FC425"/>
          <cell r="FD425"/>
          <cell r="FE425"/>
          <cell r="FF425"/>
          <cell r="FG425"/>
          <cell r="FH425"/>
          <cell r="FI425"/>
          <cell r="FJ425"/>
          <cell r="FK425"/>
          <cell r="FL425"/>
          <cell r="FN425"/>
          <cell r="FP425" t="str">
            <v>Влияние ВНС с недостаточной компенсацией</v>
          </cell>
          <cell r="FR425"/>
          <cell r="FS425"/>
          <cell r="FV425">
            <v>34138</v>
          </cell>
        </row>
        <row r="426">
          <cell r="D426">
            <v>1975</v>
          </cell>
          <cell r="E426" t="str">
            <v>вн</v>
          </cell>
          <cell r="F426" t="str">
            <v>А1</v>
          </cell>
          <cell r="G426"/>
          <cell r="H426"/>
          <cell r="I426"/>
          <cell r="J426">
            <v>0</v>
          </cell>
          <cell r="K426" t="str">
            <v>2012,Я,М,прс(сн.верх.прив,панель),2013,И,прс(рев.колон.головки)А,М,И,И,А,С,О,Н,Д,2017.Я,Ф,М,Д,2023,Я,Ф,М,А,М,И,И,А,C,О,Н,Д,2024,Я,Ф,М,А,М,И,И,C,О,Н,Д,2025,Я,Ф,М,А,М,И,И,A,С,О,Н,Д,2026,Я,Ф,М,А,М,И,И,С,</v>
          </cell>
          <cell r="L426"/>
          <cell r="M426"/>
          <cell r="N426"/>
          <cell r="O426">
            <v>0</v>
          </cell>
          <cell r="P426" t="str">
            <v>2018,Я,Ф,М,A,M,И,И,А,С,О,H,Д,2019,Я,Ф,М,A,И,И,А,С,О,Н,Д,2020,Я,Ф,М,А,М,И,И,С,О,Н,Д,2021,Я,Ф,М,A,М,И,И,A,С,O,Н,Д,2022,Я,Ф,М,А,М,И,И,А,С,О,Н,Д,2023,Я,Ф,М,А,М,И,И,А,C,О,Н,2024,Я,Ф,М,А,М,И,И,C,О,Н,Д,2025,Я,Ф,М,А,М,И,И,A,С,О,Н,Д,2026,Я,Ф,М,А,М,И,С,</v>
          </cell>
          <cell r="Q426"/>
          <cell r="R426"/>
          <cell r="S426"/>
          <cell r="T426"/>
          <cell r="U426"/>
          <cell r="V426"/>
          <cell r="W426">
            <v>0</v>
          </cell>
          <cell r="X426" t="e">
            <v>#VALUE!</v>
          </cell>
          <cell r="Y426" t="str">
            <v>Бездействие</v>
          </cell>
          <cell r="Z426">
            <v>0</v>
          </cell>
          <cell r="AA426">
            <v>0</v>
          </cell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>
            <v>0</v>
          </cell>
          <cell r="AQ426" t="str">
            <v>бд-8,5-11-16-обвод-8-11,5-13-8-10-прс(cм.Pr57-В28)-100-130-вибр.-закл-100-130-150-200-240-квд-240-100-обв-б/д-</v>
          </cell>
          <cell r="AR426"/>
          <cell r="AS426">
            <v>0</v>
          </cell>
          <cell r="AT426"/>
          <cell r="AU426"/>
          <cell r="AV426"/>
          <cell r="AW426"/>
          <cell r="AX426">
            <v>44379</v>
          </cell>
          <cell r="AY426" t="str">
            <v>BMW-28</v>
          </cell>
          <cell r="AZ426">
            <v>255.28</v>
          </cell>
          <cell r="BA426">
            <v>106.28</v>
          </cell>
          <cell r="BB426" t="str">
            <v>нет</v>
          </cell>
          <cell r="BC426"/>
          <cell r="BD426"/>
          <cell r="BE426">
            <v>42519</v>
          </cell>
          <cell r="BF426">
            <v>20</v>
          </cell>
          <cell r="BG426">
            <v>3.4</v>
          </cell>
          <cell r="BH426">
            <v>27.109749999999998</v>
          </cell>
          <cell r="BI426" t="e">
            <v>#VALUE!</v>
          </cell>
          <cell r="BJ426">
            <v>46185</v>
          </cell>
          <cell r="BK426">
            <v>149</v>
          </cell>
          <cell r="BL426">
            <v>10.5</v>
          </cell>
          <cell r="BM426">
            <v>22.09665</v>
          </cell>
          <cell r="BN426" t="e">
            <v>#VALUE!</v>
          </cell>
          <cell r="BO426"/>
          <cell r="BP426"/>
          <cell r="BQ426">
            <v>249</v>
          </cell>
          <cell r="BR426">
            <v>272.5</v>
          </cell>
          <cell r="BS426"/>
          <cell r="BT426"/>
          <cell r="BU426"/>
          <cell r="BV426"/>
          <cell r="BW426"/>
          <cell r="BX426">
            <v>40895</v>
          </cell>
          <cell r="BY426" t="str">
            <v>обводнена</v>
          </cell>
          <cell r="BZ426">
            <v>45471</v>
          </cell>
          <cell r="CA426">
            <v>0</v>
          </cell>
          <cell r="CB426"/>
          <cell r="CC426" t="str">
            <v/>
          </cell>
          <cell r="CD426" t="str">
            <v/>
          </cell>
          <cell r="CE426">
            <v>1.5852999999999999</v>
          </cell>
          <cell r="CF426">
            <v>-62.067</v>
          </cell>
          <cell r="CG426" t="e">
            <v>#NUM!</v>
          </cell>
          <cell r="CH426" t="str">
            <v/>
          </cell>
          <cell r="CI426">
            <v>6.2493999999999996</v>
          </cell>
          <cell r="CJ426">
            <v>46.691000000000003</v>
          </cell>
          <cell r="CK426"/>
          <cell r="CL426"/>
          <cell r="CM426"/>
          <cell r="CN426"/>
          <cell r="CO426"/>
          <cell r="CP426"/>
          <cell r="CQ426"/>
          <cell r="CR426" t="str">
            <v>п/ст ППГ-2</v>
          </cell>
          <cell r="CS426">
            <v>34</v>
          </cell>
          <cell r="CT426">
            <v>2</v>
          </cell>
          <cell r="CU426" t="str">
            <v>NIPI_Centre_PTV-3_Part</v>
          </cell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 t="str">
            <v>малый</v>
          </cell>
          <cell r="DH426"/>
          <cell r="DI426"/>
          <cell r="DJ426"/>
          <cell r="DK426"/>
          <cell r="DL426">
            <v>0</v>
          </cell>
          <cell r="DM426">
            <v>0</v>
          </cell>
          <cell r="DN426">
            <v>0</v>
          </cell>
          <cell r="DO426">
            <v>0</v>
          </cell>
          <cell r="DP426"/>
          <cell r="DQ426"/>
          <cell r="DR426"/>
          <cell r="DS426"/>
          <cell r="DT426"/>
          <cell r="DU426"/>
          <cell r="DV426"/>
          <cell r="DW426"/>
          <cell r="DX426"/>
          <cell r="DY426"/>
          <cell r="DZ426">
            <v>4581</v>
          </cell>
          <cell r="EA426"/>
          <cell r="EB426"/>
          <cell r="EC426">
            <v>26.787613064200006</v>
          </cell>
          <cell r="ED426">
            <v>11.7</v>
          </cell>
          <cell r="EE426">
            <v>-0.32213693579999259</v>
          </cell>
          <cell r="EF426">
            <v>15.087613064200006</v>
          </cell>
          <cell r="EG426">
            <v>54.510975569702481</v>
          </cell>
          <cell r="EH426">
            <v>378</v>
          </cell>
          <cell r="EI426">
            <v>0.92820000000000003</v>
          </cell>
          <cell r="EK426"/>
          <cell r="EL426"/>
          <cell r="EM426"/>
          <cell r="EQ426"/>
          <cell r="ER426"/>
          <cell r="ES426"/>
          <cell r="ET426"/>
          <cell r="EU426"/>
          <cell r="FB426"/>
          <cell r="FC426"/>
          <cell r="FD426"/>
          <cell r="FE426"/>
          <cell r="FF426"/>
          <cell r="FG426"/>
          <cell r="FH426"/>
          <cell r="FI426"/>
          <cell r="FJ426"/>
          <cell r="FK426"/>
          <cell r="FL426"/>
          <cell r="FN426"/>
          <cell r="FP426" t="str">
            <v>Влияние ВНС с недостаточной компенсацией</v>
          </cell>
          <cell r="FR426"/>
          <cell r="FS426"/>
          <cell r="FV426">
            <v>34171</v>
          </cell>
        </row>
        <row r="427">
          <cell r="D427">
            <v>2024</v>
          </cell>
          <cell r="E427" t="str">
            <v>вн</v>
          </cell>
          <cell r="F427" t="str">
            <v>Г</v>
          </cell>
          <cell r="G427">
            <v>35</v>
          </cell>
          <cell r="H427">
            <v>1.3146</v>
          </cell>
          <cell r="I427">
            <v>96</v>
          </cell>
          <cell r="J427">
            <v>0</v>
          </cell>
          <cell r="K427" t="e">
            <v>#VALUE!</v>
          </cell>
          <cell r="L427">
            <v>46292</v>
          </cell>
          <cell r="M427">
            <v>52</v>
          </cell>
          <cell r="N427">
            <v>2.4413999999999998</v>
          </cell>
          <cell r="O427">
            <v>95</v>
          </cell>
          <cell r="P427" t="e">
            <v>#VALUE!</v>
          </cell>
          <cell r="Q427">
            <v>46287</v>
          </cell>
          <cell r="R427"/>
          <cell r="S427"/>
          <cell r="T427"/>
          <cell r="U427"/>
          <cell r="V427">
            <v>46292</v>
          </cell>
          <cell r="W427">
            <v>22</v>
          </cell>
          <cell r="X427" t="e">
            <v>#VALUE!</v>
          </cell>
          <cell r="Y427" t="str">
            <v>винтовой</v>
          </cell>
          <cell r="Z427">
            <v>24</v>
          </cell>
          <cell r="AA427">
            <v>52</v>
          </cell>
          <cell r="AB427">
            <v>46292</v>
          </cell>
          <cell r="AC427" t="str">
            <v>15/10с</v>
          </cell>
          <cell r="AD427"/>
          <cell r="AE427"/>
          <cell r="AF427"/>
          <cell r="AG427">
            <v>2.8</v>
          </cell>
          <cell r="AH427">
            <v>2.8</v>
          </cell>
          <cell r="AI427"/>
          <cell r="AJ427" t="str">
            <v>регул.задв</v>
          </cell>
          <cell r="AK427"/>
          <cell r="AL427" t="str">
            <v>закр</v>
          </cell>
          <cell r="AM427"/>
          <cell r="AN427"/>
          <cell r="AO427" t="str">
            <v>ZL3-15</v>
          </cell>
          <cell r="AP427">
            <v>0</v>
          </cell>
          <cell r="AQ427" t="e">
            <v>#VALUE!</v>
          </cell>
          <cell r="AR427">
            <v>330</v>
          </cell>
          <cell r="AS427">
            <v>52.800000000000004</v>
          </cell>
          <cell r="AT427">
            <v>0.98484848484848475</v>
          </cell>
          <cell r="AU427"/>
          <cell r="AV427"/>
          <cell r="AW427">
            <v>46288</v>
          </cell>
          <cell r="AX427">
            <v>46104</v>
          </cell>
          <cell r="AY427" t="str">
            <v>ТР-16</v>
          </cell>
          <cell r="AZ427">
            <v>167.62</v>
          </cell>
          <cell r="BA427">
            <v>86.62</v>
          </cell>
          <cell r="BB427" t="str">
            <v>Nuflo</v>
          </cell>
          <cell r="BC427"/>
          <cell r="BD427"/>
          <cell r="BE427">
            <v>46253</v>
          </cell>
          <cell r="BF427">
            <v>81</v>
          </cell>
          <cell r="BG427">
            <v>2.9</v>
          </cell>
          <cell r="BH427">
            <v>24.731749999999998</v>
          </cell>
          <cell r="BI427" t="e">
            <v>#VALUE!</v>
          </cell>
          <cell r="BJ427">
            <v>46093</v>
          </cell>
          <cell r="BK427">
            <v>78</v>
          </cell>
          <cell r="BL427">
            <v>2.6</v>
          </cell>
          <cell r="BM427">
            <v>24.713449999999998</v>
          </cell>
          <cell r="BN427" t="str">
            <v>2023,М,0,И,А,0,C,О,Н,2024,Я,(Рпл=58м),Ф,М,А,М,И,58,И,С,О,Н,Д,2025,Я,58,прс,31,Ф,М,А,М,63,И,A,О,Н,Д,2026,Я,Ф,М,78,А,М,И,А,С,</v>
          </cell>
          <cell r="BO427"/>
          <cell r="BP427"/>
          <cell r="BQ427">
            <v>228</v>
          </cell>
          <cell r="BR427">
            <v>313.5</v>
          </cell>
          <cell r="BS427">
            <v>45296</v>
          </cell>
          <cell r="BT427">
            <v>28.9</v>
          </cell>
          <cell r="BU427">
            <v>70.2</v>
          </cell>
          <cell r="BV427">
            <v>70.2</v>
          </cell>
          <cell r="BW427">
            <v>18.899999999999999</v>
          </cell>
          <cell r="BX427"/>
          <cell r="BY427"/>
          <cell r="BZ427">
            <v>46181</v>
          </cell>
          <cell r="CA427">
            <v>0</v>
          </cell>
          <cell r="CB427"/>
          <cell r="CC427" t="str">
            <v>潜потенц-ый</v>
          </cell>
          <cell r="CD427" t="str">
            <v>潜потенц-ый</v>
          </cell>
          <cell r="CE427">
            <v>33.160512350780529</v>
          </cell>
          <cell r="CF427">
            <v>15.977765840220378</v>
          </cell>
          <cell r="CG427">
            <v>39.552233712708464</v>
          </cell>
          <cell r="CH427" t="str">
            <v>潜потенц-ый</v>
          </cell>
          <cell r="CI427">
            <v>39.726954637281899</v>
          </cell>
          <cell r="CJ427">
            <v>35.463130394857643</v>
          </cell>
          <cell r="CK427"/>
          <cell r="CL427"/>
          <cell r="CM427">
            <v>46011</v>
          </cell>
          <cell r="CN427" t="str">
            <v>х/к</v>
          </cell>
          <cell r="CO427"/>
          <cell r="CP427"/>
          <cell r="CQ427" t="str">
            <v>41682</v>
          </cell>
          <cell r="CR427" t="str">
            <v>п/ст ППГ-2</v>
          </cell>
          <cell r="CS427">
            <v>34</v>
          </cell>
          <cell r="CT427">
            <v>2</v>
          </cell>
          <cell r="CU427" t="str">
            <v>NIPI_Centre_PTV-3_Part</v>
          </cell>
          <cell r="CV427">
            <v>45415</v>
          </cell>
          <cell r="CW427">
            <v>70.2</v>
          </cell>
          <cell r="CX427"/>
          <cell r="CY427"/>
          <cell r="CZ427"/>
          <cell r="DA427"/>
          <cell r="DB427"/>
          <cell r="DC427"/>
          <cell r="DD427"/>
          <cell r="DE427"/>
          <cell r="DF427"/>
          <cell r="DG427" t="str">
            <v>средний</v>
          </cell>
          <cell r="DH427"/>
          <cell r="DI427"/>
          <cell r="DJ427"/>
          <cell r="DK427"/>
          <cell r="DL427">
            <v>17</v>
          </cell>
          <cell r="DM427">
            <v>1.1267999999999998</v>
          </cell>
          <cell r="DN427">
            <v>-1</v>
          </cell>
          <cell r="DO427">
            <v>2.4413999999999998</v>
          </cell>
          <cell r="DP427"/>
          <cell r="DQ427"/>
          <cell r="DR427"/>
          <cell r="DS427"/>
          <cell r="DT427"/>
          <cell r="DU427"/>
          <cell r="DV427"/>
          <cell r="DW427">
            <v>42179</v>
          </cell>
          <cell r="DX427">
            <v>2024</v>
          </cell>
          <cell r="DY427"/>
          <cell r="DZ427" t="str">
            <v>нет вл.</v>
          </cell>
          <cell r="EA427">
            <v>1</v>
          </cell>
          <cell r="EB427"/>
          <cell r="EC427">
            <v>31.577791201839997</v>
          </cell>
          <cell r="ED427">
            <v>18</v>
          </cell>
          <cell r="EE427">
            <v>6.8460412018399985</v>
          </cell>
          <cell r="EF427">
            <v>13.577791201839997</v>
          </cell>
          <cell r="EG427">
            <v>54.5109755767999</v>
          </cell>
          <cell r="EH427">
            <v>449</v>
          </cell>
          <cell r="EI427">
            <v>0.9304</v>
          </cell>
          <cell r="EK427"/>
          <cell r="EL427"/>
          <cell r="EM427"/>
          <cell r="EQ427"/>
          <cell r="ER427"/>
          <cell r="ES427"/>
          <cell r="ET427"/>
          <cell r="EU427"/>
          <cell r="FB427"/>
          <cell r="FC427"/>
          <cell r="FD427"/>
          <cell r="FE427"/>
          <cell r="FF427"/>
          <cell r="FG427"/>
          <cell r="FH427"/>
          <cell r="FI427"/>
          <cell r="FJ427"/>
          <cell r="FK427"/>
          <cell r="FL427"/>
          <cell r="FN427"/>
          <cell r="FP427" t="str">
            <v>Отсутствует влияние</v>
          </cell>
          <cell r="FR427"/>
          <cell r="FS427"/>
          <cell r="FT427"/>
          <cell r="FV427">
            <v>34146</v>
          </cell>
        </row>
        <row r="428">
          <cell r="D428">
            <v>2027</v>
          </cell>
          <cell r="E428" t="str">
            <v>вн</v>
          </cell>
          <cell r="F428" t="str">
            <v>Г</v>
          </cell>
          <cell r="G428"/>
          <cell r="H428"/>
          <cell r="I428"/>
          <cell r="J428">
            <v>0</v>
          </cell>
          <cell r="K428" t="str">
            <v>2019,Я,Ф,М,A,И,И,А,С,О,Н,Д,2020,Я,Ф,М,А,М,И,И,А,С,О,Н,Д,2021,Я,Ф,М,A,М,И,И,A,С,O,Н,Д,2022,Я,Ф,М,А,М,И,И,А,С,О,Н,Д,2023,Я,Ф,М,А,М,И,И,А,C,О,Н,Д,2024,Я,Ф,М,А,М,И,в БД,И,C,О,Н,Д,2025,Я,Ф,М,А,М,И,И,A,С,О,Н,Д,2026,Я,Ф,М,А,М,И,И,С,</v>
          </cell>
          <cell r="L428"/>
          <cell r="M428"/>
          <cell r="N428"/>
          <cell r="O428">
            <v>0</v>
          </cell>
          <cell r="P428" t="e">
            <v>#VALUE!</v>
          </cell>
          <cell r="Q428"/>
          <cell r="R428"/>
          <cell r="S428"/>
          <cell r="T428"/>
          <cell r="U428"/>
          <cell r="V428"/>
          <cell r="W428">
            <v>0</v>
          </cell>
          <cell r="X428" t="e">
            <v>#VALUE!</v>
          </cell>
          <cell r="Y428" t="str">
            <v>Бездействие</v>
          </cell>
          <cell r="Z428">
            <v>0</v>
          </cell>
          <cell r="AA428">
            <v>0</v>
          </cell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 t="str">
            <v>twister</v>
          </cell>
          <cell r="AP428">
            <v>0</v>
          </cell>
          <cell r="AQ428" t="str">
            <v>ф-бд-ш-10,5-прс(Pr70/Pr57)-12-прс(Pr57/THM57)-12-10,5-прс(ТНМ57/B16)-100-прс-100-обв-100-бд-100-обв-80-100-фонт.ч/з нас-120-фонт.ч/з нас-прс(В16/N16)-80-120-150-прс-бд-</v>
          </cell>
          <cell r="AR428"/>
          <cell r="AS428">
            <v>0</v>
          </cell>
          <cell r="AT428" t="e">
            <v>#DIV/0!</v>
          </cell>
          <cell r="AU428"/>
          <cell r="AV428"/>
          <cell r="AW428"/>
          <cell r="AX428">
            <v>41627</v>
          </cell>
          <cell r="AY428" t="str">
            <v>Netzsch-16</v>
          </cell>
          <cell r="AZ428">
            <v>200.02</v>
          </cell>
          <cell r="BA428">
            <v>189.02</v>
          </cell>
          <cell r="BB428" t="str">
            <v>нет</v>
          </cell>
          <cell r="BC428"/>
          <cell r="BD428"/>
          <cell r="BE428"/>
          <cell r="BF428"/>
          <cell r="BG428"/>
          <cell r="BH428"/>
          <cell r="BI428" t="str">
            <v>2026,Я,Ф,М,А,М,И,С,</v>
          </cell>
          <cell r="BJ428">
            <v>46185</v>
          </cell>
          <cell r="BK428">
            <v>11</v>
          </cell>
          <cell r="BL428">
            <v>0</v>
          </cell>
          <cell r="BM428">
            <v>28.451699999999999</v>
          </cell>
          <cell r="BN428" t="str">
            <v>2019,Я,Ф,0,М,А,М,И,0,2020,Я,Ф,100,М,А,М,И,И,А,С,О,Н,Д,0,2021,М,0,A,Н,0,2022,М,0,И,И,А,С,О,Н,Д,2023,Я,Ф,М,А,М,И,А,C,О,Н,2024,Я,Ф,М,А,0,М,И,И,0,С,Н,Д,2025,Я,Ф,М,А,М,И,A,С,О,Н,Д,2026,Я,Ф,М,0,А,М,И,11,И,С,</v>
          </cell>
          <cell r="BO428"/>
          <cell r="BP428"/>
          <cell r="BQ428">
            <v>310</v>
          </cell>
          <cell r="BR428">
            <v>314</v>
          </cell>
          <cell r="BS428"/>
          <cell r="BT428"/>
          <cell r="BU428"/>
          <cell r="BV428"/>
          <cell r="BW428"/>
          <cell r="BX428">
            <v>41882</v>
          </cell>
          <cell r="BY428" t="str">
            <v>обводнена(не глушится)</v>
          </cell>
          <cell r="BZ428">
            <v>45471</v>
          </cell>
          <cell r="CA428">
            <v>0</v>
          </cell>
          <cell r="CB428"/>
          <cell r="CC428" t="str">
            <v/>
          </cell>
          <cell r="CD428" t="e">
            <v>#DIV/0!</v>
          </cell>
          <cell r="CE428" t="e">
            <v>#DIV/0!</v>
          </cell>
          <cell r="CF428" t="e">
            <v>#DIV/0!</v>
          </cell>
          <cell r="CG428" t="e">
            <v>#DIV/0!</v>
          </cell>
          <cell r="CH428" t="e">
            <v>#DIV/0!</v>
          </cell>
          <cell r="CI428" t="e">
            <v>#DIV/0!</v>
          </cell>
          <cell r="CJ428" t="e">
            <v>#DIV/0!</v>
          </cell>
          <cell r="CK428"/>
          <cell r="CL428"/>
          <cell r="CM428"/>
          <cell r="CN428"/>
          <cell r="CO428"/>
          <cell r="CP428"/>
          <cell r="CQ428"/>
          <cell r="CR428" t="str">
            <v>п/ст ППГ-2</v>
          </cell>
          <cell r="CS428">
            <v>34</v>
          </cell>
          <cell r="CT428">
            <v>2</v>
          </cell>
          <cell r="CU428" t="str">
            <v>NIPI_Centre_PTV-3_Part</v>
          </cell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 t="str">
            <v>средний</v>
          </cell>
          <cell r="DH428"/>
          <cell r="DI428"/>
          <cell r="DJ428"/>
          <cell r="DK428"/>
          <cell r="DL428">
            <v>0</v>
          </cell>
          <cell r="DM428">
            <v>0</v>
          </cell>
          <cell r="DN428">
            <v>0</v>
          </cell>
          <cell r="DO428">
            <v>0</v>
          </cell>
          <cell r="DP428"/>
          <cell r="DQ428"/>
          <cell r="DR428"/>
          <cell r="DS428"/>
          <cell r="DT428"/>
          <cell r="DU428"/>
          <cell r="DV428"/>
          <cell r="DW428"/>
          <cell r="DX428"/>
          <cell r="DY428"/>
          <cell r="DZ428" t="str">
            <v>нет вл.</v>
          </cell>
          <cell r="EA428"/>
          <cell r="EB428"/>
          <cell r="EC428">
            <v>32.537211686940005</v>
          </cell>
          <cell r="ED428">
            <v>18</v>
          </cell>
          <cell r="EE428">
            <v>32.537211686940005</v>
          </cell>
          <cell r="EF428">
            <v>14.537211686940005</v>
          </cell>
          <cell r="EG428">
            <v>54.510975569702481</v>
          </cell>
          <cell r="EH428">
            <v>449</v>
          </cell>
          <cell r="EI428">
            <v>0.9304</v>
          </cell>
          <cell r="EK428"/>
          <cell r="EL428"/>
          <cell r="EM428"/>
          <cell r="EQ428"/>
          <cell r="ER428"/>
          <cell r="ES428"/>
          <cell r="ET428"/>
          <cell r="EU428"/>
          <cell r="FB428"/>
          <cell r="FC428"/>
          <cell r="FD428"/>
          <cell r="FE428"/>
          <cell r="FF428"/>
          <cell r="FG428"/>
          <cell r="FH428"/>
          <cell r="FI428"/>
          <cell r="FJ428"/>
          <cell r="FK428"/>
          <cell r="FL428"/>
          <cell r="FN428"/>
          <cell r="FP428" t="str">
            <v>Отсутствует влияние</v>
          </cell>
          <cell r="FR428">
            <v>15</v>
          </cell>
          <cell r="FS428"/>
          <cell r="FV428">
            <v>34146</v>
          </cell>
        </row>
        <row r="429">
          <cell r="D429">
            <v>2028</v>
          </cell>
          <cell r="E429" t="str">
            <v>ск</v>
          </cell>
          <cell r="F429" t="str">
            <v>Г</v>
          </cell>
          <cell r="G429"/>
          <cell r="H429"/>
          <cell r="I429"/>
          <cell r="J429">
            <v>0</v>
          </cell>
          <cell r="K429" t="e">
            <v>#VALUE!</v>
          </cell>
          <cell r="L429"/>
          <cell r="M429"/>
          <cell r="N429"/>
          <cell r="O429">
            <v>0</v>
          </cell>
          <cell r="P429" t="e">
            <v>#VALUE!</v>
          </cell>
          <cell r="Q429"/>
          <cell r="R429"/>
          <cell r="S429"/>
          <cell r="T429"/>
          <cell r="U429"/>
          <cell r="V429"/>
          <cell r="W429">
            <v>0</v>
          </cell>
          <cell r="X429" t="e">
            <v>#VALUE!</v>
          </cell>
          <cell r="Y429" t="str">
            <v>Бездействие</v>
          </cell>
          <cell r="Z429">
            <v>0</v>
          </cell>
          <cell r="AA429">
            <v>0</v>
          </cell>
          <cell r="AB429"/>
          <cell r="AC429"/>
          <cell r="AD429"/>
          <cell r="AE429"/>
          <cell r="AF429"/>
          <cell r="AG429"/>
          <cell r="AH429"/>
          <cell r="AI429"/>
          <cell r="AJ429">
            <v>4</v>
          </cell>
          <cell r="AK429"/>
          <cell r="AL429" t="str">
            <v>закр</v>
          </cell>
          <cell r="AM429"/>
          <cell r="AN429"/>
          <cell r="AO429"/>
          <cell r="AP429">
            <v>0</v>
          </cell>
          <cell r="AQ429" t="str">
            <v>ф-б/д-ш-10,5-12-8,5-10,5-12-прс(см.Pr70-НН57)-8,5-прс(см.НН57-ТНМ57)-8,5-прс(см.ТНМ57-ShL57)-8,5-фонт.ч/з нас-прс(перев.на фонт)-обв-прс(сп.нас)-8-фонт ч/з нас-обв-фонт.ч/з нас-</v>
          </cell>
          <cell r="AR429"/>
          <cell r="AS429">
            <v>0</v>
          </cell>
          <cell r="AT429"/>
          <cell r="AU429"/>
          <cell r="AV429"/>
          <cell r="AW429"/>
          <cell r="AX429">
            <v>40660</v>
          </cell>
          <cell r="AY429" t="str">
            <v>(кл.70)Precision-57</v>
          </cell>
          <cell r="AZ429">
            <v>197.15</v>
          </cell>
          <cell r="BA429">
            <v>143.15</v>
          </cell>
          <cell r="BB429" t="str">
            <v>нет</v>
          </cell>
          <cell r="BC429"/>
          <cell r="BD429"/>
          <cell r="BE429">
            <v>43033</v>
          </cell>
          <cell r="BF429">
            <v>0</v>
          </cell>
          <cell r="BG429">
            <v>11.6</v>
          </cell>
          <cell r="BH429">
            <v>41.272399999999998</v>
          </cell>
          <cell r="BI429" t="e">
            <v>#VALUE!</v>
          </cell>
          <cell r="BJ429">
            <v>46184</v>
          </cell>
          <cell r="BK429">
            <v>54</v>
          </cell>
          <cell r="BL429">
            <v>0.2</v>
          </cell>
          <cell r="BM429">
            <v>24.801799999999997</v>
          </cell>
          <cell r="BN429" t="e">
            <v>#VALUE!</v>
          </cell>
          <cell r="BO429"/>
          <cell r="BP429"/>
          <cell r="BQ429">
            <v>313</v>
          </cell>
          <cell r="BR429">
            <v>316</v>
          </cell>
          <cell r="BS429"/>
          <cell r="BT429"/>
          <cell r="BU429"/>
          <cell r="BV429"/>
          <cell r="BW429"/>
          <cell r="BX429"/>
          <cell r="BY429"/>
          <cell r="BZ429">
            <v>45471</v>
          </cell>
          <cell r="CA429">
            <v>0</v>
          </cell>
          <cell r="CB429"/>
          <cell r="CC429" t="str">
            <v/>
          </cell>
          <cell r="CD429" t="str">
            <v/>
          </cell>
          <cell r="CE429">
            <v>1.5852999999999999</v>
          </cell>
          <cell r="CF429">
            <v>-62.067</v>
          </cell>
          <cell r="CG429" t="e">
            <v>#NUM!</v>
          </cell>
          <cell r="CH429" t="str">
            <v/>
          </cell>
          <cell r="CI429">
            <v>6.2493999999999996</v>
          </cell>
          <cell r="CJ429">
            <v>46.691000000000003</v>
          </cell>
          <cell r="CK429"/>
          <cell r="CL429"/>
          <cell r="CM429"/>
          <cell r="CN429"/>
          <cell r="CO429"/>
          <cell r="CP429"/>
          <cell r="CQ429"/>
          <cell r="CR429" t="str">
            <v>п/ст ППГ-2</v>
          </cell>
          <cell r="CS429">
            <v>34</v>
          </cell>
          <cell r="CT429">
            <v>2</v>
          </cell>
          <cell r="CU429" t="str">
            <v>NIPI_Centre_PTV-3_Part</v>
          </cell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 t="str">
            <v>средний</v>
          </cell>
          <cell r="DH429"/>
          <cell r="DI429"/>
          <cell r="DJ429"/>
          <cell r="DK429"/>
          <cell r="DL429">
            <v>0</v>
          </cell>
          <cell r="DM429">
            <v>0</v>
          </cell>
          <cell r="DN429">
            <v>0</v>
          </cell>
          <cell r="DO429">
            <v>0</v>
          </cell>
          <cell r="DP429"/>
          <cell r="DQ429"/>
          <cell r="DR429"/>
          <cell r="DS429"/>
          <cell r="DT429"/>
          <cell r="DU429"/>
          <cell r="DV429"/>
          <cell r="DW429">
            <v>42179</v>
          </cell>
          <cell r="DX429">
            <v>2028</v>
          </cell>
          <cell r="DY429"/>
          <cell r="DZ429" t="str">
            <v>нет вл.</v>
          </cell>
          <cell r="EA429"/>
          <cell r="EB429"/>
          <cell r="EC429">
            <v>33.23721168694</v>
          </cell>
          <cell r="ED429">
            <v>18</v>
          </cell>
          <cell r="EE429">
            <v>-8.0351883130599973</v>
          </cell>
          <cell r="EF429">
            <v>15.23721168694</v>
          </cell>
          <cell r="EG429">
            <v>54.510975569702481</v>
          </cell>
          <cell r="EH429">
            <v>449</v>
          </cell>
          <cell r="EI429">
            <v>0.9304</v>
          </cell>
          <cell r="EK429"/>
          <cell r="EL429"/>
          <cell r="EM429"/>
          <cell r="EQ429"/>
          <cell r="ER429"/>
          <cell r="ES429"/>
          <cell r="ET429"/>
          <cell r="EU429"/>
          <cell r="FB429"/>
          <cell r="FC429"/>
          <cell r="FD429"/>
          <cell r="FE429"/>
          <cell r="FF429"/>
          <cell r="FG429"/>
          <cell r="FH429"/>
          <cell r="FI429"/>
          <cell r="FJ429"/>
          <cell r="FK429"/>
          <cell r="FL429"/>
          <cell r="FN429"/>
          <cell r="FP429" t="str">
            <v>Отсутствует влияние</v>
          </cell>
          <cell r="FR429"/>
          <cell r="FS429"/>
          <cell r="FV429">
            <v>34138</v>
          </cell>
        </row>
        <row r="430">
          <cell r="D430">
            <v>2316</v>
          </cell>
          <cell r="E430" t="str">
            <v>ск</v>
          </cell>
          <cell r="F430" t="str">
            <v>А1</v>
          </cell>
          <cell r="G430">
            <v>32</v>
          </cell>
          <cell r="H430">
            <v>0.60095999999999994</v>
          </cell>
          <cell r="I430">
            <v>98</v>
          </cell>
          <cell r="J430">
            <v>0</v>
          </cell>
          <cell r="K430" t="e">
            <v>#VALUE!</v>
          </cell>
          <cell r="L430">
            <v>46292</v>
          </cell>
          <cell r="M430">
            <v>43</v>
          </cell>
          <cell r="N430">
            <v>1.2113099999999999</v>
          </cell>
          <cell r="O430">
            <v>97</v>
          </cell>
          <cell r="P430" t="e">
            <v>#VALUE!</v>
          </cell>
          <cell r="Q430">
            <v>46272</v>
          </cell>
          <cell r="R430"/>
          <cell r="S430"/>
          <cell r="T430"/>
          <cell r="U430"/>
          <cell r="V430">
            <v>46292</v>
          </cell>
          <cell r="W430">
            <v>23</v>
          </cell>
          <cell r="X430" t="e">
            <v>#VALUE!</v>
          </cell>
          <cell r="Y430" t="str">
            <v>СК работает</v>
          </cell>
          <cell r="Z430">
            <v>24</v>
          </cell>
          <cell r="AA430">
            <v>43</v>
          </cell>
          <cell r="AB430">
            <v>46292</v>
          </cell>
          <cell r="AC430" t="str">
            <v>15атм/сразу</v>
          </cell>
          <cell r="AD430"/>
          <cell r="AE430"/>
          <cell r="AF430"/>
          <cell r="AG430">
            <v>3</v>
          </cell>
          <cell r="AH430">
            <v>2</v>
          </cell>
          <cell r="AI430"/>
          <cell r="AJ430"/>
          <cell r="AK430"/>
          <cell r="AL430"/>
          <cell r="AM430"/>
          <cell r="AN430"/>
          <cell r="AO430" t="str">
            <v>пншт-6</v>
          </cell>
          <cell r="AP430">
            <v>2.5</v>
          </cell>
          <cell r="AQ430" t="e">
            <v>#VALUE!</v>
          </cell>
          <cell r="AR430">
            <v>8.5</v>
          </cell>
          <cell r="AS430">
            <v>46.504655999999997</v>
          </cell>
          <cell r="AT430">
            <v>0.92463859962752981</v>
          </cell>
          <cell r="AU430">
            <v>170</v>
          </cell>
          <cell r="AV430">
            <v>1000</v>
          </cell>
          <cell r="AW430">
            <v>46217</v>
          </cell>
          <cell r="AX430">
            <v>46001</v>
          </cell>
          <cell r="AY430" t="str">
            <v>(кл.70)WM-44</v>
          </cell>
          <cell r="AZ430">
            <v>261.81</v>
          </cell>
          <cell r="BA430">
            <v>42.81</v>
          </cell>
          <cell r="BB430" t="str">
            <v>Nuflo</v>
          </cell>
          <cell r="BC430" t="str">
            <v>нет</v>
          </cell>
          <cell r="BD430"/>
          <cell r="BE430">
            <v>46279</v>
          </cell>
          <cell r="BF430">
            <v>219</v>
          </cell>
          <cell r="BG430">
            <v>2.9</v>
          </cell>
          <cell r="BH430">
            <v>7.9940749999999987</v>
          </cell>
          <cell r="BI430" t="e">
            <v>#VALUE!</v>
          </cell>
          <cell r="BJ430">
            <v>45959</v>
          </cell>
          <cell r="BK430">
            <v>151</v>
          </cell>
          <cell r="BL430">
            <v>4.5</v>
          </cell>
          <cell r="BM430">
            <v>15.979274999999999</v>
          </cell>
          <cell r="BN430" t="str">
            <v>2015,M,И,2017.Я,М,И,А,О,Н,Д,2018,Я,ув.дл/х,Ф,M,A,М,И,20,2020,Я,Ф,М,А,М,19,A,2022,Я,М,И,31,А,С,О,Н,Д,2023,Я,Ф,М,А,22,М,И,А,0,C,О,Н,2024,Я,Ф,М,А,86,М,И,И,С,О,Н,Д,2025,Я,110,Ф,М,А,М,И,И,A,С,О,151,Н,Д,2026,Я,Ф,М,А,М,И,А,С,</v>
          </cell>
          <cell r="BO430"/>
          <cell r="BP430"/>
          <cell r="BQ430">
            <v>52</v>
          </cell>
          <cell r="BR430">
            <v>273.25</v>
          </cell>
          <cell r="BS430"/>
          <cell r="BT430"/>
          <cell r="BU430"/>
          <cell r="BV430"/>
          <cell r="BW430"/>
          <cell r="BX430"/>
          <cell r="BY430"/>
          <cell r="BZ430">
            <v>46101</v>
          </cell>
          <cell r="CA430">
            <v>0</v>
          </cell>
          <cell r="CB430"/>
          <cell r="CC430" t="str">
            <v>查сверка данных</v>
          </cell>
          <cell r="CD430" t="str">
            <v>查сверка данных</v>
          </cell>
          <cell r="CE430">
            <v>36.21987288966691</v>
          </cell>
          <cell r="CF430">
            <v>14.614224084375216</v>
          </cell>
          <cell r="CG430">
            <v>38.929270830920636</v>
          </cell>
          <cell r="CH430" t="str">
            <v>查сверка данных</v>
          </cell>
          <cell r="CI430">
            <v>35.693873798334117</v>
          </cell>
          <cell r="CJ430">
            <v>24.279093870450794</v>
          </cell>
          <cell r="CK430"/>
          <cell r="CL430"/>
          <cell r="CM430">
            <v>46071</v>
          </cell>
          <cell r="CN430" t="str">
            <v>х/к</v>
          </cell>
          <cell r="CO430"/>
          <cell r="CP430"/>
          <cell r="CQ430">
            <v>55853.4</v>
          </cell>
          <cell r="CR430" t="str">
            <v>п/ст ППГ-2</v>
          </cell>
          <cell r="CS430">
            <v>34</v>
          </cell>
          <cell r="CT430">
            <v>2</v>
          </cell>
          <cell r="CU430" t="str">
            <v>NIPI_Centre_PTV-3_Part</v>
          </cell>
          <cell r="CV430">
            <v>42370</v>
          </cell>
          <cell r="CW430">
            <v>305.5</v>
          </cell>
          <cell r="CX430"/>
          <cell r="CY430"/>
          <cell r="CZ430"/>
          <cell r="DA430"/>
          <cell r="DB430"/>
          <cell r="DC430"/>
          <cell r="DD430"/>
          <cell r="DE430"/>
          <cell r="DF430"/>
          <cell r="DG430" t="str">
            <v>стримфло</v>
          </cell>
          <cell r="DH430"/>
          <cell r="DI430"/>
          <cell r="DJ430"/>
          <cell r="DK430"/>
          <cell r="DL430">
            <v>11</v>
          </cell>
          <cell r="DM430">
            <v>0.61034999999999995</v>
          </cell>
          <cell r="DN430">
            <v>-1</v>
          </cell>
          <cell r="DO430">
            <v>1.2113099999999999</v>
          </cell>
          <cell r="DP430"/>
          <cell r="DQ430"/>
          <cell r="DR430"/>
          <cell r="DS430"/>
          <cell r="DT430"/>
          <cell r="DU430"/>
          <cell r="DV430"/>
          <cell r="DW430">
            <v>42179</v>
          </cell>
          <cell r="DX430">
            <v>2316</v>
          </cell>
          <cell r="DY430"/>
          <cell r="DZ430" t="str">
            <v>нет вл.</v>
          </cell>
          <cell r="EA430">
            <v>1</v>
          </cell>
          <cell r="EB430"/>
          <cell r="EC430">
            <v>19.316734865581157</v>
          </cell>
          <cell r="ED430">
            <v>13</v>
          </cell>
          <cell r="EE430">
            <v>11.322659865581159</v>
          </cell>
          <cell r="EF430">
            <v>6.3167348655811573</v>
          </cell>
          <cell r="EG430">
            <v>54.51097556630031</v>
          </cell>
          <cell r="EH430">
            <v>541</v>
          </cell>
          <cell r="EI430">
            <v>0.92920000000000003</v>
          </cell>
          <cell r="EK430"/>
          <cell r="EL430"/>
          <cell r="EM430"/>
          <cell r="EN430"/>
          <cell r="EO430"/>
          <cell r="EP430"/>
          <cell r="EQ430"/>
          <cell r="ER430"/>
          <cell r="ES430"/>
          <cell r="ET430"/>
          <cell r="EU430"/>
          <cell r="EV430"/>
          <cell r="EW430"/>
          <cell r="EX430"/>
          <cell r="EZ430"/>
          <cell r="FB430"/>
          <cell r="FC430">
            <v>2</v>
          </cell>
          <cell r="FD430"/>
          <cell r="FE430"/>
          <cell r="FF430"/>
          <cell r="FG430"/>
          <cell r="FH430"/>
          <cell r="FI430"/>
          <cell r="FJ430"/>
          <cell r="FK430"/>
          <cell r="FL430"/>
          <cell r="FN430">
            <v>1</v>
          </cell>
          <cell r="FP430" t="str">
            <v>Отсутствует влияние</v>
          </cell>
          <cell r="FR430">
            <v>22</v>
          </cell>
          <cell r="FS430"/>
          <cell r="FT430"/>
          <cell r="FV430">
            <v>38985</v>
          </cell>
        </row>
        <row r="431">
          <cell r="D431">
            <v>2317</v>
          </cell>
          <cell r="E431" t="str">
            <v>вн</v>
          </cell>
          <cell r="F431" t="str">
            <v>Д</v>
          </cell>
          <cell r="G431">
            <v>18</v>
          </cell>
          <cell r="H431">
            <v>2.8733399999999998</v>
          </cell>
          <cell r="I431">
            <v>83</v>
          </cell>
          <cell r="J431">
            <v>0</v>
          </cell>
          <cell r="K431" t="e">
            <v>#VALUE!</v>
          </cell>
          <cell r="L431">
            <v>46292</v>
          </cell>
          <cell r="M431">
            <v>18</v>
          </cell>
          <cell r="N431">
            <v>3.3803999999999998</v>
          </cell>
          <cell r="O431">
            <v>80</v>
          </cell>
          <cell r="P431" t="e">
            <v>#VALUE!</v>
          </cell>
          <cell r="Q431">
            <v>46287</v>
          </cell>
          <cell r="R431"/>
          <cell r="S431"/>
          <cell r="T431">
            <v>46011</v>
          </cell>
          <cell r="U431">
            <v>0.05</v>
          </cell>
          <cell r="V431">
            <v>46292</v>
          </cell>
          <cell r="W431">
            <v>26</v>
          </cell>
          <cell r="X431" t="e">
            <v>#VALUE!</v>
          </cell>
          <cell r="Y431" t="str">
            <v>винтовой</v>
          </cell>
          <cell r="Z431">
            <v>24</v>
          </cell>
          <cell r="AA431">
            <v>18</v>
          </cell>
          <cell r="AB431">
            <v>46292</v>
          </cell>
          <cell r="AC431" t="str">
            <v>10/35c</v>
          </cell>
          <cell r="AD431"/>
          <cell r="AE431"/>
          <cell r="AF431"/>
          <cell r="AG431">
            <v>3</v>
          </cell>
          <cell r="AH431">
            <v>0</v>
          </cell>
          <cell r="AI431"/>
          <cell r="AJ431"/>
          <cell r="AK431"/>
          <cell r="AL431"/>
          <cell r="AM431"/>
          <cell r="AN431"/>
          <cell r="AO431" t="str">
            <v>ZL3-15</v>
          </cell>
          <cell r="AP431">
            <v>0</v>
          </cell>
          <cell r="AQ431" t="e">
            <v>#VALUE!</v>
          </cell>
          <cell r="AR431">
            <v>280</v>
          </cell>
          <cell r="AS431">
            <v>44.800000000000004</v>
          </cell>
          <cell r="AT431">
            <v>0.40178571428571425</v>
          </cell>
          <cell r="AU431"/>
          <cell r="AV431"/>
          <cell r="AW431">
            <v>46276</v>
          </cell>
          <cell r="AX431">
            <v>46213</v>
          </cell>
          <cell r="AY431" t="str">
            <v>ТР-16</v>
          </cell>
          <cell r="AZ431">
            <v>340.37</v>
          </cell>
          <cell r="BA431">
            <v>32.370000000000005</v>
          </cell>
          <cell r="BB431" t="str">
            <v>СКЖ-60</v>
          </cell>
          <cell r="BC431" t="str">
            <v>нет</v>
          </cell>
          <cell r="BD431"/>
          <cell r="BE431">
            <v>46253</v>
          </cell>
          <cell r="BF431">
            <v>308</v>
          </cell>
          <cell r="BG431">
            <v>0.5</v>
          </cell>
          <cell r="BH431">
            <v>4.0400300000000042</v>
          </cell>
          <cell r="BI431" t="e">
            <v>#VALUE!</v>
          </cell>
          <cell r="BJ431">
            <v>46210</v>
          </cell>
          <cell r="BK431">
            <v>292</v>
          </cell>
          <cell r="BL431">
            <v>0</v>
          </cell>
          <cell r="BM431">
            <v>5.042430000000004</v>
          </cell>
          <cell r="BN431" t="str">
            <v>2015,А,34,О,Д,И,Н,2017.Я,М,И,А,О,Н,Д,2018,Я,Ф,M,A,A,2022,Я,М,И,А,С,О,Н,Д,2023,Я,Ф,М,А,М,И,А,C,О,Н,2024,Я,Ф,М,А,М,И,С,Н,2025,Я,Ф,М,А,И,A,О,Н,Д,2026,Я,Ф,М,А,М,И,И,292,А,С,</v>
          </cell>
          <cell r="BO431"/>
          <cell r="BP431"/>
          <cell r="BQ431">
            <v>36</v>
          </cell>
          <cell r="BR431">
            <v>345.70000000000005</v>
          </cell>
          <cell r="BS431">
            <v>42238</v>
          </cell>
          <cell r="BT431">
            <v>32.1</v>
          </cell>
          <cell r="BU431">
            <v>360.54</v>
          </cell>
          <cell r="BV431">
            <v>345.7</v>
          </cell>
          <cell r="BW431">
            <v>26.6</v>
          </cell>
          <cell r="BX431"/>
          <cell r="BY431"/>
          <cell r="BZ431">
            <v>46101</v>
          </cell>
          <cell r="CA431">
            <v>0</v>
          </cell>
          <cell r="CB431"/>
          <cell r="CC431" t="str">
            <v>理рацион-ый</v>
          </cell>
          <cell r="CD431" t="str">
            <v>理рацион-ый</v>
          </cell>
          <cell r="CE431">
            <v>35.463530628188771</v>
          </cell>
          <cell r="CF431">
            <v>-15.887400191326527</v>
          </cell>
          <cell r="CG431">
            <v>30.698615732442853</v>
          </cell>
          <cell r="CH431" t="str">
            <v>理рацион-ый</v>
          </cell>
          <cell r="CI431">
            <v>11.548517346938773</v>
          </cell>
          <cell r="CJ431">
            <v>-7.839859374999989</v>
          </cell>
          <cell r="CK431"/>
          <cell r="CL431"/>
          <cell r="CM431">
            <v>46071</v>
          </cell>
          <cell r="CN431" t="str">
            <v>х/к</v>
          </cell>
          <cell r="CO431"/>
          <cell r="CP431"/>
          <cell r="CQ431">
            <v>36800.1</v>
          </cell>
          <cell r="CR431" t="str">
            <v>п/ст ППГ-2</v>
          </cell>
          <cell r="CS431">
            <v>37</v>
          </cell>
          <cell r="CT431">
            <v>2</v>
          </cell>
          <cell r="CU431" t="str">
            <v>NIPI_Eastern_Part</v>
          </cell>
          <cell r="CV431">
            <v>46212</v>
          </cell>
          <cell r="CW431">
            <v>360.54</v>
          </cell>
          <cell r="CX431"/>
          <cell r="CY431"/>
          <cell r="CZ431"/>
          <cell r="DA431"/>
          <cell r="DB431"/>
          <cell r="DC431"/>
          <cell r="DD431"/>
          <cell r="DE431"/>
          <cell r="DF431"/>
          <cell r="DG431" t="str">
            <v>стримфло</v>
          </cell>
          <cell r="DH431"/>
          <cell r="DI431"/>
          <cell r="DJ431"/>
          <cell r="DK431"/>
          <cell r="DL431">
            <v>0</v>
          </cell>
          <cell r="DM431">
            <v>0.50706000000000007</v>
          </cell>
          <cell r="DN431">
            <v>-3</v>
          </cell>
          <cell r="DO431">
            <v>3.3803999999999998</v>
          </cell>
          <cell r="DP431"/>
          <cell r="DQ431"/>
          <cell r="DR431"/>
          <cell r="DS431"/>
          <cell r="DT431"/>
          <cell r="DU431"/>
          <cell r="DV431"/>
          <cell r="DW431">
            <v>42179</v>
          </cell>
          <cell r="DX431">
            <v>2317</v>
          </cell>
          <cell r="DY431"/>
          <cell r="DZ431" t="str">
            <v>нет вл.</v>
          </cell>
          <cell r="EA431">
            <v>2</v>
          </cell>
          <cell r="EB431"/>
          <cell r="EC431">
            <v>5.042430000000004</v>
          </cell>
          <cell r="ED431">
            <v>28.3</v>
          </cell>
          <cell r="EE431">
            <v>1.0023999999999997</v>
          </cell>
          <cell r="EF431">
            <v>-23.257569999999998</v>
          </cell>
          <cell r="EG431">
            <v>54.51097557601063</v>
          </cell>
          <cell r="EH431">
            <v>448</v>
          </cell>
          <cell r="EI431">
            <v>0.9234</v>
          </cell>
          <cell r="EK431"/>
          <cell r="EL431"/>
          <cell r="EM431"/>
          <cell r="EN431"/>
          <cell r="EO431"/>
          <cell r="EP431"/>
          <cell r="EQ431"/>
          <cell r="ER431"/>
          <cell r="ES431"/>
          <cell r="ET431"/>
          <cell r="EU431"/>
          <cell r="EV431"/>
          <cell r="EW431"/>
          <cell r="EX431"/>
          <cell r="EZ431"/>
          <cell r="FB431"/>
          <cell r="FC431"/>
          <cell r="FD431"/>
          <cell r="FE431"/>
          <cell r="FF431"/>
          <cell r="FG431"/>
          <cell r="FH431"/>
          <cell r="FI431"/>
          <cell r="FJ431"/>
          <cell r="FK431"/>
          <cell r="FL431"/>
          <cell r="FN431"/>
          <cell r="FP431" t="str">
            <v>Отсутствует влияние</v>
          </cell>
          <cell r="FR431">
            <v>15</v>
          </cell>
          <cell r="FS431"/>
          <cell r="FT431"/>
          <cell r="FV431">
            <v>38983</v>
          </cell>
        </row>
        <row r="432">
          <cell r="D432">
            <v>2318</v>
          </cell>
          <cell r="E432" t="str">
            <v>вн</v>
          </cell>
          <cell r="F432" t="str">
            <v xml:space="preserve">А1 В </v>
          </cell>
          <cell r="G432">
            <v>96</v>
          </cell>
          <cell r="H432">
            <v>2.7043199999999996</v>
          </cell>
          <cell r="I432">
            <v>97</v>
          </cell>
          <cell r="J432">
            <v>0</v>
          </cell>
          <cell r="K432" t="e">
            <v>#VALUE!</v>
          </cell>
          <cell r="L432">
            <v>46292</v>
          </cell>
          <cell r="M432">
            <v>97</v>
          </cell>
          <cell r="N432">
            <v>1.8216599999999998</v>
          </cell>
          <cell r="O432">
            <v>98</v>
          </cell>
          <cell r="P432" t="e">
            <v>#VALUE!</v>
          </cell>
          <cell r="Q432">
            <v>46272</v>
          </cell>
          <cell r="R432"/>
          <cell r="S432"/>
          <cell r="T432"/>
          <cell r="U432"/>
          <cell r="V432">
            <v>46292</v>
          </cell>
          <cell r="W432">
            <v>26</v>
          </cell>
          <cell r="X432" t="e">
            <v>#VALUE!</v>
          </cell>
          <cell r="Y432" t="str">
            <v>винтовой</v>
          </cell>
          <cell r="Z432">
            <v>24</v>
          </cell>
          <cell r="AA432">
            <v>97</v>
          </cell>
          <cell r="AB432">
            <v>46292</v>
          </cell>
          <cell r="AC432" t="str">
            <v>15атм/5с</v>
          </cell>
          <cell r="AD432"/>
          <cell r="AE432"/>
          <cell r="AF432"/>
          <cell r="AG432">
            <v>3</v>
          </cell>
          <cell r="AH432">
            <v>0</v>
          </cell>
          <cell r="AI432"/>
          <cell r="AJ432" t="str">
            <v>регул.задв</v>
          </cell>
          <cell r="AK432"/>
          <cell r="AL432" t="str">
            <v>закр</v>
          </cell>
          <cell r="AM432"/>
          <cell r="AN432"/>
          <cell r="AO432" t="str">
            <v>ZL3-15</v>
          </cell>
          <cell r="AP432">
            <v>0</v>
          </cell>
          <cell r="AQ432" t="e">
            <v>#VALUE!</v>
          </cell>
          <cell r="AR432">
            <v>300</v>
          </cell>
          <cell r="AS432">
            <v>126</v>
          </cell>
          <cell r="AT432">
            <v>0.76984126984126988</v>
          </cell>
          <cell r="AU432"/>
          <cell r="AV432"/>
          <cell r="AW432">
            <v>46213</v>
          </cell>
          <cell r="AX432">
            <v>46171</v>
          </cell>
          <cell r="AY432" t="str">
            <v>TP-42</v>
          </cell>
          <cell r="AZ432">
            <v>226.25000000000003</v>
          </cell>
          <cell r="BA432">
            <v>109.25000000000003</v>
          </cell>
          <cell r="BB432" t="str">
            <v>СКЖ-120</v>
          </cell>
          <cell r="BC432">
            <v>325.8</v>
          </cell>
          <cell r="BD432">
            <v>25</v>
          </cell>
          <cell r="BE432">
            <v>46276</v>
          </cell>
          <cell r="BF432">
            <v>117</v>
          </cell>
          <cell r="BG432">
            <v>0</v>
          </cell>
          <cell r="BH432">
            <v>15.728249999999999</v>
          </cell>
          <cell r="BI432" t="e">
            <v>#VALUE!</v>
          </cell>
          <cell r="BJ432">
            <v>45308</v>
          </cell>
          <cell r="BK432">
            <v>15</v>
          </cell>
          <cell r="BL432">
            <v>3.3</v>
          </cell>
          <cell r="BM432">
            <v>28.60605</v>
          </cell>
          <cell r="BN432" t="str">
            <v>2017,Н,0,Д,2018,Я,Ф,М,0,0,A,М,И,И,А,С,О,Н,Д,2019,Я,Ф,М,А,М,И,И,А,С,О,Н,Д,2020,Я,Ф,М,А,М,0,И,И,А,С,0,2021,Я,0,A,2022,Я,М,0,И,А,С,О,Н,Д,2023,Я,Ф,М,0,А,М,И,А,C,О,Н,Д,0,2024,Я,15,Ф,М,А,М,И,С,Н,2025,Я,Ф,М,А,И,A,О,Н,Д,2026,Я,Ф,М,А,М,И,А,С,</v>
          </cell>
          <cell r="BO432"/>
          <cell r="BP432"/>
          <cell r="BQ432">
            <v>151</v>
          </cell>
          <cell r="BR432">
            <v>284.5</v>
          </cell>
          <cell r="BS432">
            <v>43844</v>
          </cell>
          <cell r="BT432">
            <v>39.6</v>
          </cell>
          <cell r="BU432">
            <v>299.10000000000002</v>
          </cell>
          <cell r="BV432">
            <v>284.5</v>
          </cell>
          <cell r="BW432">
            <v>25.7</v>
          </cell>
          <cell r="BX432"/>
          <cell r="BY432"/>
          <cell r="BZ432">
            <v>46101</v>
          </cell>
          <cell r="CA432">
            <v>0</v>
          </cell>
          <cell r="CB432"/>
          <cell r="CC432" t="str">
            <v>潜потенц-ый</v>
          </cell>
          <cell r="CD432" t="str">
            <v>潜потенц-ый</v>
          </cell>
          <cell r="CE432">
            <v>41.102358264046359</v>
          </cell>
          <cell r="CF432">
            <v>9.0713189720332608</v>
          </cell>
          <cell r="CG432">
            <v>37.119987081575061</v>
          </cell>
          <cell r="CH432" t="str">
            <v>理рацион-ый</v>
          </cell>
          <cell r="CI432">
            <v>26.512497152935254</v>
          </cell>
          <cell r="CJ432">
            <v>2.6218641975308969</v>
          </cell>
          <cell r="CK432"/>
          <cell r="CL432"/>
          <cell r="CM432"/>
          <cell r="CN432"/>
          <cell r="CO432"/>
          <cell r="CP432"/>
          <cell r="CQ432"/>
          <cell r="CR432" t="str">
            <v>п/ст ППГ-2</v>
          </cell>
          <cell r="CS432">
            <v>37</v>
          </cell>
          <cell r="CT432">
            <v>2</v>
          </cell>
          <cell r="CU432" t="str">
            <v>NIPI_Eastern_Part</v>
          </cell>
          <cell r="CV432">
            <v>44273</v>
          </cell>
          <cell r="CW432">
            <v>297</v>
          </cell>
          <cell r="CX432"/>
          <cell r="CY432"/>
          <cell r="CZ432"/>
          <cell r="DA432"/>
          <cell r="DB432"/>
          <cell r="DC432"/>
          <cell r="DD432"/>
          <cell r="DE432"/>
          <cell r="DF432"/>
          <cell r="DG432" t="str">
            <v>стримфло</v>
          </cell>
          <cell r="DH432"/>
          <cell r="DI432"/>
          <cell r="DJ432"/>
          <cell r="DK432"/>
          <cell r="DL432">
            <v>1</v>
          </cell>
          <cell r="DM432">
            <v>-0.88265999999999978</v>
          </cell>
          <cell r="DN432">
            <v>1</v>
          </cell>
          <cell r="DO432">
            <v>1.8216600000000001</v>
          </cell>
          <cell r="DP432"/>
          <cell r="DQ432"/>
          <cell r="DR432"/>
          <cell r="DS432"/>
          <cell r="DT432"/>
          <cell r="DU432"/>
          <cell r="DV432"/>
          <cell r="DW432">
            <v>42174</v>
          </cell>
          <cell r="DX432">
            <v>2318</v>
          </cell>
          <cell r="DY432"/>
          <cell r="DZ432" t="str">
            <v>нет вл.</v>
          </cell>
          <cell r="EA432">
            <v>2</v>
          </cell>
          <cell r="EB432"/>
          <cell r="EC432">
            <v>28.60605</v>
          </cell>
          <cell r="ED432">
            <v>25.7</v>
          </cell>
          <cell r="EE432">
            <v>12.877800000000001</v>
          </cell>
          <cell r="EF432">
            <v>2.9060500000000005</v>
          </cell>
          <cell r="EG432">
            <v>54.510975554905379</v>
          </cell>
          <cell r="EH432">
            <v>541</v>
          </cell>
          <cell r="EI432">
            <v>0.92920000000000003</v>
          </cell>
          <cell r="EK432" t="e">
            <v>#REF!</v>
          </cell>
          <cell r="EL432" t="e">
            <v>#REF!</v>
          </cell>
          <cell r="EM432" t="e">
            <v>#REF!</v>
          </cell>
          <cell r="EN432" t="e">
            <v>#REF!</v>
          </cell>
          <cell r="EO432" t="e">
            <v>#REF!</v>
          </cell>
          <cell r="EP432" t="e">
            <v>#REF!</v>
          </cell>
          <cell r="EQ432">
            <v>43953</v>
          </cell>
          <cell r="ER432"/>
          <cell r="ES432"/>
          <cell r="ET432"/>
          <cell r="EU432"/>
          <cell r="EV432"/>
          <cell r="EW432"/>
          <cell r="EX432"/>
          <cell r="EY432">
            <v>98</v>
          </cell>
          <cell r="FB432"/>
          <cell r="FC432"/>
          <cell r="FD432"/>
          <cell r="FE432"/>
          <cell r="FF432"/>
          <cell r="FG432"/>
          <cell r="FH432"/>
          <cell r="FI432"/>
          <cell r="FJ432"/>
          <cell r="FK432"/>
          <cell r="FL432"/>
          <cell r="FN432"/>
          <cell r="FP432" t="str">
            <v>Отсутствует влияние</v>
          </cell>
          <cell r="FR432"/>
          <cell r="FS432"/>
          <cell r="FV432">
            <v>39214</v>
          </cell>
        </row>
        <row r="433">
          <cell r="D433">
            <v>2320</v>
          </cell>
          <cell r="E433" t="str">
            <v>вн</v>
          </cell>
          <cell r="F433" t="str">
            <v>А1</v>
          </cell>
          <cell r="G433">
            <v>1</v>
          </cell>
          <cell r="H433">
            <v>0.28169999999999995</v>
          </cell>
          <cell r="I433">
            <v>70</v>
          </cell>
          <cell r="J433">
            <v>0</v>
          </cell>
          <cell r="K433" t="e">
            <v>#VALUE!</v>
          </cell>
          <cell r="L433"/>
          <cell r="M433"/>
          <cell r="N433">
            <v>0</v>
          </cell>
          <cell r="O433">
            <v>0</v>
          </cell>
          <cell r="P433" t="e">
            <v>#VALUE!</v>
          </cell>
          <cell r="Q433"/>
          <cell r="R433"/>
          <cell r="S433"/>
          <cell r="T433"/>
          <cell r="U433"/>
          <cell r="V433"/>
          <cell r="W433">
            <v>0</v>
          </cell>
          <cell r="X433" t="e">
            <v>#VALUE!</v>
          </cell>
          <cell r="Y433" t="str">
            <v>п.э ВН</v>
          </cell>
          <cell r="Z433">
            <v>0</v>
          </cell>
          <cell r="AA433">
            <v>0</v>
          </cell>
          <cell r="AB433"/>
          <cell r="AC433"/>
          <cell r="AD433"/>
          <cell r="AE433"/>
          <cell r="AF433"/>
          <cell r="AG433"/>
          <cell r="AH433"/>
          <cell r="AI433"/>
          <cell r="AJ433" t="str">
            <v>регул.задв</v>
          </cell>
          <cell r="AK433"/>
          <cell r="AL433"/>
          <cell r="AM433"/>
          <cell r="AN433"/>
          <cell r="AO433" t="str">
            <v>DHH</v>
          </cell>
          <cell r="AP433">
            <v>0</v>
          </cell>
          <cell r="AQ433" t="e">
            <v>#VALUE!</v>
          </cell>
          <cell r="AR433"/>
          <cell r="AS433"/>
          <cell r="AT433"/>
          <cell r="AU433"/>
          <cell r="AV433"/>
          <cell r="AW433"/>
          <cell r="AX433">
            <v>42062</v>
          </cell>
          <cell r="AY433" t="str">
            <v>TP-28</v>
          </cell>
          <cell r="AZ433">
            <v>260.7</v>
          </cell>
          <cell r="BA433">
            <v>260.7</v>
          </cell>
          <cell r="BB433" t="str">
            <v>Nuflo</v>
          </cell>
          <cell r="BC433">
            <v>324.2</v>
          </cell>
          <cell r="BD433">
            <v>41.3</v>
          </cell>
          <cell r="BE433">
            <v>46000</v>
          </cell>
          <cell r="BF433">
            <v>0</v>
          </cell>
          <cell r="BG433">
            <v>3.3</v>
          </cell>
          <cell r="BH433">
            <v>29.582609999999995</v>
          </cell>
          <cell r="BI433" t="e">
            <v>#VALUE!</v>
          </cell>
          <cell r="BJ433">
            <v>46146</v>
          </cell>
          <cell r="BK433">
            <v>0</v>
          </cell>
          <cell r="BL433">
            <v>2.4</v>
          </cell>
          <cell r="BM433">
            <v>28.682609999999993</v>
          </cell>
          <cell r="BN433" t="str">
            <v>2015,M,И,2017.Я,М,И,А,О,Н,Д,2018,Я,Ф,M,A,М,И,И,А,С,О,Н,Д,2018,Я,Ф,0,A,2022,Я,М,И,А,С,О,Н,Д,2023,Я,Ф,0,М,0,А,М,И,А,C,О,Н,2024,Я,Ф,М,А,М,И,С,Н,2025,Я,0,Ф,М,А,И,A,О,Н,Д,2026,Я,0,Ф,М,А,М,0,И,И,А,С,</v>
          </cell>
          <cell r="BO433"/>
          <cell r="BP433"/>
          <cell r="BQ433">
            <v>277</v>
          </cell>
          <cell r="BR433">
            <v>279.89999999999998</v>
          </cell>
          <cell r="BS433"/>
          <cell r="BT433"/>
          <cell r="BU433"/>
          <cell r="BV433"/>
          <cell r="BW433"/>
          <cell r="BX433"/>
          <cell r="BY433"/>
          <cell r="BZ433">
            <v>45786</v>
          </cell>
          <cell r="CA433">
            <v>0</v>
          </cell>
          <cell r="CB433"/>
          <cell r="CC433" t="str">
            <v/>
          </cell>
          <cell r="CD433" t="str">
            <v/>
          </cell>
          <cell r="CE433">
            <v>1.5852999999999999</v>
          </cell>
          <cell r="CF433">
            <v>-62.067</v>
          </cell>
          <cell r="CG433" t="e">
            <v>#NUM!</v>
          </cell>
          <cell r="CH433" t="str">
            <v/>
          </cell>
          <cell r="CI433">
            <v>6.2493999999999996</v>
          </cell>
          <cell r="CJ433">
            <v>46.691000000000003</v>
          </cell>
          <cell r="CK433"/>
          <cell r="CL433"/>
          <cell r="CM433">
            <v>45943</v>
          </cell>
          <cell r="CN433" t="str">
            <v>56216,66</v>
          </cell>
          <cell r="CO433"/>
          <cell r="CP433"/>
          <cell r="CQ433"/>
          <cell r="CR433" t="str">
            <v>п/ст ППГ-2</v>
          </cell>
          <cell r="CS433">
            <v>24</v>
          </cell>
          <cell r="CT433">
            <v>1</v>
          </cell>
          <cell r="CU433" t="str">
            <v>NIPI_Eastern_Part</v>
          </cell>
          <cell r="CV433">
            <v>42061</v>
          </cell>
          <cell r="CW433">
            <v>288</v>
          </cell>
          <cell r="CX433"/>
          <cell r="CY433"/>
          <cell r="CZ433"/>
          <cell r="DA433"/>
          <cell r="DB433"/>
          <cell r="DC433"/>
          <cell r="DD433"/>
          <cell r="DE433"/>
          <cell r="DF433"/>
          <cell r="DG433" t="str">
            <v>стримфло</v>
          </cell>
          <cell r="DH433" t="str">
            <v>нет</v>
          </cell>
          <cell r="DI433"/>
          <cell r="DJ433"/>
          <cell r="DK433"/>
          <cell r="DL433">
            <v>-1</v>
          </cell>
          <cell r="DM433">
            <v>-0.28169999999999995</v>
          </cell>
          <cell r="DN433">
            <v>-70</v>
          </cell>
          <cell r="DO433">
            <v>0</v>
          </cell>
          <cell r="DP433"/>
          <cell r="DQ433"/>
          <cell r="DR433"/>
          <cell r="DS433"/>
          <cell r="DT433"/>
          <cell r="DU433"/>
          <cell r="DV433"/>
          <cell r="DW433">
            <v>42179</v>
          </cell>
          <cell r="DX433">
            <v>2320</v>
          </cell>
          <cell r="DY433"/>
          <cell r="DZ433" t="str">
            <v xml:space="preserve">2494, 2502, 2537, </v>
          </cell>
          <cell r="EA433"/>
          <cell r="EB433"/>
          <cell r="EC433">
            <v>37.800865820683207</v>
          </cell>
          <cell r="ED433">
            <v>13</v>
          </cell>
          <cell r="EE433">
            <v>8.2182558206832113</v>
          </cell>
          <cell r="EF433">
            <v>24.800865820683207</v>
          </cell>
          <cell r="EG433">
            <v>54.510975569702481</v>
          </cell>
          <cell r="EH433">
            <v>541</v>
          </cell>
          <cell r="EI433">
            <v>0.92920000000000003</v>
          </cell>
          <cell r="EK433"/>
          <cell r="EL433"/>
          <cell r="EM433"/>
          <cell r="EN433"/>
          <cell r="EO433"/>
          <cell r="EP433"/>
          <cell r="EQ433"/>
          <cell r="ER433"/>
          <cell r="ES433"/>
          <cell r="ET433"/>
          <cell r="EU433"/>
          <cell r="EV433"/>
          <cell r="EW433"/>
          <cell r="EX433"/>
          <cell r="FB433"/>
          <cell r="FC433"/>
          <cell r="FD433"/>
          <cell r="FE433"/>
          <cell r="FF433"/>
          <cell r="FG433"/>
          <cell r="FH433"/>
          <cell r="FI433"/>
          <cell r="FJ433"/>
          <cell r="FK433"/>
          <cell r="FL433"/>
          <cell r="FN433"/>
          <cell r="FP433" t="str">
            <v>Влияние ВНС с недостаточной компенсацией</v>
          </cell>
          <cell r="FR433">
            <v>22</v>
          </cell>
          <cell r="FS433"/>
          <cell r="FT433"/>
          <cell r="FV433">
            <v>39196</v>
          </cell>
        </row>
        <row r="434">
          <cell r="D434">
            <v>2321</v>
          </cell>
          <cell r="E434" t="str">
            <v>ф</v>
          </cell>
          <cell r="F434" t="str">
            <v>А1</v>
          </cell>
          <cell r="G434"/>
          <cell r="H434"/>
          <cell r="I434"/>
          <cell r="J434">
            <v>0</v>
          </cell>
          <cell r="K434" t="e">
            <v>#VALUE!</v>
          </cell>
          <cell r="L434"/>
          <cell r="M434"/>
          <cell r="N434"/>
          <cell r="O434">
            <v>0</v>
          </cell>
          <cell r="P434" t="e">
            <v>#VALUE!</v>
          </cell>
          <cell r="Q434"/>
          <cell r="R434"/>
          <cell r="S434"/>
          <cell r="T434"/>
          <cell r="U434"/>
          <cell r="V434"/>
          <cell r="W434">
            <v>0</v>
          </cell>
          <cell r="X434" t="e">
            <v>#VALUE!</v>
          </cell>
          <cell r="Y434" t="str">
            <v>Бездействие(ОКРС)</v>
          </cell>
          <cell r="Z434">
            <v>0</v>
          </cell>
          <cell r="AA434">
            <v>0</v>
          </cell>
          <cell r="AB434"/>
          <cell r="AC434"/>
          <cell r="AD434"/>
          <cell r="AE434"/>
          <cell r="AF434"/>
          <cell r="AG434"/>
          <cell r="AH434"/>
          <cell r="AI434"/>
          <cell r="AJ434" t="str">
            <v>регул.задв</v>
          </cell>
          <cell r="AK434"/>
          <cell r="AL434" t="str">
            <v>закр</v>
          </cell>
          <cell r="AM434"/>
          <cell r="AN434"/>
          <cell r="AO434" t="str">
            <v>АФК</v>
          </cell>
          <cell r="AP434">
            <v>0</v>
          </cell>
          <cell r="AQ434" t="str">
            <v>крс(приобщ.гор"Г",см.М04-М17)100-120-140-180-прс-90-120-140-160-180-200-прс-100-130-150-170-180-210-230-250-280-300-прс(М17/М28)-100-150-170-200-прс(М27/М44)-100-130-280-фонт ч/з нас-обв-фонт.ч/з нас-прс()-к/ф-</v>
          </cell>
          <cell r="AR434"/>
          <cell r="AS434"/>
          <cell r="AT434"/>
          <cell r="AU434"/>
          <cell r="AV434"/>
          <cell r="AW434"/>
          <cell r="AX434">
            <v>42587</v>
          </cell>
          <cell r="AY434">
            <v>0</v>
          </cell>
          <cell r="AZ434">
            <v>255.16000000000003</v>
          </cell>
          <cell r="BA434">
            <v>255.16000000000003</v>
          </cell>
          <cell r="BB434"/>
          <cell r="BC434" t="str">
            <v>нет</v>
          </cell>
          <cell r="BD434"/>
          <cell r="BE434">
            <v>44930</v>
          </cell>
          <cell r="BF434">
            <v>0</v>
          </cell>
          <cell r="BG434">
            <v>3.9</v>
          </cell>
          <cell r="BH434">
            <v>29.11215</v>
          </cell>
          <cell r="BI434" t="e">
            <v>#VALUE!</v>
          </cell>
          <cell r="BJ434">
            <v>46185</v>
          </cell>
          <cell r="BK434">
            <v>14</v>
          </cell>
          <cell r="BL434">
            <v>15.5</v>
          </cell>
          <cell r="BM434">
            <v>39.397549999999995</v>
          </cell>
          <cell r="BN434" t="str">
            <v>2015,M,И,2017.Я,М,И,А,О,Н,Д,0,2018,Я,Ф,M,A,2020,Я,Ф,0,A,2022,Я,М,И,А,С,О,Н,Д,2023,Я,Ф,М,0,А,М,И,А,0,C,О,Н,2024,Я,Ф,М,А,М,И,0,И,С,О,Н,Д,2025,Я,Ф,М,А,М,И,И,A,С,О,Н,Д,2026,Я,Ф,М,26,А,М,И,14,И,С,</v>
          </cell>
          <cell r="BO434"/>
          <cell r="BP434"/>
          <cell r="BQ434">
            <v>265</v>
          </cell>
          <cell r="BR434">
            <v>268.5</v>
          </cell>
          <cell r="BS434">
            <v>43075</v>
          </cell>
          <cell r="BT434">
            <v>44.2</v>
          </cell>
          <cell r="BU434">
            <v>299.24</v>
          </cell>
          <cell r="BV434">
            <v>268.5</v>
          </cell>
          <cell r="BW434">
            <v>25.8</v>
          </cell>
          <cell r="BX434"/>
          <cell r="BY434"/>
          <cell r="BZ434">
            <v>45471</v>
          </cell>
          <cell r="CA434">
            <v>0</v>
          </cell>
          <cell r="CB434"/>
          <cell r="CC434" t="str">
            <v/>
          </cell>
          <cell r="CD434" t="str">
            <v/>
          </cell>
          <cell r="CE434">
            <v>1.5852999999999999</v>
          </cell>
          <cell r="CF434">
            <v>-62.067</v>
          </cell>
          <cell r="CG434" t="e">
            <v>#NUM!</v>
          </cell>
          <cell r="CH434" t="str">
            <v/>
          </cell>
          <cell r="CI434">
            <v>6.2493999999999996</v>
          </cell>
          <cell r="CJ434">
            <v>46.691000000000003</v>
          </cell>
          <cell r="CK434"/>
          <cell r="CL434"/>
          <cell r="CM434"/>
          <cell r="CN434"/>
          <cell r="CO434"/>
          <cell r="CP434"/>
          <cell r="CQ434"/>
          <cell r="CR434" t="str">
            <v>п/ст ППГ-2</v>
          </cell>
          <cell r="CS434">
            <v>37</v>
          </cell>
          <cell r="CT434">
            <v>2</v>
          </cell>
          <cell r="CU434" t="str">
            <v>NIPI_Centre_PTV-3_Part</v>
          </cell>
          <cell r="CV434">
            <v>44954</v>
          </cell>
          <cell r="CW434">
            <v>66</v>
          </cell>
          <cell r="CX434"/>
          <cell r="CY434"/>
          <cell r="CZ434"/>
          <cell r="DA434"/>
          <cell r="DB434"/>
          <cell r="DC434"/>
          <cell r="DD434"/>
          <cell r="DE434"/>
          <cell r="DF434"/>
          <cell r="DG434" t="str">
            <v>стримфло</v>
          </cell>
          <cell r="DH434" t="str">
            <v>нет</v>
          </cell>
          <cell r="DI434"/>
          <cell r="DJ434"/>
          <cell r="DK434"/>
          <cell r="DL434">
            <v>0</v>
          </cell>
          <cell r="DM434">
            <v>0</v>
          </cell>
          <cell r="DN434">
            <v>0</v>
          </cell>
          <cell r="DO434">
            <v>0</v>
          </cell>
          <cell r="DP434"/>
          <cell r="DQ434"/>
          <cell r="DR434"/>
          <cell r="DS434"/>
          <cell r="DT434"/>
          <cell r="DU434"/>
          <cell r="DV434"/>
          <cell r="DW434">
            <v>42174</v>
          </cell>
          <cell r="DX434">
            <v>2321</v>
          </cell>
          <cell r="DY434"/>
          <cell r="DZ434" t="str">
            <v>нет вл.</v>
          </cell>
          <cell r="EA434"/>
          <cell r="EB434"/>
          <cell r="EC434">
            <v>28.344664194944006</v>
          </cell>
          <cell r="ED434">
            <v>13</v>
          </cell>
          <cell r="EE434">
            <v>-0.76748580505599406</v>
          </cell>
          <cell r="EF434">
            <v>15.344664194944006</v>
          </cell>
          <cell r="EG434">
            <v>54.510975569702481</v>
          </cell>
          <cell r="EH434">
            <v>541</v>
          </cell>
          <cell r="EI434">
            <v>0.92920000000000003</v>
          </cell>
          <cell r="EK434"/>
          <cell r="EL434"/>
          <cell r="EM434"/>
          <cell r="EQ434"/>
          <cell r="ER434"/>
          <cell r="ES434"/>
          <cell r="ET434"/>
          <cell r="EU434"/>
          <cell r="EY434">
            <v>98</v>
          </cell>
          <cell r="FB434"/>
          <cell r="FC434"/>
          <cell r="FD434"/>
          <cell r="FE434"/>
          <cell r="FF434"/>
          <cell r="FG434"/>
          <cell r="FH434"/>
          <cell r="FI434"/>
          <cell r="FJ434"/>
          <cell r="FK434"/>
          <cell r="FL434"/>
          <cell r="FN434"/>
          <cell r="FP434" t="str">
            <v>Отсутствует влияние</v>
          </cell>
          <cell r="FR434"/>
          <cell r="FS434"/>
          <cell r="FV434">
            <v>39201</v>
          </cell>
        </row>
        <row r="435">
          <cell r="D435">
            <v>2422</v>
          </cell>
          <cell r="E435" t="str">
            <v>вн</v>
          </cell>
          <cell r="F435" t="str">
            <v>А1</v>
          </cell>
          <cell r="G435">
            <v>74</v>
          </cell>
          <cell r="H435">
            <v>6.9485999999999999</v>
          </cell>
          <cell r="I435">
            <v>90</v>
          </cell>
          <cell r="J435">
            <v>0</v>
          </cell>
          <cell r="K435" t="e">
            <v>#VALUE!</v>
          </cell>
          <cell r="L435">
            <v>46292</v>
          </cell>
          <cell r="M435">
            <v>75</v>
          </cell>
          <cell r="N435">
            <v>6.3382499999999995</v>
          </cell>
          <cell r="O435">
            <v>91</v>
          </cell>
          <cell r="P435" t="e">
            <v>#VALUE!</v>
          </cell>
          <cell r="Q435">
            <v>46289</v>
          </cell>
          <cell r="R435"/>
          <cell r="S435"/>
          <cell r="T435"/>
          <cell r="U435"/>
          <cell r="V435">
            <v>46292</v>
          </cell>
          <cell r="W435">
            <v>24</v>
          </cell>
          <cell r="X435" t="e">
            <v>#VALUE!</v>
          </cell>
          <cell r="Y435" t="str">
            <v>винтовой</v>
          </cell>
          <cell r="Z435">
            <v>24</v>
          </cell>
          <cell r="AA435">
            <v>75</v>
          </cell>
          <cell r="AB435">
            <v>46292</v>
          </cell>
          <cell r="AC435" t="str">
            <v>15атм/5с</v>
          </cell>
          <cell r="AD435"/>
          <cell r="AE435"/>
          <cell r="AF435"/>
          <cell r="AG435">
            <v>3</v>
          </cell>
          <cell r="AH435">
            <v>0</v>
          </cell>
          <cell r="AI435"/>
          <cell r="AJ435"/>
          <cell r="AK435"/>
          <cell r="AL435"/>
          <cell r="AM435">
            <v>46055</v>
          </cell>
          <cell r="AN435" t="str">
            <v>в/л</v>
          </cell>
          <cell r="AO435" t="str">
            <v>ZL3-15</v>
          </cell>
          <cell r="AP435">
            <v>0</v>
          </cell>
          <cell r="AQ435" t="e">
            <v>#VALUE!</v>
          </cell>
          <cell r="AR435">
            <v>190</v>
          </cell>
          <cell r="AS435">
            <v>76</v>
          </cell>
          <cell r="AT435">
            <v>0.98684210526315785</v>
          </cell>
          <cell r="AU435"/>
          <cell r="AV435"/>
          <cell r="AW435">
            <v>46068</v>
          </cell>
          <cell r="AX435">
            <v>45741</v>
          </cell>
          <cell r="AY435" t="str">
            <v>Netzsch-40</v>
          </cell>
          <cell r="AZ435">
            <v>273</v>
          </cell>
          <cell r="BA435">
            <v>207</v>
          </cell>
          <cell r="BB435" t="str">
            <v>СКЖ-60</v>
          </cell>
          <cell r="BC435" t="str">
            <v>нет</v>
          </cell>
          <cell r="BD435"/>
          <cell r="BE435">
            <v>46279</v>
          </cell>
          <cell r="BF435">
            <v>66</v>
          </cell>
          <cell r="BG435">
            <v>0</v>
          </cell>
          <cell r="BH435">
            <v>19.822290000000002</v>
          </cell>
          <cell r="BI435" t="e">
            <v>#VALUE!</v>
          </cell>
          <cell r="BJ435"/>
          <cell r="BK435"/>
          <cell r="BL435"/>
          <cell r="BM435"/>
          <cell r="BN435"/>
          <cell r="BO435"/>
          <cell r="BP435"/>
          <cell r="BQ435">
            <v>209</v>
          </cell>
          <cell r="BR435">
            <v>277.10000000000002</v>
          </cell>
          <cell r="BS435"/>
          <cell r="BT435"/>
          <cell r="BU435"/>
          <cell r="BV435"/>
          <cell r="BW435"/>
          <cell r="BX435"/>
          <cell r="BY435"/>
          <cell r="BZ435">
            <v>46101</v>
          </cell>
          <cell r="CA435">
            <v>0</v>
          </cell>
          <cell r="CB435"/>
          <cell r="CC435" t="str">
            <v>潜потенц-ый</v>
          </cell>
          <cell r="CD435" t="str">
            <v>潜потенц-ый</v>
          </cell>
          <cell r="CE435">
            <v>33.048098649584482</v>
          </cell>
          <cell r="CF435">
            <v>16.01532340720221</v>
          </cell>
          <cell r="CG435">
            <v>39.572203385843551</v>
          </cell>
          <cell r="CH435" t="str">
            <v>潜потенц-ый</v>
          </cell>
          <cell r="CI435">
            <v>39.864919390581711</v>
          </cell>
          <cell r="CJ435">
            <v>35.859888504155151</v>
          </cell>
          <cell r="CK435"/>
          <cell r="CL435"/>
          <cell r="CM435">
            <v>45943</v>
          </cell>
          <cell r="CN435" t="str">
            <v>28992,3</v>
          </cell>
          <cell r="CO435"/>
          <cell r="CP435"/>
          <cell r="CQ435"/>
          <cell r="CR435" t="str">
            <v>п/ст ППГ-2</v>
          </cell>
          <cell r="CS435">
            <v>37</v>
          </cell>
          <cell r="CT435">
            <v>2</v>
          </cell>
          <cell r="CU435" t="str">
            <v>NIPI_Eastern_Part</v>
          </cell>
          <cell r="CV435">
            <v>45740</v>
          </cell>
          <cell r="CW435">
            <v>397.5</v>
          </cell>
          <cell r="CX435"/>
          <cell r="CY435"/>
          <cell r="CZ435"/>
          <cell r="DA435"/>
          <cell r="DB435"/>
          <cell r="DC435"/>
          <cell r="DD435"/>
          <cell r="DE435"/>
          <cell r="DF435"/>
          <cell r="DG435" t="str">
            <v>стримфло</v>
          </cell>
          <cell r="DH435"/>
          <cell r="DI435"/>
          <cell r="DJ435"/>
          <cell r="DK435"/>
          <cell r="DL435">
            <v>1</v>
          </cell>
          <cell r="DM435">
            <v>-0.61035000000000039</v>
          </cell>
          <cell r="DN435">
            <v>1</v>
          </cell>
          <cell r="DO435">
            <v>6.3382499999999986</v>
          </cell>
          <cell r="DP435"/>
          <cell r="DQ435"/>
          <cell r="DR435"/>
          <cell r="DS435"/>
          <cell r="DT435"/>
          <cell r="DU435"/>
          <cell r="DV435"/>
          <cell r="DW435">
            <v>42123</v>
          </cell>
          <cell r="DX435">
            <v>2422</v>
          </cell>
          <cell r="DY435"/>
          <cell r="DZ435">
            <v>2502</v>
          </cell>
          <cell r="EA435">
            <v>1</v>
          </cell>
          <cell r="EB435"/>
          <cell r="EC435">
            <v>30.091087637973459</v>
          </cell>
          <cell r="ED435">
            <v>25.7</v>
          </cell>
          <cell r="EE435">
            <v>10.268797637973456</v>
          </cell>
          <cell r="EF435">
            <v>4.3910876379734596</v>
          </cell>
          <cell r="EG435">
            <v>54.510975569702481</v>
          </cell>
          <cell r="EH435">
            <v>541</v>
          </cell>
          <cell r="EI435">
            <v>0.92920000000000003</v>
          </cell>
          <cell r="EJ435"/>
          <cell r="EK435"/>
          <cell r="EL435"/>
          <cell r="EM435"/>
          <cell r="EN435"/>
          <cell r="EO435"/>
          <cell r="EP435"/>
          <cell r="EQ435"/>
          <cell r="ER435"/>
          <cell r="ES435"/>
          <cell r="ET435"/>
          <cell r="EU435"/>
          <cell r="EV435"/>
          <cell r="EW435"/>
          <cell r="EX435"/>
          <cell r="EY435"/>
          <cell r="EZ435"/>
          <cell r="FA435"/>
          <cell r="FB435"/>
          <cell r="FC435"/>
          <cell r="FD435"/>
          <cell r="FE435"/>
          <cell r="FF435"/>
          <cell r="FG435"/>
          <cell r="FH435"/>
          <cell r="FI435"/>
          <cell r="FJ435"/>
          <cell r="FK435"/>
          <cell r="FL435"/>
          <cell r="FN435"/>
          <cell r="FP435" t="str">
            <v>Влияние ВНС с недостаточной компенсацией</v>
          </cell>
          <cell r="FR435">
            <v>30</v>
          </cell>
          <cell r="FS435"/>
          <cell r="FT435"/>
          <cell r="FV435">
            <v>38988</v>
          </cell>
        </row>
        <row r="436">
          <cell r="D436">
            <v>2426</v>
          </cell>
          <cell r="E436" t="str">
            <v>ск</v>
          </cell>
          <cell r="F436" t="str">
            <v>Д</v>
          </cell>
          <cell r="G436"/>
          <cell r="H436"/>
          <cell r="I436"/>
          <cell r="J436">
            <v>0</v>
          </cell>
          <cell r="K436" t="e">
            <v>#VALUE!</v>
          </cell>
          <cell r="L436"/>
          <cell r="M436"/>
          <cell r="N436"/>
          <cell r="O436">
            <v>0</v>
          </cell>
          <cell r="P436" t="e">
            <v>#VALUE!</v>
          </cell>
          <cell r="Q436"/>
          <cell r="R436"/>
          <cell r="S436"/>
          <cell r="T436"/>
          <cell r="U436"/>
          <cell r="V436"/>
          <cell r="W436">
            <v>0</v>
          </cell>
          <cell r="X436" t="e">
            <v>#VALUE!</v>
          </cell>
          <cell r="Y436" t="str">
            <v>Бездействие(ОКРС)</v>
          </cell>
          <cell r="Z436">
            <v>0</v>
          </cell>
          <cell r="AA436">
            <v>0</v>
          </cell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 t="str">
            <v xml:space="preserve"> уст.плунж.ок</v>
          </cell>
          <cell r="AM436"/>
          <cell r="AN436"/>
          <cell r="AO436"/>
          <cell r="AP436">
            <v>0</v>
          </cell>
          <cell r="AQ436" t="e">
            <v>#VALUE!</v>
          </cell>
          <cell r="AR436"/>
          <cell r="AS436"/>
          <cell r="AT436"/>
          <cell r="AU436"/>
          <cell r="AV436"/>
          <cell r="AW436"/>
          <cell r="AX436">
            <v>45836</v>
          </cell>
          <cell r="AY436">
            <v>0</v>
          </cell>
          <cell r="AZ436">
            <v>96.5</v>
          </cell>
          <cell r="BA436">
            <v>96.5</v>
          </cell>
          <cell r="BB436"/>
          <cell r="BC436" t="str">
            <v>325,5Г</v>
          </cell>
          <cell r="BD436"/>
          <cell r="BE436">
            <v>45208</v>
          </cell>
          <cell r="BF436">
            <v>0</v>
          </cell>
          <cell r="BG436">
            <v>12</v>
          </cell>
          <cell r="BH436">
            <v>44.663114999999998</v>
          </cell>
          <cell r="BI436" t="e">
            <v>#VALUE!</v>
          </cell>
          <cell r="BJ436">
            <v>46184</v>
          </cell>
          <cell r="BK436">
            <v>0</v>
          </cell>
          <cell r="BL436">
            <v>9.6</v>
          </cell>
          <cell r="BM436">
            <v>42.263114999999999</v>
          </cell>
          <cell r="BN436" t="str">
            <v>2015,M,И,2017.Я,М,И,А,О,Н,Д,2018,Я,Ф,M,A,2020,М,89,A,2022,Я,М,И,А,С,О,Н,Д,2023,Я,Ф,0,М,А,М,И,А,C,О,Н,0,2024,Я,Ф,М,А,88,М,И,И,С,О,Н,Д,2025,Я,0,Ф,М,А,М,И,И,A,С,О,Н,Д,0,2026,Я,Ф,М,А,М,И,0,И,С,</v>
          </cell>
          <cell r="BO436"/>
          <cell r="BP436"/>
          <cell r="BQ436">
            <v>346</v>
          </cell>
          <cell r="BR436">
            <v>347.85</v>
          </cell>
          <cell r="BS436"/>
          <cell r="BT436"/>
          <cell r="BU436"/>
          <cell r="BV436"/>
          <cell r="BW436"/>
          <cell r="BX436"/>
          <cell r="BY436"/>
          <cell r="BZ436">
            <v>45471</v>
          </cell>
          <cell r="CA436">
            <v>0</v>
          </cell>
          <cell r="CB436"/>
          <cell r="CC436" t="str">
            <v/>
          </cell>
          <cell r="CD436" t="str">
            <v/>
          </cell>
          <cell r="CE436">
            <v>1.5852999999999999</v>
          </cell>
          <cell r="CF436">
            <v>-62.067</v>
          </cell>
          <cell r="CG436" t="e">
            <v>#NUM!</v>
          </cell>
          <cell r="CH436" t="str">
            <v/>
          </cell>
          <cell r="CI436">
            <v>6.2493999999999996</v>
          </cell>
          <cell r="CJ436">
            <v>46.691000000000003</v>
          </cell>
          <cell r="CK436"/>
          <cell r="CL436"/>
          <cell r="CM436"/>
          <cell r="CN436"/>
          <cell r="CO436"/>
          <cell r="CP436"/>
          <cell r="CQ436"/>
          <cell r="CR436" t="str">
            <v>п/ст ППГ-2</v>
          </cell>
          <cell r="CS436">
            <v>34</v>
          </cell>
          <cell r="CT436">
            <v>2</v>
          </cell>
          <cell r="CU436" t="str">
            <v>NIPI_Eastern_Part</v>
          </cell>
          <cell r="CV436">
            <v>45833</v>
          </cell>
          <cell r="CW436">
            <v>348</v>
          </cell>
          <cell r="CX436"/>
          <cell r="CY436"/>
          <cell r="CZ436"/>
          <cell r="DA436"/>
          <cell r="DB436"/>
          <cell r="DC436"/>
          <cell r="DD436"/>
          <cell r="DE436"/>
          <cell r="DF436"/>
          <cell r="DG436" t="str">
            <v>стримфло</v>
          </cell>
          <cell r="DH436"/>
          <cell r="DI436"/>
          <cell r="DJ436"/>
          <cell r="DK436"/>
          <cell r="DL436">
            <v>0</v>
          </cell>
          <cell r="DM436">
            <v>0</v>
          </cell>
          <cell r="DN436">
            <v>0</v>
          </cell>
          <cell r="DO436">
            <v>0</v>
          </cell>
          <cell r="DP436"/>
          <cell r="DQ436"/>
          <cell r="DR436"/>
          <cell r="DS436"/>
          <cell r="DT436"/>
          <cell r="DU436"/>
          <cell r="DV436"/>
          <cell r="DW436">
            <v>42179</v>
          </cell>
          <cell r="DX436">
            <v>2426</v>
          </cell>
          <cell r="DY436"/>
          <cell r="DZ436" t="str">
            <v>нет вл.</v>
          </cell>
          <cell r="EA436"/>
          <cell r="EB436"/>
          <cell r="EC436">
            <v>38.117322833583998</v>
          </cell>
          <cell r="ED436">
            <v>15.7</v>
          </cell>
          <cell r="EE436">
            <v>-6.5457921664159997</v>
          </cell>
          <cell r="EF436">
            <v>22.417322833583999</v>
          </cell>
          <cell r="EG436">
            <v>54.510975569702481</v>
          </cell>
          <cell r="EH436">
            <v>448</v>
          </cell>
          <cell r="EI436">
            <v>0.9234</v>
          </cell>
          <cell r="EJ436"/>
          <cell r="EK436"/>
          <cell r="EL436"/>
          <cell r="EM436"/>
          <cell r="EN436"/>
          <cell r="EO436"/>
          <cell r="EP436"/>
          <cell r="EQ436"/>
          <cell r="ER436"/>
          <cell r="ES436"/>
          <cell r="ET436"/>
          <cell r="EU436"/>
          <cell r="EV436"/>
          <cell r="EW436"/>
          <cell r="EX436"/>
          <cell r="EY436"/>
          <cell r="EZ436"/>
          <cell r="FA436"/>
          <cell r="FB436"/>
          <cell r="FC436">
            <v>4</v>
          </cell>
          <cell r="FD436"/>
          <cell r="FE436"/>
          <cell r="FF436"/>
          <cell r="FG436"/>
          <cell r="FH436"/>
          <cell r="FI436"/>
          <cell r="FJ436"/>
          <cell r="FK436"/>
          <cell r="FL436"/>
          <cell r="FN436"/>
          <cell r="FP436" t="str">
            <v>Отсутствует влияние</v>
          </cell>
          <cell r="FR436">
            <v>22</v>
          </cell>
          <cell r="FS436"/>
          <cell r="FT436"/>
          <cell r="FV436">
            <v>38990</v>
          </cell>
        </row>
        <row r="437">
          <cell r="D437">
            <v>2449</v>
          </cell>
          <cell r="E437" t="str">
            <v>вн</v>
          </cell>
          <cell r="F437" t="str">
            <v>А1</v>
          </cell>
          <cell r="G437">
            <v>74</v>
          </cell>
          <cell r="H437">
            <v>3.4742999999999999</v>
          </cell>
          <cell r="I437">
            <v>95</v>
          </cell>
          <cell r="J437">
            <v>0</v>
          </cell>
          <cell r="K437" t="e">
            <v>#VALUE!</v>
          </cell>
          <cell r="L437">
            <v>46292</v>
          </cell>
          <cell r="M437">
            <v>89</v>
          </cell>
          <cell r="N437">
            <v>2.5071299999999996</v>
          </cell>
          <cell r="O437">
            <v>97</v>
          </cell>
          <cell r="P437" t="e">
            <v>#VALUE!</v>
          </cell>
          <cell r="Q437">
            <v>46287</v>
          </cell>
          <cell r="R437"/>
          <cell r="S437"/>
          <cell r="T437"/>
          <cell r="U437"/>
          <cell r="V437">
            <v>46292</v>
          </cell>
          <cell r="W437">
            <v>24</v>
          </cell>
          <cell r="X437" t="e">
            <v>#VALUE!</v>
          </cell>
          <cell r="Y437" t="str">
            <v>винтовой</v>
          </cell>
          <cell r="Z437">
            <v>24</v>
          </cell>
          <cell r="AA437">
            <v>89</v>
          </cell>
          <cell r="AB437">
            <v>46292</v>
          </cell>
          <cell r="AC437" t="str">
            <v>15атм/сразу</v>
          </cell>
          <cell r="AD437"/>
          <cell r="AE437"/>
          <cell r="AF437"/>
          <cell r="AG437">
            <v>3.5</v>
          </cell>
          <cell r="AH437">
            <v>0.5</v>
          </cell>
          <cell r="AI437"/>
          <cell r="AJ437"/>
          <cell r="AK437"/>
          <cell r="AL437"/>
          <cell r="AM437"/>
          <cell r="AN437"/>
          <cell r="AO437" t="str">
            <v>twister</v>
          </cell>
          <cell r="AP437">
            <v>0</v>
          </cell>
          <cell r="AQ437" t="e">
            <v>#VALUE!</v>
          </cell>
          <cell r="AR437">
            <v>200</v>
          </cell>
          <cell r="AS437">
            <v>128</v>
          </cell>
          <cell r="AT437">
            <v>0.6953125</v>
          </cell>
          <cell r="AU437"/>
          <cell r="AV437"/>
          <cell r="AW437">
            <v>46211</v>
          </cell>
          <cell r="AX437">
            <v>46186</v>
          </cell>
          <cell r="AY437" t="str">
            <v>Nek-64</v>
          </cell>
          <cell r="AZ437">
            <v>257.35000000000002</v>
          </cell>
          <cell r="BA437">
            <v>110.35000000000002</v>
          </cell>
          <cell r="BB437" t="str">
            <v>СКЖ-60</v>
          </cell>
          <cell r="BC437" t="str">
            <v>325,4Г</v>
          </cell>
          <cell r="BD437"/>
          <cell r="BE437">
            <v>46256</v>
          </cell>
          <cell r="BF437">
            <v>147</v>
          </cell>
          <cell r="BG437">
            <v>1.6</v>
          </cell>
          <cell r="BH437">
            <v>13.478349999999999</v>
          </cell>
          <cell r="BI437" t="e">
            <v>#VALUE!</v>
          </cell>
          <cell r="BJ437">
            <v>44707</v>
          </cell>
          <cell r="BK437">
            <v>42</v>
          </cell>
          <cell r="BL437">
            <v>1.7</v>
          </cell>
          <cell r="BM437">
            <v>23.437849999999997</v>
          </cell>
          <cell r="BN437" t="str">
            <v>2022,М,42,И,А,С,О,Н,Д,2023,Я,Ф,М,А,М,И,А,А,C,О,Н,2024,Я,Ф,М,А,М,И,С,Н,2025,Я,Ф,М,А,И,A,О,Н,Д,2026,Я,Ф,М,А,М,И,А,С,</v>
          </cell>
          <cell r="BO437"/>
          <cell r="BP437"/>
          <cell r="BQ437">
            <v>124</v>
          </cell>
          <cell r="BR437">
            <v>273.5</v>
          </cell>
          <cell r="BS437"/>
          <cell r="BT437"/>
          <cell r="BU437"/>
          <cell r="BV437"/>
          <cell r="BW437"/>
          <cell r="BX437"/>
          <cell r="BY437"/>
          <cell r="BZ437">
            <v>46101</v>
          </cell>
          <cell r="CA437">
            <v>0</v>
          </cell>
          <cell r="CB437"/>
          <cell r="CC437" t="str">
            <v>理рацион-ый</v>
          </cell>
          <cell r="CD437" t="str">
            <v>理рацион-ый</v>
          </cell>
          <cell r="CE437">
            <v>41.921230969238273</v>
          </cell>
          <cell r="CF437">
            <v>5.3564318847656196</v>
          </cell>
          <cell r="CG437">
            <v>36.114485294898664</v>
          </cell>
          <cell r="CH437" t="str">
            <v>理рацион-ый</v>
          </cell>
          <cell r="CI437">
            <v>22.701849609374996</v>
          </cell>
          <cell r="CJ437">
            <v>-4.1610056152343731</v>
          </cell>
          <cell r="CK437"/>
          <cell r="CL437"/>
          <cell r="CM437"/>
          <cell r="CN437"/>
          <cell r="CO437"/>
          <cell r="CP437"/>
          <cell r="CQ437"/>
          <cell r="CR437" t="str">
            <v>п/ст ППГ-2</v>
          </cell>
          <cell r="CS437">
            <v>34</v>
          </cell>
          <cell r="CT437">
            <v>2</v>
          </cell>
          <cell r="CU437" t="str">
            <v>NIPI_Eastern_Part</v>
          </cell>
          <cell r="CV437">
            <v>46031</v>
          </cell>
          <cell r="CW437">
            <v>307</v>
          </cell>
          <cell r="CX437"/>
          <cell r="CY437"/>
          <cell r="CZ437"/>
          <cell r="DA437"/>
          <cell r="DB437"/>
          <cell r="DC437"/>
          <cell r="DD437"/>
          <cell r="DE437"/>
          <cell r="DF437"/>
          <cell r="DG437" t="str">
            <v>стримфло</v>
          </cell>
          <cell r="DH437"/>
          <cell r="DI437"/>
          <cell r="DJ437"/>
          <cell r="DK437"/>
          <cell r="DL437">
            <v>15</v>
          </cell>
          <cell r="DM437">
            <v>-0.96717000000000031</v>
          </cell>
          <cell r="DN437">
            <v>2</v>
          </cell>
          <cell r="DO437">
            <v>2.5071299999999996</v>
          </cell>
          <cell r="DP437"/>
          <cell r="DQ437"/>
          <cell r="DR437"/>
          <cell r="DS437"/>
          <cell r="DT437"/>
          <cell r="DU437"/>
          <cell r="DV437"/>
          <cell r="DW437">
            <v>42161</v>
          </cell>
          <cell r="DX437">
            <v>2449</v>
          </cell>
          <cell r="DY437"/>
          <cell r="DZ437" t="str">
            <v>нет вл.</v>
          </cell>
          <cell r="EA437">
            <v>3</v>
          </cell>
          <cell r="EB437"/>
          <cell r="EC437">
            <v>23.437849999999997</v>
          </cell>
          <cell r="ED437">
            <v>25.7</v>
          </cell>
          <cell r="EE437">
            <v>9.9594999999999985</v>
          </cell>
          <cell r="EF437">
            <v>-2.2621500000000019</v>
          </cell>
          <cell r="EG437">
            <v>54.510975576198177</v>
          </cell>
          <cell r="EH437">
            <v>541</v>
          </cell>
          <cell r="EI437">
            <v>0.92920000000000003</v>
          </cell>
          <cell r="EJ437"/>
          <cell r="EK437"/>
          <cell r="EL437"/>
          <cell r="EM437"/>
          <cell r="EN437"/>
          <cell r="EO437"/>
          <cell r="EP437"/>
          <cell r="EQ437"/>
          <cell r="ER437"/>
          <cell r="ES437"/>
          <cell r="ET437"/>
          <cell r="EU437"/>
          <cell r="EV437"/>
          <cell r="EW437"/>
          <cell r="EX437"/>
          <cell r="EY437"/>
          <cell r="EZ437"/>
          <cell r="FA437"/>
          <cell r="FB437"/>
          <cell r="FC437"/>
          <cell r="FD437"/>
          <cell r="FE437"/>
          <cell r="FF437"/>
          <cell r="FG437"/>
          <cell r="FH437"/>
          <cell r="FI437"/>
          <cell r="FJ437"/>
          <cell r="FK437"/>
          <cell r="FL437"/>
          <cell r="FN437"/>
          <cell r="FP437" t="str">
            <v>Отсутствует влияние</v>
          </cell>
          <cell r="FR437">
            <v>15</v>
          </cell>
          <cell r="FS437"/>
          <cell r="FT437"/>
          <cell r="FV437">
            <v>38990</v>
          </cell>
        </row>
        <row r="438">
          <cell r="D438">
            <v>2450</v>
          </cell>
          <cell r="E438" t="str">
            <v>вн</v>
          </cell>
          <cell r="F438" t="str">
            <v>А1</v>
          </cell>
          <cell r="G438">
            <v>47</v>
          </cell>
          <cell r="H438">
            <v>3.0893100000000002</v>
          </cell>
          <cell r="I438">
            <v>93</v>
          </cell>
          <cell r="J438">
            <v>0</v>
          </cell>
          <cell r="K438" t="e">
            <v>#VALUE!</v>
          </cell>
          <cell r="L438">
            <v>46292</v>
          </cell>
          <cell r="M438">
            <v>51</v>
          </cell>
          <cell r="N438">
            <v>3.8311199999999999</v>
          </cell>
          <cell r="O438">
            <v>92</v>
          </cell>
          <cell r="P438" t="e">
            <v>#VALUE!</v>
          </cell>
          <cell r="Q438">
            <v>46287</v>
          </cell>
          <cell r="R438"/>
          <cell r="S438"/>
          <cell r="T438"/>
          <cell r="U438"/>
          <cell r="V438">
            <v>46292</v>
          </cell>
          <cell r="W438">
            <v>24</v>
          </cell>
          <cell r="X438" t="e">
            <v>#VALUE!</v>
          </cell>
          <cell r="Y438" t="str">
            <v>винтовой</v>
          </cell>
          <cell r="Z438">
            <v>24</v>
          </cell>
          <cell r="AA438">
            <v>51</v>
          </cell>
          <cell r="AB438">
            <v>46292</v>
          </cell>
          <cell r="AC438" t="str">
            <v>15/5с</v>
          </cell>
          <cell r="AD438"/>
          <cell r="AE438"/>
          <cell r="AF438"/>
          <cell r="AG438">
            <v>3.2</v>
          </cell>
          <cell r="AH438">
            <v>3.2</v>
          </cell>
          <cell r="AI438"/>
          <cell r="AJ438"/>
          <cell r="AK438"/>
          <cell r="AL438"/>
          <cell r="AM438">
            <v>46279</v>
          </cell>
          <cell r="AN438" t="str">
            <v>огв</v>
          </cell>
          <cell r="AO438" t="str">
            <v>ZL4-22</v>
          </cell>
          <cell r="AP438">
            <v>0</v>
          </cell>
          <cell r="AQ438" t="e">
            <v>#VALUE!</v>
          </cell>
          <cell r="AR438">
            <v>150</v>
          </cell>
          <cell r="AS438">
            <v>63</v>
          </cell>
          <cell r="AT438">
            <v>0.80952380952380953</v>
          </cell>
          <cell r="AU438"/>
          <cell r="AV438"/>
          <cell r="AW438">
            <v>46286</v>
          </cell>
          <cell r="AX438">
            <v>46284</v>
          </cell>
          <cell r="AY438" t="str">
            <v>TP-42</v>
          </cell>
          <cell r="AZ438">
            <v>266.71000000000004</v>
          </cell>
          <cell r="BA438">
            <v>48.710000000000036</v>
          </cell>
          <cell r="BB438" t="str">
            <v>СКЖ-60</v>
          </cell>
          <cell r="BC438" t="str">
            <v>323,5Г</v>
          </cell>
          <cell r="BD438"/>
          <cell r="BE438">
            <v>46285</v>
          </cell>
          <cell r="BF438">
            <v>218</v>
          </cell>
          <cell r="BG438">
            <v>2.8</v>
          </cell>
          <cell r="BH438">
            <v>7.936329999999999</v>
          </cell>
          <cell r="BI438" t="e">
            <v>#VALUE!</v>
          </cell>
          <cell r="BJ438">
            <v>44694</v>
          </cell>
          <cell r="BK438">
            <v>47</v>
          </cell>
          <cell r="BL438">
            <v>2.9</v>
          </cell>
          <cell r="BM438">
            <v>24.093229999999995</v>
          </cell>
          <cell r="BN438" t="str">
            <v>2015,M,И,2017.Я,М,И,А,О,Н,Д,2018,Я,Ф,M,A,A,2022,Я,М,Рпл,47,И,А,С,О,Н,Д,2023,Я,Ф,М,А,М,И,А,C,О,Н,2024,Я,Ф,М,А,М,И,С,Н,2025,Я,Ф,М,А,И,A,О,Н,Д,2026,Я,Ф,М,А,М,И,А,С,</v>
          </cell>
          <cell r="BO438"/>
          <cell r="BP438"/>
          <cell r="BQ438">
            <v>53</v>
          </cell>
          <cell r="BR438">
            <v>272.7</v>
          </cell>
          <cell r="BS438"/>
          <cell r="BT438"/>
          <cell r="BU438"/>
          <cell r="BV438"/>
          <cell r="BW438"/>
          <cell r="BX438"/>
          <cell r="BY438"/>
          <cell r="BZ438">
            <v>46101</v>
          </cell>
          <cell r="CA438">
            <v>0</v>
          </cell>
          <cell r="CB438"/>
          <cell r="CC438" t="str">
            <v>查сверка данных</v>
          </cell>
          <cell r="CD438" t="str">
            <v>查сверка данных</v>
          </cell>
          <cell r="CE438">
            <v>40.26014580498866</v>
          </cell>
          <cell r="CF438">
            <v>10.771870748299314</v>
          </cell>
          <cell r="CG438">
            <v>37.616322700036335</v>
          </cell>
          <cell r="CH438" t="str">
            <v>理рацион-ый</v>
          </cell>
          <cell r="CI438">
            <v>28.703169614512476</v>
          </cell>
          <cell r="CJ438">
            <v>7.1997301587301763</v>
          </cell>
          <cell r="CK438"/>
          <cell r="CL438"/>
          <cell r="CM438"/>
          <cell r="CN438"/>
          <cell r="CO438"/>
          <cell r="CP438"/>
          <cell r="CQ438"/>
          <cell r="CR438" t="str">
            <v>п/ст ППГ-2</v>
          </cell>
          <cell r="CS438">
            <v>34</v>
          </cell>
          <cell r="CT438">
            <v>2</v>
          </cell>
          <cell r="CU438" t="str">
            <v>NIPI_Eastern_Part</v>
          </cell>
          <cell r="CV438">
            <v>46283</v>
          </cell>
          <cell r="CW438">
            <v>282</v>
          </cell>
          <cell r="CX438"/>
          <cell r="CY438"/>
          <cell r="CZ438"/>
          <cell r="DA438"/>
          <cell r="DB438"/>
          <cell r="DC438"/>
          <cell r="DD438"/>
          <cell r="DE438"/>
          <cell r="DF438"/>
          <cell r="DG438" t="str">
            <v>стримфло</v>
          </cell>
          <cell r="DH438"/>
          <cell r="DI438"/>
          <cell r="DJ438"/>
          <cell r="DK438"/>
          <cell r="DL438">
            <v>4</v>
          </cell>
          <cell r="DM438">
            <v>0.74180999999999964</v>
          </cell>
          <cell r="DN438">
            <v>-1</v>
          </cell>
          <cell r="DO438">
            <v>3.8311199999999999</v>
          </cell>
          <cell r="DP438"/>
          <cell r="DQ438"/>
          <cell r="DR438"/>
          <cell r="DS438"/>
          <cell r="DT438"/>
          <cell r="DU438"/>
          <cell r="DV438"/>
          <cell r="DW438">
            <v>42179</v>
          </cell>
          <cell r="DX438">
            <v>2450</v>
          </cell>
          <cell r="DY438"/>
          <cell r="DZ438" t="str">
            <v>нет вл.</v>
          </cell>
          <cell r="EA438">
            <v>2</v>
          </cell>
          <cell r="EB438"/>
          <cell r="EC438">
            <v>24.093229999999995</v>
          </cell>
          <cell r="ED438">
            <v>25.7</v>
          </cell>
          <cell r="EE438">
            <v>16.156899999999997</v>
          </cell>
          <cell r="EF438">
            <v>-1.6067700000000045</v>
          </cell>
          <cell r="EG438">
            <v>54.51097557167342</v>
          </cell>
          <cell r="EH438">
            <v>541</v>
          </cell>
          <cell r="EI438">
            <v>0.92920000000000003</v>
          </cell>
          <cell r="EJ438"/>
          <cell r="EK438"/>
          <cell r="EL438"/>
          <cell r="EM438"/>
          <cell r="EN438"/>
          <cell r="EO438"/>
          <cell r="EP438"/>
          <cell r="EQ438"/>
          <cell r="ER438"/>
          <cell r="ES438"/>
          <cell r="ET438"/>
          <cell r="EU438"/>
          <cell r="EV438"/>
          <cell r="EW438"/>
          <cell r="EX438"/>
          <cell r="EY438"/>
          <cell r="EZ438"/>
          <cell r="FA438"/>
          <cell r="FB438"/>
          <cell r="FC438"/>
          <cell r="FD438"/>
          <cell r="FE438"/>
          <cell r="FF438"/>
          <cell r="FG438"/>
          <cell r="FH438"/>
          <cell r="FI438"/>
          <cell r="FJ438"/>
          <cell r="FK438"/>
          <cell r="FL438"/>
          <cell r="FN438"/>
          <cell r="FP438" t="str">
            <v>Отсутствует влияние</v>
          </cell>
          <cell r="FR438">
            <v>15</v>
          </cell>
          <cell r="FS438"/>
          <cell r="FT438"/>
          <cell r="FV438">
            <v>38990</v>
          </cell>
        </row>
        <row r="439">
          <cell r="D439">
            <v>2452</v>
          </cell>
          <cell r="E439" t="str">
            <v>вн</v>
          </cell>
          <cell r="F439" t="str">
            <v xml:space="preserve">А1 В </v>
          </cell>
          <cell r="G439">
            <v>51</v>
          </cell>
          <cell r="H439">
            <v>4.7888999999999999</v>
          </cell>
          <cell r="I439">
            <v>90</v>
          </cell>
          <cell r="J439">
            <v>0</v>
          </cell>
          <cell r="K439" t="e">
            <v>#VALUE!</v>
          </cell>
          <cell r="L439">
            <v>46292</v>
          </cell>
          <cell r="M439">
            <v>58</v>
          </cell>
          <cell r="N439">
            <v>4.3569599999999991</v>
          </cell>
          <cell r="O439">
            <v>92</v>
          </cell>
          <cell r="P439" t="e">
            <v>#VALUE!</v>
          </cell>
          <cell r="Q439">
            <v>46287</v>
          </cell>
          <cell r="R439"/>
          <cell r="S439"/>
          <cell r="T439"/>
          <cell r="U439"/>
          <cell r="V439">
            <v>46292</v>
          </cell>
          <cell r="W439">
            <v>24</v>
          </cell>
          <cell r="X439" t="e">
            <v>#VALUE!</v>
          </cell>
          <cell r="Y439" t="str">
            <v>винтовой</v>
          </cell>
          <cell r="Z439">
            <v>24</v>
          </cell>
          <cell r="AA439">
            <v>58</v>
          </cell>
          <cell r="AB439">
            <v>46292</v>
          </cell>
          <cell r="AC439" t="str">
            <v>15атм/5с</v>
          </cell>
          <cell r="AD439"/>
          <cell r="AE439"/>
          <cell r="AF439"/>
          <cell r="AG439">
            <v>3.5</v>
          </cell>
          <cell r="AH439">
            <v>3.5</v>
          </cell>
          <cell r="AI439"/>
          <cell r="AJ439"/>
          <cell r="AK439"/>
          <cell r="AL439"/>
          <cell r="AM439"/>
          <cell r="AN439"/>
          <cell r="AO439" t="str">
            <v>BD-1</v>
          </cell>
          <cell r="AP439">
            <v>0</v>
          </cell>
          <cell r="AQ439" t="e">
            <v>#VALUE!</v>
          </cell>
          <cell r="AR439">
            <v>180</v>
          </cell>
          <cell r="AS439">
            <v>75.599999999999994</v>
          </cell>
          <cell r="AT439">
            <v>0.76719576719576721</v>
          </cell>
          <cell r="AU439"/>
          <cell r="AV439"/>
          <cell r="AW439"/>
          <cell r="AX439">
            <v>46276</v>
          </cell>
          <cell r="AY439" t="str">
            <v>TP-42</v>
          </cell>
          <cell r="AZ439">
            <v>274.37999999999994</v>
          </cell>
          <cell r="BA439">
            <v>34.379999999999939</v>
          </cell>
          <cell r="BB439" t="str">
            <v>СКЖ-60</v>
          </cell>
          <cell r="BC439"/>
          <cell r="BD439"/>
          <cell r="BE439">
            <v>46279</v>
          </cell>
          <cell r="BF439">
            <v>240</v>
          </cell>
          <cell r="BG439">
            <v>3</v>
          </cell>
          <cell r="BH439">
            <v>7.6996950000000002</v>
          </cell>
          <cell r="BI439" t="e">
            <v>#VALUE!</v>
          </cell>
          <cell r="BJ439">
            <v>43183</v>
          </cell>
          <cell r="BK439">
            <v>0</v>
          </cell>
          <cell r="BL439">
            <v>6.2</v>
          </cell>
          <cell r="BM439">
            <v>33.435695000000003</v>
          </cell>
          <cell r="BN439" t="str">
            <v>2015,А,54,О,Д,И,Н,2017.Я,М,И,А,О,0,Н,Д,2018,Я,Ф,М,0,0,A,A,2022,Я,М,И,А,С,О,Н,Д,2023,Я,Ф,М,А,М,И,А,C,О,Н,2024,Я,Ф,М,А,М,И,С,Н,2025,Я,Ф,М,А,И,A,О,Н,Д,2026,Я,Ф,М,А,М,И,А,С,</v>
          </cell>
          <cell r="BO439"/>
          <cell r="BP439"/>
          <cell r="BQ439">
            <v>36</v>
          </cell>
          <cell r="BR439">
            <v>290.05</v>
          </cell>
          <cell r="BS439">
            <v>42217</v>
          </cell>
          <cell r="BT439">
            <v>23.8</v>
          </cell>
          <cell r="BU439">
            <v>301</v>
          </cell>
          <cell r="BV439">
            <v>290.10000000000002</v>
          </cell>
          <cell r="BW439">
            <v>24.7</v>
          </cell>
          <cell r="BX439"/>
          <cell r="BY439"/>
          <cell r="BZ439">
            <v>46101</v>
          </cell>
          <cell r="CA439">
            <v>0</v>
          </cell>
          <cell r="CB439"/>
          <cell r="CC439" t="str">
            <v>查сверка данных</v>
          </cell>
          <cell r="CD439" t="str">
            <v>查сверка данных</v>
          </cell>
          <cell r="CE439">
            <v>41.14846942414826</v>
          </cell>
          <cell r="CF439">
            <v>8.9510943982531259</v>
          </cell>
          <cell r="CG439">
            <v>37.085993932689206</v>
          </cell>
          <cell r="CH439" t="str">
            <v>理рацион-ый</v>
          </cell>
          <cell r="CI439">
            <v>26.370447731026566</v>
          </cell>
          <cell r="CJ439">
            <v>2.3405492847344647</v>
          </cell>
          <cell r="CK439"/>
          <cell r="CL439"/>
          <cell r="CM439"/>
          <cell r="CN439"/>
          <cell r="CO439"/>
          <cell r="CP439"/>
          <cell r="CQ439"/>
          <cell r="CR439" t="str">
            <v>п/ст ППГ-2</v>
          </cell>
          <cell r="CS439">
            <v>34</v>
          </cell>
          <cell r="CT439">
            <v>2</v>
          </cell>
          <cell r="CU439" t="str">
            <v>NIPI_Eastern_Part</v>
          </cell>
          <cell r="CV439">
            <v>46035</v>
          </cell>
          <cell r="CW439">
            <v>310.41000000000003</v>
          </cell>
          <cell r="CX439"/>
          <cell r="CY439"/>
          <cell r="CZ439"/>
          <cell r="DA439"/>
          <cell r="DB439"/>
          <cell r="DC439"/>
          <cell r="DD439"/>
          <cell r="DE439"/>
          <cell r="DF439"/>
          <cell r="DG439" t="str">
            <v>стримфло</v>
          </cell>
          <cell r="DH439"/>
          <cell r="DI439"/>
          <cell r="DJ439"/>
          <cell r="DK439"/>
          <cell r="DL439">
            <v>7</v>
          </cell>
          <cell r="DM439">
            <v>-0.43194000000000088</v>
          </cell>
          <cell r="DN439">
            <v>2</v>
          </cell>
          <cell r="DO439">
            <v>4.3569599999999991</v>
          </cell>
          <cell r="DP439"/>
          <cell r="DQ439"/>
          <cell r="DR439"/>
          <cell r="DS439"/>
          <cell r="DT439"/>
          <cell r="DU439"/>
          <cell r="DV439"/>
          <cell r="DW439">
            <v>42179</v>
          </cell>
          <cell r="DX439">
            <v>2452</v>
          </cell>
          <cell r="DY439"/>
          <cell r="DZ439" t="str">
            <v>нет вл.</v>
          </cell>
          <cell r="EA439">
            <v>2</v>
          </cell>
          <cell r="EB439"/>
          <cell r="EC439">
            <v>33.435695000000003</v>
          </cell>
          <cell r="ED439">
            <v>25.7</v>
          </cell>
          <cell r="EE439">
            <v>25.736000000000004</v>
          </cell>
          <cell r="EF439">
            <v>7.7356950000000033</v>
          </cell>
          <cell r="EG439">
            <v>54.510975577129024</v>
          </cell>
          <cell r="EH439">
            <v>541</v>
          </cell>
          <cell r="EI439">
            <v>0.92920000000000003</v>
          </cell>
          <cell r="EJ439"/>
          <cell r="EK439"/>
          <cell r="EL439"/>
          <cell r="EM439"/>
          <cell r="EN439"/>
          <cell r="EO439"/>
          <cell r="EP439"/>
          <cell r="EQ439"/>
          <cell r="ER439"/>
          <cell r="ES439"/>
          <cell r="ET439"/>
          <cell r="EU439"/>
          <cell r="EV439"/>
          <cell r="EW439"/>
          <cell r="EX439"/>
          <cell r="EY439"/>
          <cell r="EZ439"/>
          <cell r="FA439"/>
          <cell r="FB439"/>
          <cell r="FC439"/>
          <cell r="FD439"/>
          <cell r="FE439"/>
          <cell r="FF439"/>
          <cell r="FG439"/>
          <cell r="FH439"/>
          <cell r="FI439"/>
          <cell r="FJ439"/>
          <cell r="FK439"/>
          <cell r="FL439"/>
          <cell r="FN439"/>
          <cell r="FP439" t="str">
            <v>Отсутствует влияние</v>
          </cell>
          <cell r="FR439">
            <v>25</v>
          </cell>
          <cell r="FS439"/>
          <cell r="FT439"/>
          <cell r="FV439">
            <v>39024</v>
          </cell>
        </row>
        <row r="440">
          <cell r="D440">
            <v>2480</v>
          </cell>
          <cell r="E440" t="str">
            <v>вн</v>
          </cell>
          <cell r="F440" t="str">
            <v>А1</v>
          </cell>
          <cell r="G440"/>
          <cell r="H440"/>
          <cell r="I440"/>
          <cell r="J440">
            <v>0</v>
          </cell>
          <cell r="K440" t="e">
            <v>#VALUE!</v>
          </cell>
          <cell r="L440"/>
          <cell r="M440"/>
          <cell r="N440"/>
          <cell r="O440">
            <v>0</v>
          </cell>
          <cell r="P440" t="e">
            <v>#VALUE!</v>
          </cell>
          <cell r="Q440"/>
          <cell r="R440"/>
          <cell r="S440"/>
          <cell r="T440"/>
          <cell r="U440"/>
          <cell r="V440"/>
          <cell r="W440">
            <v>0</v>
          </cell>
          <cell r="X440" t="e">
            <v>#VALUE!</v>
          </cell>
          <cell r="Y440" t="str">
            <v>Бездействие</v>
          </cell>
          <cell r="Z440">
            <v>0</v>
          </cell>
          <cell r="AA440">
            <v>0</v>
          </cell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 t="str">
            <v>закр</v>
          </cell>
          <cell r="AM440"/>
          <cell r="AN440"/>
          <cell r="AO440"/>
          <cell r="AP440">
            <v>0</v>
          </cell>
          <cell r="AQ440" t="str">
            <v>прс(М17/В16)-100-110-160-210-пров.об.оказ250-300-обв-300-б/д-100-120-140-прс-100-150-170-прс(М17/В16)-100-150-200-300-прс(В16/BL130)-100-150-200-прс-100-150-обв-б/д-панель-100-прс(рев)-100-140-обв-сн.верх/прив-</v>
          </cell>
          <cell r="AR440"/>
          <cell r="AS440"/>
          <cell r="AT440"/>
          <cell r="AU440"/>
          <cell r="AV440"/>
          <cell r="AW440"/>
          <cell r="AX440">
            <v>41845</v>
          </cell>
          <cell r="AY440" t="str">
            <v>BL 130</v>
          </cell>
          <cell r="AZ440">
            <v>195.49</v>
          </cell>
          <cell r="BA440">
            <v>195.49</v>
          </cell>
          <cell r="BB440" t="str">
            <v>нет</v>
          </cell>
          <cell r="BC440"/>
          <cell r="BD440"/>
          <cell r="BE440">
            <v>42115</v>
          </cell>
          <cell r="BF440">
            <v>0</v>
          </cell>
          <cell r="BG440">
            <v>5.3</v>
          </cell>
          <cell r="BH440">
            <v>32.033329999999992</v>
          </cell>
          <cell r="BI440" t="e">
            <v>#VALUE!</v>
          </cell>
          <cell r="BJ440">
            <v>46184</v>
          </cell>
          <cell r="BK440">
            <v>0</v>
          </cell>
          <cell r="BL440">
            <v>10</v>
          </cell>
          <cell r="BM440">
            <v>36.733329999999995</v>
          </cell>
          <cell r="BN440" t="e">
            <v>#VALUE!</v>
          </cell>
          <cell r="BO440">
            <v>42110</v>
          </cell>
          <cell r="BP440" t="str">
            <v>нерентабельный</v>
          </cell>
          <cell r="BQ440">
            <v>284</v>
          </cell>
          <cell r="BR440">
            <v>284.7</v>
          </cell>
          <cell r="BS440"/>
          <cell r="BT440"/>
          <cell r="BU440"/>
          <cell r="BV440"/>
          <cell r="BW440"/>
          <cell r="BX440"/>
          <cell r="BY440"/>
          <cell r="BZ440">
            <v>45471</v>
          </cell>
          <cell r="CA440">
            <v>0</v>
          </cell>
          <cell r="CB440"/>
          <cell r="CC440" t="str">
            <v/>
          </cell>
          <cell r="CD440" t="str">
            <v/>
          </cell>
          <cell r="CE440">
            <v>1.5852999999999999</v>
          </cell>
          <cell r="CF440">
            <v>-62.067</v>
          </cell>
          <cell r="CG440" t="e">
            <v>#NUM!</v>
          </cell>
          <cell r="CH440" t="str">
            <v/>
          </cell>
          <cell r="CI440">
            <v>6.2493999999999996</v>
          </cell>
          <cell r="CJ440">
            <v>46.691000000000003</v>
          </cell>
          <cell r="CK440"/>
          <cell r="CL440"/>
          <cell r="CM440"/>
          <cell r="CN440"/>
          <cell r="CO440"/>
          <cell r="CP440"/>
          <cell r="CQ440"/>
          <cell r="CR440" t="str">
            <v>п/ст ППГ-2</v>
          </cell>
          <cell r="CS440">
            <v>24</v>
          </cell>
          <cell r="CT440">
            <v>1</v>
          </cell>
          <cell r="CU440" t="str">
            <v>NIPI_Centre_PTV-3_Part</v>
          </cell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 t="str">
            <v>стримфло</v>
          </cell>
          <cell r="DH440"/>
          <cell r="DI440"/>
          <cell r="DJ440"/>
          <cell r="DK440"/>
          <cell r="DL440">
            <v>0</v>
          </cell>
          <cell r="DM440">
            <v>0</v>
          </cell>
          <cell r="DN440">
            <v>0</v>
          </cell>
          <cell r="DO440">
            <v>0</v>
          </cell>
          <cell r="DP440"/>
          <cell r="DQ440"/>
          <cell r="DR440"/>
          <cell r="DS440"/>
          <cell r="DT440"/>
          <cell r="DU440"/>
          <cell r="DV440"/>
          <cell r="DW440">
            <v>42179</v>
          </cell>
          <cell r="DX440">
            <v>2480</v>
          </cell>
          <cell r="DY440"/>
          <cell r="DZ440">
            <v>2490</v>
          </cell>
          <cell r="EA440"/>
          <cell r="EB440"/>
          <cell r="EC440">
            <v>37.053515017470012</v>
          </cell>
          <cell r="ED440">
            <v>13</v>
          </cell>
          <cell r="EE440">
            <v>5.0201850174700198</v>
          </cell>
          <cell r="EF440">
            <v>24.053515017470012</v>
          </cell>
          <cell r="EG440">
            <v>54.510975569702481</v>
          </cell>
          <cell r="EH440">
            <v>541</v>
          </cell>
          <cell r="EI440">
            <v>0.92920000000000003</v>
          </cell>
          <cell r="EK440"/>
          <cell r="EL440"/>
          <cell r="EM440"/>
          <cell r="EQ440"/>
          <cell r="ER440"/>
          <cell r="ES440"/>
          <cell r="ET440"/>
          <cell r="EU440"/>
          <cell r="FB440"/>
          <cell r="FC440"/>
          <cell r="FD440"/>
          <cell r="FE440"/>
          <cell r="FF440"/>
          <cell r="FG440"/>
          <cell r="FH440"/>
          <cell r="FI440"/>
          <cell r="FJ440"/>
          <cell r="FK440"/>
          <cell r="FL440"/>
          <cell r="FN440"/>
          <cell r="FP440" t="str">
            <v>Влияние ВНС с недостаточной компенсацией</v>
          </cell>
          <cell r="FR440">
            <v>18.5</v>
          </cell>
          <cell r="FS440"/>
          <cell r="FV440">
            <v>39008</v>
          </cell>
        </row>
        <row r="441">
          <cell r="D441">
            <v>2492</v>
          </cell>
          <cell r="E441" t="str">
            <v>вн</v>
          </cell>
          <cell r="F441" t="str">
            <v>А1</v>
          </cell>
          <cell r="G441">
            <v>94</v>
          </cell>
          <cell r="H441">
            <v>8.8265999999999991</v>
          </cell>
          <cell r="I441">
            <v>90</v>
          </cell>
          <cell r="J441">
            <v>0</v>
          </cell>
          <cell r="K441" t="e">
            <v>#VALUE!</v>
          </cell>
          <cell r="L441">
            <v>46292</v>
          </cell>
          <cell r="M441">
            <v>56</v>
          </cell>
          <cell r="N441">
            <v>4.7325599999999994</v>
          </cell>
          <cell r="O441">
            <v>91</v>
          </cell>
          <cell r="P441" t="e">
            <v>#VALUE!</v>
          </cell>
          <cell r="Q441">
            <v>46287</v>
          </cell>
          <cell r="R441"/>
          <cell r="S441"/>
          <cell r="T441"/>
          <cell r="U441"/>
          <cell r="V441">
            <v>46292</v>
          </cell>
          <cell r="W441">
            <v>24</v>
          </cell>
          <cell r="X441" t="e">
            <v>#VALUE!</v>
          </cell>
          <cell r="Y441" t="str">
            <v>ВН раб.с проп.нкт</v>
          </cell>
          <cell r="Z441">
            <v>24</v>
          </cell>
          <cell r="AA441">
            <v>56</v>
          </cell>
          <cell r="AB441">
            <v>46292</v>
          </cell>
          <cell r="AC441" t="str">
            <v>15атм/20c</v>
          </cell>
          <cell r="AD441"/>
          <cell r="AE441"/>
          <cell r="AF441"/>
          <cell r="AG441">
            <v>3</v>
          </cell>
          <cell r="AH441">
            <v>3</v>
          </cell>
          <cell r="AI441"/>
          <cell r="AJ441"/>
          <cell r="AK441"/>
          <cell r="AL441"/>
          <cell r="AM441"/>
          <cell r="AN441"/>
          <cell r="AO441" t="str">
            <v>BD-1</v>
          </cell>
          <cell r="AP441">
            <v>0</v>
          </cell>
          <cell r="AQ441" t="e">
            <v>#VALUE!</v>
          </cell>
          <cell r="AR441">
            <v>230</v>
          </cell>
          <cell r="AS441">
            <v>147.20000000000002</v>
          </cell>
          <cell r="AT441">
            <v>0.38043478260869562</v>
          </cell>
          <cell r="AU441"/>
          <cell r="AV441"/>
          <cell r="AW441"/>
          <cell r="AX441">
            <v>45908</v>
          </cell>
          <cell r="AY441" t="str">
            <v>TP-64</v>
          </cell>
          <cell r="AZ441">
            <v>261.18</v>
          </cell>
          <cell r="BA441">
            <v>105.18</v>
          </cell>
          <cell r="BB441" t="str">
            <v>СКЖ-60</v>
          </cell>
          <cell r="BC441" t="str">
            <v>325,7Г</v>
          </cell>
          <cell r="BD441"/>
          <cell r="BE441">
            <v>46285</v>
          </cell>
          <cell r="BF441">
            <v>156</v>
          </cell>
          <cell r="BG441">
            <v>3.2</v>
          </cell>
          <cell r="BH441">
            <v>14.801344999999994</v>
          </cell>
          <cell r="BI441" t="e">
            <v>#VALUE!</v>
          </cell>
          <cell r="BJ441">
            <v>44628</v>
          </cell>
          <cell r="BK441">
            <v>0</v>
          </cell>
          <cell r="BL441">
            <v>3.5</v>
          </cell>
          <cell r="BM441">
            <v>29.749744999999997</v>
          </cell>
          <cell r="BN441" t="str">
            <v>2015,M,И,2017.Я,М,И,А,О,Н,Д,2018,Я,Ф,M,A,A,2022,Я,М,0,И,А,С,О,Н,Д,2023,Я,Ф,М,А,М,И,А,C,О,Н,2024,Я,Ф,М,А,М,И,С,Н,2025,Я,Ф,М,А,И,A,О,Н,Д,2026,Я,Ф,М,А,М,И,А,С,</v>
          </cell>
          <cell r="BO441">
            <v>46290</v>
          </cell>
          <cell r="BP441" t="str">
            <v>СКҚ ақауымен жасап тұр. / Айналымы көтерілмеді. Жоғарғы жетек көтере алмай тұр BD-1/ 15кВ. Жоғарғы жетегін ауыстыру керек айналымын көтеру үшін 22кВ-ға.</v>
          </cell>
          <cell r="BQ441">
            <v>121</v>
          </cell>
          <cell r="BR441">
            <v>279.54999999999995</v>
          </cell>
          <cell r="BS441"/>
          <cell r="BT441"/>
          <cell r="BU441"/>
          <cell r="BV441"/>
          <cell r="BW441"/>
          <cell r="BX441"/>
          <cell r="BY441"/>
          <cell r="BZ441">
            <v>46101</v>
          </cell>
          <cell r="CA441">
            <v>0</v>
          </cell>
          <cell r="CB441"/>
          <cell r="CC441" t="str">
            <v>差недост.подача</v>
          </cell>
          <cell r="CD441" t="str">
            <v>差недост.подача</v>
          </cell>
          <cell r="CE441">
            <v>34.391245770321355</v>
          </cell>
          <cell r="CF441">
            <v>-17.844185727788279</v>
          </cell>
          <cell r="CG441">
            <v>30.159399908848691</v>
          </cell>
          <cell r="CH441" t="str">
            <v>漏поломки и пропуски</v>
          </cell>
          <cell r="CI441">
            <v>10.977106049149338</v>
          </cell>
          <cell r="CJ441">
            <v>-6.6739929111531069</v>
          </cell>
          <cell r="CK441">
            <v>45908</v>
          </cell>
          <cell r="CL441" t="str">
            <v>ОГК</v>
          </cell>
          <cell r="CM441">
            <v>43603</v>
          </cell>
          <cell r="CN441" t="str">
            <v>х/к</v>
          </cell>
          <cell r="CO441"/>
          <cell r="CP441"/>
          <cell r="CQ441"/>
          <cell r="CR441" t="str">
            <v>п/ст ППГ-2</v>
          </cell>
          <cell r="CS441">
            <v>24</v>
          </cell>
          <cell r="CT441">
            <v>1</v>
          </cell>
          <cell r="CU441" t="str">
            <v>NIPI_Eastern_Part</v>
          </cell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 t="str">
            <v>стримфло</v>
          </cell>
          <cell r="DH441"/>
          <cell r="DI441"/>
          <cell r="DJ441"/>
          <cell r="DK441"/>
          <cell r="DL441">
            <v>-38</v>
          </cell>
          <cell r="DM441">
            <v>-4.0940399999999997</v>
          </cell>
          <cell r="DN441">
            <v>1</v>
          </cell>
          <cell r="DO441">
            <v>4.7325599999999994</v>
          </cell>
          <cell r="DP441"/>
          <cell r="DQ441"/>
          <cell r="DR441"/>
          <cell r="DS441"/>
          <cell r="DT441"/>
          <cell r="DU441"/>
          <cell r="DV441"/>
          <cell r="DW441">
            <v>42179</v>
          </cell>
          <cell r="DX441">
            <v>2492</v>
          </cell>
          <cell r="DY441"/>
          <cell r="DZ441">
            <v>2490</v>
          </cell>
          <cell r="EA441"/>
          <cell r="EB441"/>
          <cell r="EC441">
            <v>29.749744999999997</v>
          </cell>
          <cell r="ED441">
            <v>25.7</v>
          </cell>
          <cell r="EE441">
            <v>14.948400000000003</v>
          </cell>
          <cell r="EF441">
            <v>4.0497449999999979</v>
          </cell>
          <cell r="EG441">
            <v>54.510975569702481</v>
          </cell>
          <cell r="EH441">
            <v>541</v>
          </cell>
          <cell r="EI441">
            <v>0.92920000000000003</v>
          </cell>
          <cell r="EJ441"/>
          <cell r="EK441"/>
          <cell r="EL441"/>
          <cell r="EM441"/>
          <cell r="EN441"/>
          <cell r="EO441"/>
          <cell r="EP441"/>
          <cell r="EQ441"/>
          <cell r="ER441"/>
          <cell r="ES441"/>
          <cell r="ET441"/>
          <cell r="EU441"/>
          <cell r="EV441"/>
          <cell r="EW441"/>
          <cell r="EX441"/>
          <cell r="EY441"/>
          <cell r="EZ441"/>
          <cell r="FA441"/>
          <cell r="FB441"/>
          <cell r="FC441"/>
          <cell r="FD441"/>
          <cell r="FE441"/>
          <cell r="FF441"/>
          <cell r="FG441"/>
          <cell r="FH441"/>
          <cell r="FI441"/>
          <cell r="FJ441"/>
          <cell r="FK441"/>
          <cell r="FL441"/>
          <cell r="FN441"/>
          <cell r="FP441" t="str">
            <v>Влияние ВНС с недостаточной компенсацией</v>
          </cell>
          <cell r="FR441">
            <v>20</v>
          </cell>
          <cell r="FS441"/>
          <cell r="FT441"/>
          <cell r="FV441">
            <v>39012</v>
          </cell>
        </row>
        <row r="442">
          <cell r="D442">
            <v>2498</v>
          </cell>
          <cell r="E442" t="str">
            <v>ф</v>
          </cell>
          <cell r="F442" t="str">
            <v>А1</v>
          </cell>
          <cell r="G442">
            <v>11</v>
          </cell>
          <cell r="H442">
            <v>0.30986999999999992</v>
          </cell>
          <cell r="I442">
            <v>97</v>
          </cell>
          <cell r="J442">
            <v>0</v>
          </cell>
          <cell r="K442" t="e">
            <v>#VALUE!</v>
          </cell>
          <cell r="L442">
            <v>46292</v>
          </cell>
          <cell r="M442">
            <v>11</v>
          </cell>
          <cell r="N442">
            <v>0.10328999999999999</v>
          </cell>
          <cell r="O442">
            <v>99</v>
          </cell>
          <cell r="P442" t="e">
            <v>#VALUE!</v>
          </cell>
          <cell r="Q442">
            <v>46287</v>
          </cell>
          <cell r="R442"/>
          <cell r="S442"/>
          <cell r="T442"/>
          <cell r="U442"/>
          <cell r="V442">
            <v>46292</v>
          </cell>
          <cell r="W442">
            <v>12</v>
          </cell>
          <cell r="X442" t="e">
            <v>#VALUE!</v>
          </cell>
          <cell r="Y442" t="str">
            <v>фонтан</v>
          </cell>
          <cell r="Z442">
            <v>24</v>
          </cell>
          <cell r="AA442">
            <v>11</v>
          </cell>
          <cell r="AB442">
            <v>46292</v>
          </cell>
          <cell r="AC442" t="str">
            <v>фонт</v>
          </cell>
          <cell r="AD442"/>
          <cell r="AE442"/>
          <cell r="AF442"/>
          <cell r="AG442">
            <v>3</v>
          </cell>
          <cell r="AH442">
            <v>3</v>
          </cell>
          <cell r="AI442"/>
          <cell r="AJ442"/>
          <cell r="AK442"/>
          <cell r="AL442"/>
          <cell r="AM442"/>
          <cell r="AN442"/>
          <cell r="AO442" t="str">
            <v>АФК</v>
          </cell>
          <cell r="AP442">
            <v>0</v>
          </cell>
          <cell r="AQ442" t="e">
            <v>#VALUE!</v>
          </cell>
          <cell r="AR442"/>
          <cell r="AS442"/>
          <cell r="AT442"/>
          <cell r="AU442"/>
          <cell r="AV442"/>
          <cell r="AW442"/>
          <cell r="AX442">
            <v>45792</v>
          </cell>
          <cell r="AY442">
            <v>0</v>
          </cell>
          <cell r="AZ442">
            <v>269.29000000000002</v>
          </cell>
          <cell r="BA442">
            <v>83.29000000000002</v>
          </cell>
          <cell r="BB442" t="str">
            <v>Nuflo</v>
          </cell>
          <cell r="BC442" t="str">
            <v>326,4Г</v>
          </cell>
          <cell r="BD442"/>
          <cell r="BE442">
            <v>46266</v>
          </cell>
          <cell r="BF442">
            <v>186</v>
          </cell>
          <cell r="BG442">
            <v>3.3</v>
          </cell>
          <cell r="BH442">
            <v>12.042090000000002</v>
          </cell>
          <cell r="BI442" t="str">
            <v>2023,Я,0,Ф,0,М,0,А,М,0,И,0,И,0,А,0,C,0,О,0,Н,0,Д,2024,Я,0,Ф,0,М,0,А,0,М,И,0,И,внс2533.закр,0,А,0,C,0,О,Н,0,Д,2025,Я,Ф,М,А,М,0,И,0,И,0,A,0,С,0,О,Н,0,Д,0,2026,Я,98,Ф,104,М,А,104,М,0,И,0,И,0,А,С,186,</v>
          </cell>
          <cell r="BJ442">
            <v>45728</v>
          </cell>
          <cell r="BK442">
            <v>0</v>
          </cell>
          <cell r="BL442">
            <v>4.8</v>
          </cell>
          <cell r="BM442">
            <v>31.007490000000001</v>
          </cell>
          <cell r="BN442" t="str">
            <v>2015,M,И,43,А,О,Д,И,Н,2017.Я,М,И,А,О,Н,Д,2018,Я,Ф,M,A,2020,Я,Ф,М,А,М,0,A,2022,Я,М,И,А,С,О,Н,Д,0,2023,Я,Ф,М,А,М,И,А,C,О,Н,2024,Я,Ф,М,А,М,И,С,Н,2025,Я,0,Ф,М,0,А,М,И,A,О,Н,Д,2026,Я,Ф,М,А,М,И,А,С,</v>
          </cell>
          <cell r="BO442"/>
          <cell r="BP442"/>
          <cell r="BQ442">
            <v>90</v>
          </cell>
          <cell r="BR442">
            <v>279.10000000000002</v>
          </cell>
          <cell r="BS442">
            <v>42172</v>
          </cell>
          <cell r="BT442">
            <v>27.7</v>
          </cell>
          <cell r="BU442">
            <v>300.60000000000002</v>
          </cell>
          <cell r="BV442">
            <v>279.10000000000002</v>
          </cell>
          <cell r="BW442">
            <v>23.9</v>
          </cell>
          <cell r="BX442"/>
          <cell r="BY442"/>
          <cell r="BZ442">
            <v>46101</v>
          </cell>
          <cell r="CA442">
            <v>0</v>
          </cell>
          <cell r="CB442"/>
          <cell r="CC442" t="str">
            <v/>
          </cell>
          <cell r="CD442" t="str">
            <v/>
          </cell>
          <cell r="CE442">
            <v>1.5852999999999999</v>
          </cell>
          <cell r="CF442">
            <v>-62.067</v>
          </cell>
          <cell r="CG442" t="e">
            <v>#NUM!</v>
          </cell>
          <cell r="CH442" t="str">
            <v/>
          </cell>
          <cell r="CI442">
            <v>6.2493999999999996</v>
          </cell>
          <cell r="CJ442">
            <v>46.691000000000003</v>
          </cell>
          <cell r="CK442"/>
          <cell r="CL442"/>
          <cell r="CM442">
            <v>46160</v>
          </cell>
          <cell r="CN442" t="str">
            <v>х/к</v>
          </cell>
          <cell r="CO442"/>
          <cell r="CP442"/>
          <cell r="CQ442"/>
          <cell r="CR442" t="str">
            <v>п/ст ППГ-2</v>
          </cell>
          <cell r="CS442">
            <v>24</v>
          </cell>
          <cell r="CT442">
            <v>1</v>
          </cell>
          <cell r="CU442" t="str">
            <v>NIPI_Eastern_Part</v>
          </cell>
          <cell r="CV442">
            <v>46164</v>
          </cell>
          <cell r="CW442">
            <v>263</v>
          </cell>
          <cell r="CX442"/>
          <cell r="CY442"/>
          <cell r="CZ442"/>
          <cell r="DA442"/>
          <cell r="DB442"/>
          <cell r="DC442"/>
          <cell r="DD442"/>
          <cell r="DE442"/>
          <cell r="DF442"/>
          <cell r="DG442" t="str">
            <v>стримфло</v>
          </cell>
          <cell r="DH442"/>
          <cell r="DI442"/>
          <cell r="DJ442"/>
          <cell r="DK442"/>
          <cell r="DL442">
            <v>0</v>
          </cell>
          <cell r="DM442">
            <v>-0.20657999999999993</v>
          </cell>
          <cell r="DN442">
            <v>2</v>
          </cell>
          <cell r="DO442">
            <v>0.10328999999999999</v>
          </cell>
          <cell r="DP442"/>
          <cell r="DQ442"/>
          <cell r="DR442"/>
          <cell r="DS442"/>
          <cell r="DT442"/>
          <cell r="DU442"/>
          <cell r="DV442"/>
          <cell r="DW442">
            <v>42179</v>
          </cell>
          <cell r="DX442">
            <v>2498</v>
          </cell>
          <cell r="DY442"/>
          <cell r="DZ442">
            <v>2533</v>
          </cell>
          <cell r="EA442"/>
          <cell r="EB442"/>
          <cell r="EC442">
            <v>32.629629279072006</v>
          </cell>
          <cell r="ED442">
            <v>13</v>
          </cell>
          <cell r="EE442">
            <v>20.587539279072004</v>
          </cell>
          <cell r="EF442">
            <v>19.629629279072006</v>
          </cell>
          <cell r="EG442">
            <v>54.510975569702481</v>
          </cell>
          <cell r="EH442">
            <v>541</v>
          </cell>
          <cell r="EI442">
            <v>0.92920000000000003</v>
          </cell>
          <cell r="EJ442"/>
          <cell r="EK442"/>
          <cell r="EL442"/>
          <cell r="EM442"/>
          <cell r="EN442"/>
          <cell r="EO442"/>
          <cell r="EP442"/>
          <cell r="EQ442"/>
          <cell r="ER442"/>
          <cell r="ES442"/>
          <cell r="ET442"/>
          <cell r="EU442"/>
          <cell r="EV442"/>
          <cell r="EW442"/>
          <cell r="EX442"/>
          <cell r="EY442"/>
          <cell r="EZ442"/>
          <cell r="FA442"/>
          <cell r="FB442"/>
          <cell r="FC442"/>
          <cell r="FD442"/>
          <cell r="FE442"/>
          <cell r="FF442"/>
          <cell r="FG442"/>
          <cell r="FH442"/>
          <cell r="FI442"/>
          <cell r="FJ442"/>
          <cell r="FK442"/>
          <cell r="FL442"/>
          <cell r="FN442">
            <v>1</v>
          </cell>
          <cell r="FP442" t="str">
            <v>Влияние ВНС с недостаточной компенсацией</v>
          </cell>
          <cell r="FR442">
            <v>25</v>
          </cell>
          <cell r="FS442"/>
          <cell r="FT442"/>
          <cell r="FV442">
            <v>39014</v>
          </cell>
        </row>
        <row r="443">
          <cell r="D443">
            <v>2500</v>
          </cell>
          <cell r="E443" t="str">
            <v>вн</v>
          </cell>
          <cell r="F443" t="str">
            <v>А1</v>
          </cell>
          <cell r="G443"/>
          <cell r="H443"/>
          <cell r="I443"/>
          <cell r="J443">
            <v>0</v>
          </cell>
          <cell r="K443" t="e">
            <v>#VALUE!</v>
          </cell>
          <cell r="L443"/>
          <cell r="M443"/>
          <cell r="N443">
            <v>0</v>
          </cell>
          <cell r="O443">
            <v>0</v>
          </cell>
          <cell r="P443" t="e">
            <v>#VALUE!</v>
          </cell>
          <cell r="Q443"/>
          <cell r="R443"/>
          <cell r="S443"/>
          <cell r="T443"/>
          <cell r="U443"/>
          <cell r="V443"/>
          <cell r="W443">
            <v>0</v>
          </cell>
          <cell r="X443" t="e">
            <v>#VALUE!</v>
          </cell>
          <cell r="Y443" t="str">
            <v>контрольный фонд</v>
          </cell>
          <cell r="Z443">
            <v>0</v>
          </cell>
          <cell r="AA443">
            <v>0</v>
          </cell>
          <cell r="AB443"/>
          <cell r="AC443"/>
          <cell r="AD443"/>
          <cell r="AE443"/>
          <cell r="AF443"/>
          <cell r="AG443"/>
          <cell r="AH443"/>
          <cell r="AI443"/>
          <cell r="AJ443" t="str">
            <v>регул.задв</v>
          </cell>
          <cell r="AK443"/>
          <cell r="AL443" t="str">
            <v>закр</v>
          </cell>
          <cell r="AM443"/>
          <cell r="AN443"/>
          <cell r="AO443"/>
          <cell r="AP443">
            <v>0</v>
          </cell>
          <cell r="AQ443" t="e">
            <v>#VALUE!</v>
          </cell>
          <cell r="AR443"/>
          <cell r="AS443">
            <v>0</v>
          </cell>
          <cell r="AT443"/>
          <cell r="AU443"/>
          <cell r="AV443"/>
          <cell r="AW443"/>
          <cell r="AX443">
            <v>42135</v>
          </cell>
          <cell r="AY443" t="str">
            <v>Moyno-44</v>
          </cell>
          <cell r="AZ443">
            <v>251.26</v>
          </cell>
          <cell r="BA443">
            <v>251.26</v>
          </cell>
          <cell r="BB443"/>
          <cell r="BC443" t="str">
            <v>нет</v>
          </cell>
          <cell r="BD443"/>
          <cell r="BE443">
            <v>44664</v>
          </cell>
          <cell r="BF443">
            <v>0</v>
          </cell>
          <cell r="BG443">
            <v>10.8</v>
          </cell>
          <cell r="BH443">
            <v>37.307969999999997</v>
          </cell>
          <cell r="BI443" t="e">
            <v>#VALUE!</v>
          </cell>
          <cell r="BJ443">
            <v>46184</v>
          </cell>
          <cell r="BK443">
            <v>0</v>
          </cell>
          <cell r="BL443">
            <v>2.2000000000000002</v>
          </cell>
          <cell r="BM443">
            <v>28.707969999999992</v>
          </cell>
          <cell r="BN443" t="e">
            <v>#VALUE!</v>
          </cell>
          <cell r="BO443"/>
          <cell r="BP443"/>
          <cell r="BQ443">
            <v>279</v>
          </cell>
          <cell r="BR443">
            <v>282.29999999999995</v>
          </cell>
          <cell r="BS443"/>
          <cell r="BT443"/>
          <cell r="BU443"/>
          <cell r="BV443"/>
          <cell r="BW443"/>
          <cell r="BX443"/>
          <cell r="BY443"/>
          <cell r="BZ443">
            <v>46269</v>
          </cell>
          <cell r="CA443">
            <v>0</v>
          </cell>
          <cell r="CB443"/>
          <cell r="CC443" t="str">
            <v/>
          </cell>
          <cell r="CD443" t="str">
            <v/>
          </cell>
          <cell r="CE443">
            <v>1.5852999999999999</v>
          </cell>
          <cell r="CF443">
            <v>-62.067</v>
          </cell>
          <cell r="CG443" t="e">
            <v>#NUM!</v>
          </cell>
          <cell r="CH443" t="str">
            <v/>
          </cell>
          <cell r="CI443">
            <v>6.2493999999999996</v>
          </cell>
          <cell r="CJ443">
            <v>46.691000000000003</v>
          </cell>
          <cell r="CK443"/>
          <cell r="CL443"/>
          <cell r="CM443"/>
          <cell r="CN443"/>
          <cell r="CO443"/>
          <cell r="CP443"/>
          <cell r="CQ443"/>
          <cell r="CR443" t="str">
            <v>п/ст ППГ-2</v>
          </cell>
          <cell r="CS443">
            <v>24</v>
          </cell>
          <cell r="CT443">
            <v>1</v>
          </cell>
          <cell r="CU443" t="str">
            <v>NIPI_Centre_PTV-3_Part</v>
          </cell>
          <cell r="CV443">
            <v>42134</v>
          </cell>
          <cell r="CW443">
            <v>371</v>
          </cell>
          <cell r="CX443"/>
          <cell r="CY443"/>
          <cell r="CZ443"/>
          <cell r="DA443"/>
          <cell r="DB443"/>
          <cell r="DC443"/>
          <cell r="DD443"/>
          <cell r="DE443"/>
          <cell r="DF443"/>
          <cell r="DG443" t="str">
            <v>стримфло</v>
          </cell>
          <cell r="DH443"/>
          <cell r="DI443"/>
          <cell r="DJ443"/>
          <cell r="DK443"/>
          <cell r="DL443">
            <v>0</v>
          </cell>
          <cell r="DM443">
            <v>0</v>
          </cell>
          <cell r="DN443">
            <v>0</v>
          </cell>
          <cell r="DO443">
            <v>0</v>
          </cell>
          <cell r="DP443"/>
          <cell r="DQ443"/>
          <cell r="DR443"/>
          <cell r="DS443"/>
          <cell r="DT443"/>
          <cell r="DU443"/>
          <cell r="DV443"/>
          <cell r="DW443">
            <v>42179</v>
          </cell>
          <cell r="DX443">
            <v>2500</v>
          </cell>
          <cell r="DY443"/>
          <cell r="DZ443" t="str">
            <v>2502, 2533</v>
          </cell>
          <cell r="EA443"/>
          <cell r="EB443"/>
          <cell r="EC443">
            <v>40.799559447328008</v>
          </cell>
          <cell r="ED443">
            <v>13</v>
          </cell>
          <cell r="EE443">
            <v>3.4915894473280105</v>
          </cell>
          <cell r="EF443">
            <v>27.799559447328008</v>
          </cell>
          <cell r="EG443">
            <v>54.510975569702481</v>
          </cell>
          <cell r="EH443">
            <v>541</v>
          </cell>
          <cell r="EI443">
            <v>0.92920000000000003</v>
          </cell>
          <cell r="EJ443"/>
          <cell r="EK443" t="e">
            <v>#REF!</v>
          </cell>
          <cell r="EL443" t="e">
            <v>#REF!</v>
          </cell>
          <cell r="EM443" t="e">
            <v>#REF!</v>
          </cell>
          <cell r="EN443" t="e">
            <v>#REF!</v>
          </cell>
          <cell r="EO443" t="e">
            <v>#REF!</v>
          </cell>
          <cell r="EP443" t="e">
            <v>#REF!</v>
          </cell>
          <cell r="EQ443">
            <v>43953</v>
          </cell>
          <cell r="ER443"/>
          <cell r="ES443"/>
          <cell r="ET443"/>
          <cell r="EU443"/>
          <cell r="EV443"/>
          <cell r="EW443"/>
          <cell r="EX443"/>
          <cell r="EY443"/>
          <cell r="EZ443"/>
          <cell r="FA443"/>
          <cell r="FB443"/>
          <cell r="FC443"/>
          <cell r="FD443"/>
          <cell r="FE443"/>
          <cell r="FF443"/>
          <cell r="FG443"/>
          <cell r="FH443"/>
          <cell r="FI443"/>
          <cell r="FJ443"/>
          <cell r="FK443"/>
          <cell r="FL443"/>
          <cell r="FN443"/>
          <cell r="FP443" t="str">
            <v>Влияние ВНС с недостаточной компенсацией</v>
          </cell>
          <cell r="FR443"/>
          <cell r="FS443"/>
          <cell r="FV443">
            <v>39017</v>
          </cell>
        </row>
        <row r="444">
          <cell r="D444">
            <v>4568</v>
          </cell>
          <cell r="E444" t="str">
            <v>вн</v>
          </cell>
          <cell r="F444" t="str">
            <v>А1</v>
          </cell>
          <cell r="G444">
            <v>48</v>
          </cell>
          <cell r="H444">
            <v>1.8028799999999998</v>
          </cell>
          <cell r="I444">
            <v>96</v>
          </cell>
          <cell r="J444" t="str">
            <v>Ревизия ГНО</v>
          </cell>
          <cell r="K444" t="e">
            <v>#VALUE!</v>
          </cell>
          <cell r="L444">
            <v>46292</v>
          </cell>
          <cell r="M444">
            <v>45</v>
          </cell>
          <cell r="N444">
            <v>1.6901999999999999</v>
          </cell>
          <cell r="O444">
            <v>96</v>
          </cell>
          <cell r="P444" t="e">
            <v>#VALUE!</v>
          </cell>
          <cell r="Q444">
            <v>46285</v>
          </cell>
          <cell r="R444"/>
          <cell r="S444"/>
          <cell r="T444"/>
          <cell r="U444"/>
          <cell r="V444">
            <v>46292</v>
          </cell>
          <cell r="W444">
            <v>26</v>
          </cell>
          <cell r="X444" t="e">
            <v>#VALUE!</v>
          </cell>
          <cell r="Y444" t="str">
            <v>винтовой</v>
          </cell>
          <cell r="Z444">
            <v>24</v>
          </cell>
          <cell r="AA444">
            <v>45</v>
          </cell>
          <cell r="AB444">
            <v>46292</v>
          </cell>
          <cell r="AC444" t="str">
            <v>15/30с</v>
          </cell>
          <cell r="AD444"/>
          <cell r="AE444"/>
          <cell r="AF444"/>
          <cell r="AG444">
            <v>2.5</v>
          </cell>
          <cell r="AH444">
            <v>0</v>
          </cell>
          <cell r="AI444"/>
          <cell r="AJ444"/>
          <cell r="AK444">
            <v>43842</v>
          </cell>
          <cell r="AL444"/>
          <cell r="AM444"/>
          <cell r="AN444"/>
          <cell r="AO444" t="str">
            <v>ZL4-22</v>
          </cell>
          <cell r="AP444">
            <v>0</v>
          </cell>
          <cell r="AQ444" t="e">
            <v>#VALUE!</v>
          </cell>
          <cell r="AR444">
            <v>300</v>
          </cell>
          <cell r="AS444">
            <v>150</v>
          </cell>
          <cell r="AT444">
            <v>0.3</v>
          </cell>
          <cell r="AU444"/>
          <cell r="AV444"/>
          <cell r="AW444">
            <v>46274</v>
          </cell>
          <cell r="AX444">
            <v>46254</v>
          </cell>
          <cell r="AY444" t="str">
            <v>Netzsch-50</v>
          </cell>
          <cell r="AZ444">
            <v>257.17</v>
          </cell>
          <cell r="BA444">
            <v>18.170000000000016</v>
          </cell>
          <cell r="BB444" t="str">
            <v>СКЖ-60</v>
          </cell>
          <cell r="BC444"/>
          <cell r="BD444"/>
          <cell r="BE444">
            <v>46259</v>
          </cell>
          <cell r="BF444">
            <v>239</v>
          </cell>
          <cell r="BG444">
            <v>2.5</v>
          </cell>
          <cell r="BH444">
            <v>5.3170000000000002</v>
          </cell>
          <cell r="BI444" t="e">
            <v>#VALUE!</v>
          </cell>
          <cell r="BJ444">
            <v>45308</v>
          </cell>
          <cell r="BK444">
            <v>148</v>
          </cell>
          <cell r="BL444">
            <v>0.7</v>
          </cell>
          <cell r="BM444">
            <v>12.0619</v>
          </cell>
          <cell r="BN444" t="str">
            <v>2017.Я,Ф,М,А,М,И,И,74,А,74,О,Н,Д,2018,Я,63,Ф,57,M,A,2020,М,43,2021,Я,A,2022,Я,113,М,И,А,С,О,Н,Д,2023,Я,Ф,М,А,М,И,А,C,О,Н,2024,Я,148,Ф,М,А,М,И,С,Н,2025,Я,Ф,М,А,И,A,О,Н,Д,2026,Я,Ф,М,А,М,И,А,С,</v>
          </cell>
          <cell r="BO444"/>
          <cell r="BP444"/>
          <cell r="BQ444">
            <v>29</v>
          </cell>
          <cell r="BR444">
            <v>269</v>
          </cell>
          <cell r="BS444">
            <v>42303</v>
          </cell>
          <cell r="BT444">
            <v>15.96</v>
          </cell>
          <cell r="BU444"/>
          <cell r="BV444"/>
          <cell r="BW444">
            <v>23.96</v>
          </cell>
          <cell r="BX444"/>
          <cell r="BY444"/>
          <cell r="BZ444">
            <v>46101</v>
          </cell>
          <cell r="CA444">
            <v>0</v>
          </cell>
          <cell r="CB444"/>
          <cell r="CC444">
            <v>0</v>
          </cell>
          <cell r="CD444"/>
          <cell r="CE444"/>
          <cell r="CF444"/>
          <cell r="CG444"/>
          <cell r="CH444"/>
          <cell r="CI444"/>
          <cell r="CJ444"/>
          <cell r="CK444"/>
          <cell r="CL444"/>
          <cell r="CM444">
            <v>46026</v>
          </cell>
          <cell r="CN444" t="str">
            <v>х/к</v>
          </cell>
          <cell r="CO444"/>
          <cell r="CP444"/>
          <cell r="CQ444"/>
          <cell r="CR444" t="str">
            <v>п/ст ППГ-2</v>
          </cell>
          <cell r="CS444">
            <v>34</v>
          </cell>
          <cell r="CT444">
            <v>2</v>
          </cell>
          <cell r="CU444" t="str">
            <v>NIPI_Centre_PTV-3_Part</v>
          </cell>
          <cell r="CV444">
            <v>42303</v>
          </cell>
          <cell r="CW444">
            <v>287</v>
          </cell>
          <cell r="CX444"/>
          <cell r="CY444"/>
          <cell r="CZ444"/>
          <cell r="DA444"/>
          <cell r="DB444"/>
          <cell r="DC444"/>
          <cell r="DD444"/>
          <cell r="DE444">
            <v>42303</v>
          </cell>
          <cell r="DF444"/>
          <cell r="DG444" t="str">
            <v>стримфло</v>
          </cell>
          <cell r="DH444" t="str">
            <v>есть</v>
          </cell>
          <cell r="DI444"/>
          <cell r="DJ444"/>
          <cell r="DK444"/>
          <cell r="DL444">
            <v>-3</v>
          </cell>
          <cell r="DM444">
            <v>-0.11267999999999989</v>
          </cell>
          <cell r="DN444">
            <v>0</v>
          </cell>
          <cell r="DO444">
            <v>1.6901999999999999</v>
          </cell>
          <cell r="DP444"/>
          <cell r="DQ444"/>
          <cell r="DR444"/>
          <cell r="DS444"/>
          <cell r="DT444"/>
          <cell r="DU444"/>
          <cell r="DV444"/>
          <cell r="DW444">
            <v>42174</v>
          </cell>
          <cell r="DX444">
            <v>4568</v>
          </cell>
          <cell r="DY444"/>
          <cell r="DZ444" t="str">
            <v xml:space="preserve">4567, 4514, </v>
          </cell>
          <cell r="EA444">
            <v>1</v>
          </cell>
          <cell r="EB444"/>
          <cell r="EC444">
            <v>17.16879977408648</v>
          </cell>
          <cell r="ED444">
            <v>11.7</v>
          </cell>
          <cell r="EE444">
            <v>11.85179977408648</v>
          </cell>
          <cell r="EF444">
            <v>5.4687997740864809</v>
          </cell>
          <cell r="EG444">
            <v>54.510975569702481</v>
          </cell>
          <cell r="EH444">
            <v>378</v>
          </cell>
          <cell r="EI444">
            <v>0.92820000000000003</v>
          </cell>
          <cell r="EJ444"/>
          <cell r="EK444">
            <v>58</v>
          </cell>
          <cell r="EL444">
            <v>2.1784799999999995</v>
          </cell>
          <cell r="EM444">
            <v>96</v>
          </cell>
          <cell r="EN444">
            <v>-13</v>
          </cell>
          <cell r="EO444">
            <v>-0.4882799999999996</v>
          </cell>
          <cell r="EP444">
            <v>0</v>
          </cell>
          <cell r="EQ444">
            <v>43955</v>
          </cell>
          <cell r="ER444" t="str">
            <v>ум.больше 50м3 на 2 раза</v>
          </cell>
          <cell r="ES444">
            <v>29</v>
          </cell>
          <cell r="ET444">
            <v>1.0892399999999998</v>
          </cell>
          <cell r="EU444">
            <v>96</v>
          </cell>
          <cell r="EV444">
            <v>-16</v>
          </cell>
          <cell r="EW444">
            <v>-0.60096000000000016</v>
          </cell>
          <cell r="EX444">
            <v>0</v>
          </cell>
          <cell r="EY444"/>
          <cell r="EZ444"/>
          <cell r="FA444"/>
          <cell r="FB444"/>
          <cell r="FC444"/>
          <cell r="FD444"/>
          <cell r="FE444"/>
          <cell r="FF444"/>
          <cell r="FG444"/>
          <cell r="FH444"/>
          <cell r="FI444"/>
          <cell r="FJ444"/>
          <cell r="FK444"/>
          <cell r="FL444"/>
          <cell r="FM444"/>
          <cell r="FN444">
            <v>1</v>
          </cell>
          <cell r="FO444"/>
          <cell r="FP444" t="str">
            <v xml:space="preserve"> Влияние ВНС с перекомпенсацией</v>
          </cell>
          <cell r="FQ444"/>
          <cell r="FR444">
            <v>15</v>
          </cell>
          <cell r="FS444"/>
          <cell r="FT444"/>
          <cell r="FV444">
            <v>41936</v>
          </cell>
        </row>
        <row r="445">
          <cell r="D445">
            <v>4574</v>
          </cell>
          <cell r="E445" t="str">
            <v>вн</v>
          </cell>
          <cell r="F445" t="str">
            <v>А1</v>
          </cell>
          <cell r="G445"/>
          <cell r="H445"/>
          <cell r="I445"/>
          <cell r="J445">
            <v>0</v>
          </cell>
          <cell r="K445" t="e">
            <v>#VALUE!</v>
          </cell>
          <cell r="L445"/>
          <cell r="M445"/>
          <cell r="N445">
            <v>0</v>
          </cell>
          <cell r="O445">
            <v>0</v>
          </cell>
          <cell r="P445" t="e">
            <v>#VALUE!</v>
          </cell>
          <cell r="Q445"/>
          <cell r="R445"/>
          <cell r="S445"/>
          <cell r="T445"/>
          <cell r="U445"/>
          <cell r="V445"/>
          <cell r="W445">
            <v>0</v>
          </cell>
          <cell r="X445" t="e">
            <v>#VALUE!</v>
          </cell>
          <cell r="Y445" t="str">
            <v>Бездействие</v>
          </cell>
          <cell r="Z445">
            <v>0</v>
          </cell>
          <cell r="AA445">
            <v>0</v>
          </cell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 t="str">
            <v>twister</v>
          </cell>
          <cell r="AP445">
            <v>0</v>
          </cell>
          <cell r="AQ445" t="str">
            <v>2014,Н,из ппд,(14.11),прс-80-100-160-прс-100-</v>
          </cell>
          <cell r="AR445"/>
          <cell r="AS445">
            <v>0</v>
          </cell>
          <cell r="AT445" t="e">
            <v>#DIV/0!</v>
          </cell>
          <cell r="AU445"/>
          <cell r="AV445"/>
          <cell r="AW445"/>
          <cell r="AX445">
            <v>41999</v>
          </cell>
          <cell r="AY445" t="str">
            <v>Netzsch-10</v>
          </cell>
          <cell r="AZ445">
            <v>251.52999999999997</v>
          </cell>
          <cell r="BA445">
            <v>251.52999999999997</v>
          </cell>
          <cell r="BB445" t="str">
            <v>нет</v>
          </cell>
          <cell r="BC445"/>
          <cell r="BD445"/>
          <cell r="BE445">
            <v>42102</v>
          </cell>
          <cell r="BF445">
            <v>88</v>
          </cell>
          <cell r="BG445">
            <v>0.6</v>
          </cell>
          <cell r="BH445">
            <v>17.3142</v>
          </cell>
          <cell r="BI445" t="e">
            <v>#VALUE!</v>
          </cell>
          <cell r="BJ445">
            <v>46184</v>
          </cell>
          <cell r="BK445">
            <v>0</v>
          </cell>
          <cell r="BL445">
            <v>0.2</v>
          </cell>
          <cell r="BM445">
            <v>25.177399999999995</v>
          </cell>
          <cell r="BN445" t="e">
            <v>#VALUE!</v>
          </cell>
          <cell r="BO445"/>
          <cell r="BP445"/>
          <cell r="BQ445">
            <v>205</v>
          </cell>
          <cell r="BR445">
            <v>266</v>
          </cell>
          <cell r="BS445"/>
          <cell r="BT445"/>
          <cell r="BU445"/>
          <cell r="BV445"/>
          <cell r="BW445"/>
          <cell r="BX445"/>
          <cell r="BY445"/>
          <cell r="BZ445">
            <v>45471</v>
          </cell>
          <cell r="CA445">
            <v>0</v>
          </cell>
          <cell r="CB445"/>
          <cell r="CC445" t="str">
            <v/>
          </cell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 t="str">
            <v>п/ст ППГ-2</v>
          </cell>
          <cell r="CS445">
            <v>34</v>
          </cell>
          <cell r="CT445">
            <v>2</v>
          </cell>
          <cell r="CU445" t="str">
            <v>NIPI_Centre_PTV-3_Part</v>
          </cell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 t="str">
            <v>стримфло</v>
          </cell>
          <cell r="DH445"/>
          <cell r="DI445"/>
          <cell r="DJ445"/>
          <cell r="DK445"/>
          <cell r="DL445">
            <v>0</v>
          </cell>
          <cell r="DM445">
            <v>0</v>
          </cell>
          <cell r="DN445">
            <v>0</v>
          </cell>
          <cell r="DO445">
            <v>0</v>
          </cell>
          <cell r="DP445"/>
          <cell r="DQ445"/>
          <cell r="DR445"/>
          <cell r="DS445"/>
          <cell r="DT445"/>
          <cell r="DU445"/>
          <cell r="DV445"/>
          <cell r="DW445">
            <v>42179</v>
          </cell>
          <cell r="DX445">
            <v>4574</v>
          </cell>
          <cell r="DY445"/>
          <cell r="DZ445" t="str">
            <v>нет вл.</v>
          </cell>
          <cell r="EA445"/>
          <cell r="EB445"/>
          <cell r="EC445">
            <v>32.52678445538001</v>
          </cell>
          <cell r="ED445">
            <v>11.7</v>
          </cell>
          <cell r="EE445">
            <v>15.212584455380011</v>
          </cell>
          <cell r="EF445">
            <v>20.826784455380011</v>
          </cell>
          <cell r="EG445">
            <v>54.510975569702481</v>
          </cell>
          <cell r="EH445">
            <v>378</v>
          </cell>
          <cell r="EI445">
            <v>0.92820000000000003</v>
          </cell>
          <cell r="EK445"/>
          <cell r="EL445"/>
          <cell r="EM445"/>
          <cell r="EQ445"/>
          <cell r="ER445"/>
          <cell r="ES445"/>
          <cell r="ET445"/>
          <cell r="EU445"/>
          <cell r="FB445"/>
          <cell r="FC445"/>
          <cell r="FD445"/>
          <cell r="FE445"/>
          <cell r="FF445"/>
          <cell r="FG445"/>
          <cell r="FH445"/>
          <cell r="FI445"/>
          <cell r="FJ445"/>
          <cell r="FK445"/>
          <cell r="FL445"/>
          <cell r="FN445"/>
          <cell r="FP445" t="str">
            <v>Отсутствует влияние</v>
          </cell>
          <cell r="FR445">
            <v>15</v>
          </cell>
          <cell r="FS445"/>
          <cell r="FV445" t="str">
            <v>нет</v>
          </cell>
        </row>
        <row r="446">
          <cell r="D446">
            <v>4579</v>
          </cell>
          <cell r="E446" t="str">
            <v>ск</v>
          </cell>
          <cell r="F446" t="str">
            <v>А1</v>
          </cell>
          <cell r="G446">
            <v>34</v>
          </cell>
          <cell r="H446">
            <v>1.5963000000000001</v>
          </cell>
          <cell r="I446">
            <v>95</v>
          </cell>
          <cell r="J446">
            <v>0</v>
          </cell>
          <cell r="K446" t="e">
            <v>#VALUE!</v>
          </cell>
          <cell r="L446">
            <v>46292</v>
          </cell>
          <cell r="M446">
            <v>25</v>
          </cell>
          <cell r="N446">
            <v>0.93899999999999995</v>
          </cell>
          <cell r="O446">
            <v>96</v>
          </cell>
          <cell r="P446" t="e">
            <v>#VALUE!</v>
          </cell>
          <cell r="Q446">
            <v>46287</v>
          </cell>
          <cell r="R446"/>
          <cell r="S446"/>
          <cell r="T446"/>
          <cell r="U446"/>
          <cell r="V446">
            <v>46292</v>
          </cell>
          <cell r="W446">
            <v>23</v>
          </cell>
          <cell r="X446" t="e">
            <v>#VALUE!</v>
          </cell>
          <cell r="Y446" t="str">
            <v>СК раб.с проп.кл</v>
          </cell>
          <cell r="Z446">
            <v>24</v>
          </cell>
          <cell r="AA446">
            <v>25</v>
          </cell>
          <cell r="AB446">
            <v>46292</v>
          </cell>
          <cell r="AC446" t="str">
            <v>15атм/1м</v>
          </cell>
          <cell r="AD446"/>
          <cell r="AE446"/>
          <cell r="AF446"/>
          <cell r="AG446">
            <v>2.8</v>
          </cell>
          <cell r="AH446">
            <v>0</v>
          </cell>
          <cell r="AI446"/>
          <cell r="AJ446"/>
          <cell r="AK446"/>
          <cell r="AL446"/>
          <cell r="AM446">
            <v>46226</v>
          </cell>
          <cell r="AN446" t="str">
            <v>огв</v>
          </cell>
          <cell r="AO446" t="str">
            <v>скд-6иж</v>
          </cell>
          <cell r="AP446">
            <v>3</v>
          </cell>
          <cell r="AQ446" t="e">
            <v>#VALUE!</v>
          </cell>
          <cell r="AR446">
            <v>8.5</v>
          </cell>
          <cell r="AS446">
            <v>93.653074799999999</v>
          </cell>
          <cell r="AT446">
            <v>0.26694265034424691</v>
          </cell>
          <cell r="AU446">
            <v>170</v>
          </cell>
          <cell r="AV446">
            <v>1000</v>
          </cell>
          <cell r="AW446">
            <v>46221</v>
          </cell>
          <cell r="AX446">
            <v>45849</v>
          </cell>
          <cell r="AY446" t="str">
            <v>(кл.70)ShL-57</v>
          </cell>
          <cell r="AZ446">
            <v>254.52999999999997</v>
          </cell>
          <cell r="BA446">
            <v>140.52999999999997</v>
          </cell>
          <cell r="BB446" t="str">
            <v>СКЖ-60</v>
          </cell>
          <cell r="BC446"/>
          <cell r="BD446"/>
          <cell r="BE446">
            <v>46263</v>
          </cell>
          <cell r="BF446">
            <v>246</v>
          </cell>
          <cell r="BG446">
            <v>0</v>
          </cell>
          <cell r="BH446">
            <v>2.4413999999999998</v>
          </cell>
          <cell r="BI446" t="e">
            <v>#VALUE!</v>
          </cell>
          <cell r="BJ446">
            <v>45879</v>
          </cell>
          <cell r="BK446">
            <v>114</v>
          </cell>
          <cell r="BL446">
            <v>0</v>
          </cell>
          <cell r="BM446">
            <v>14.8362</v>
          </cell>
          <cell r="BN446" t="str">
            <v>2015,А,111,М,109,103,100,И,109,А,95,О,88,Н,Д,И,Н,2017.Я,М,И,65,А,О,Н,Д,2018,Я,Ф,M,A,2020,Я,Ф,М,А,М,27,A,2022,Я,М,И,А,С,О,Н,Д,2023,Я,Ф,М,А,М,И,А,C,О,Н,2024,Я,Ф,М,А,М,И,С,Н,2025,Я,196,Ф,М,А,И,И,212,186,A,114,О,Н,Д,2026,Я,Ф,М,А,М,И,А,С,</v>
          </cell>
          <cell r="BO446">
            <v>46217</v>
          </cell>
          <cell r="BP446" t="str">
            <v>Клапандар ақауы. Сорап тықылға қойылды, сорапты ыссы сумен жуу керек.  Нәтиже болмаса сорапты тексеру.</v>
          </cell>
          <cell r="BQ446">
            <v>22</v>
          </cell>
          <cell r="BR446">
            <v>272</v>
          </cell>
          <cell r="BS446"/>
          <cell r="BT446"/>
          <cell r="BU446"/>
          <cell r="BV446"/>
          <cell r="BW446"/>
          <cell r="BX446"/>
          <cell r="BY446"/>
          <cell r="BZ446">
            <v>46101</v>
          </cell>
          <cell r="CA446">
            <v>0</v>
          </cell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 t="str">
            <v>п/ст ППГ-2</v>
          </cell>
          <cell r="CS446">
            <v>34</v>
          </cell>
          <cell r="CT446">
            <v>2</v>
          </cell>
          <cell r="CU446" t="str">
            <v>NIPI_Centre_PTV-3_Part</v>
          </cell>
          <cell r="CV446">
            <v>43423</v>
          </cell>
          <cell r="CW446">
            <v>295</v>
          </cell>
          <cell r="CX446"/>
          <cell r="CY446"/>
          <cell r="CZ446"/>
          <cell r="DA446"/>
          <cell r="DB446"/>
          <cell r="DC446"/>
          <cell r="DD446"/>
          <cell r="DE446"/>
          <cell r="DF446"/>
          <cell r="DG446" t="str">
            <v>стримфло</v>
          </cell>
          <cell r="DH446"/>
          <cell r="DI446"/>
          <cell r="DJ446"/>
          <cell r="DK446"/>
          <cell r="DL446">
            <v>-9</v>
          </cell>
          <cell r="DM446">
            <v>-0.65730000000000011</v>
          </cell>
          <cell r="DN446">
            <v>1</v>
          </cell>
          <cell r="DO446">
            <v>0.93900000000000006</v>
          </cell>
          <cell r="DP446"/>
          <cell r="DQ446"/>
          <cell r="DR446"/>
          <cell r="DS446"/>
          <cell r="DT446"/>
          <cell r="DU446"/>
          <cell r="DV446"/>
          <cell r="DW446">
            <v>42179</v>
          </cell>
          <cell r="DX446">
            <v>4579</v>
          </cell>
          <cell r="DY446"/>
          <cell r="DZ446" t="str">
            <v>нет вл.</v>
          </cell>
          <cell r="EA446"/>
          <cell r="EB446"/>
          <cell r="EC446">
            <v>18.351994186260008</v>
          </cell>
          <cell r="ED446">
            <v>11.7</v>
          </cell>
          <cell r="EE446">
            <v>15.910594186260008</v>
          </cell>
          <cell r="EF446">
            <v>6.6519941862600085</v>
          </cell>
          <cell r="EG446">
            <v>54.510975569702481</v>
          </cell>
          <cell r="EH446">
            <v>378</v>
          </cell>
          <cell r="EI446">
            <v>0.92820000000000003</v>
          </cell>
          <cell r="EJ446"/>
          <cell r="EK446"/>
          <cell r="EL446"/>
          <cell r="EM446"/>
          <cell r="EN446"/>
          <cell r="EO446"/>
          <cell r="EP446"/>
          <cell r="EQ446"/>
          <cell r="ER446"/>
          <cell r="ES446"/>
          <cell r="ET446"/>
          <cell r="EU446"/>
          <cell r="EV446"/>
          <cell r="EW446"/>
          <cell r="EX446"/>
          <cell r="EY446"/>
          <cell r="EZ446"/>
          <cell r="FA446"/>
          <cell r="FB446"/>
          <cell r="FC446"/>
          <cell r="FD446"/>
          <cell r="FE446"/>
          <cell r="FF446"/>
          <cell r="FG446"/>
          <cell r="FH446"/>
          <cell r="FI446"/>
          <cell r="FJ446"/>
          <cell r="FK446"/>
          <cell r="FL446"/>
          <cell r="FN446">
            <v>1</v>
          </cell>
          <cell r="FP446" t="str">
            <v>Отсутствует влияние</v>
          </cell>
          <cell r="FR446">
            <v>22</v>
          </cell>
          <cell r="FS446"/>
          <cell r="FT446"/>
          <cell r="FV446">
            <v>41825</v>
          </cell>
        </row>
        <row r="447">
          <cell r="D447">
            <v>4580</v>
          </cell>
          <cell r="E447" t="str">
            <v>вн</v>
          </cell>
          <cell r="F447" t="str">
            <v>В</v>
          </cell>
          <cell r="G447"/>
          <cell r="H447"/>
          <cell r="I447"/>
          <cell r="J447">
            <v>0</v>
          </cell>
          <cell r="K447" t="e">
            <v>#VALUE!</v>
          </cell>
          <cell r="L447"/>
          <cell r="M447"/>
          <cell r="N447">
            <v>0</v>
          </cell>
          <cell r="O447">
            <v>0</v>
          </cell>
          <cell r="P447" t="e">
            <v>#VALUE!</v>
          </cell>
          <cell r="Q447"/>
          <cell r="R447"/>
          <cell r="S447"/>
          <cell r="T447"/>
          <cell r="U447"/>
          <cell r="V447"/>
          <cell r="W447">
            <v>0</v>
          </cell>
          <cell r="X447" t="e">
            <v>#VALUE!</v>
          </cell>
          <cell r="Y447" t="str">
            <v>контрольный фонд</v>
          </cell>
          <cell r="Z447">
            <v>0</v>
          </cell>
          <cell r="AA447">
            <v>0</v>
          </cell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>
            <v>0</v>
          </cell>
          <cell r="AQ447" t="e">
            <v>#VALUE!</v>
          </cell>
          <cell r="AR447"/>
          <cell r="AS447"/>
          <cell r="AT447"/>
          <cell r="AU447"/>
          <cell r="AV447"/>
          <cell r="AW447"/>
          <cell r="AX447">
            <v>44556</v>
          </cell>
          <cell r="AY447" t="str">
            <v>BL 44</v>
          </cell>
          <cell r="AZ447">
            <v>282.46999999999997</v>
          </cell>
          <cell r="BA447">
            <v>205.46999999999997</v>
          </cell>
          <cell r="BB447" t="str">
            <v>нет</v>
          </cell>
          <cell r="BC447"/>
          <cell r="BD447"/>
          <cell r="BE447">
            <v>44583</v>
          </cell>
          <cell r="BF447">
            <v>186</v>
          </cell>
          <cell r="BG447">
            <v>0.5</v>
          </cell>
          <cell r="BH447">
            <v>10.735099999999999</v>
          </cell>
          <cell r="BI447" t="e">
            <v>#VALUE!</v>
          </cell>
          <cell r="BJ447">
            <v>46184</v>
          </cell>
          <cell r="BK447">
            <v>77</v>
          </cell>
          <cell r="BL447">
            <v>0</v>
          </cell>
          <cell r="BM447">
            <v>20.470199999999998</v>
          </cell>
          <cell r="BN447" t="e">
            <v>#VALUE!</v>
          </cell>
          <cell r="BO447">
            <v>44597</v>
          </cell>
          <cell r="BP447" t="str">
            <v>Тұтылған.</v>
          </cell>
          <cell r="BQ447">
            <v>107</v>
          </cell>
          <cell r="BR447">
            <v>295</v>
          </cell>
          <cell r="BS447"/>
          <cell r="BT447"/>
          <cell r="BU447"/>
          <cell r="BV447"/>
          <cell r="BW447"/>
          <cell r="BX447"/>
          <cell r="BY447"/>
          <cell r="BZ447">
            <v>45471</v>
          </cell>
          <cell r="CA447">
            <v>0</v>
          </cell>
          <cell r="CB447"/>
          <cell r="CC447" t="str">
            <v/>
          </cell>
          <cell r="CD447" t="str">
            <v/>
          </cell>
          <cell r="CE447">
            <v>1.5852999999999999</v>
          </cell>
          <cell r="CF447">
            <v>-62.067</v>
          </cell>
          <cell r="CG447" t="e">
            <v>#NUM!</v>
          </cell>
          <cell r="CH447" t="str">
            <v/>
          </cell>
          <cell r="CI447">
            <v>6.2493999999999996</v>
          </cell>
          <cell r="CJ447">
            <v>46.691000000000003</v>
          </cell>
          <cell r="CK447"/>
          <cell r="CL447"/>
          <cell r="CM447"/>
          <cell r="CN447"/>
          <cell r="CO447"/>
          <cell r="CP447"/>
          <cell r="CQ447"/>
          <cell r="CR447" t="str">
            <v>п/ст ППГ-2</v>
          </cell>
          <cell r="CS447">
            <v>34</v>
          </cell>
          <cell r="CT447">
            <v>2</v>
          </cell>
          <cell r="CU447" t="str">
            <v>NIPI_Centre_PTV-3_Part</v>
          </cell>
          <cell r="CV447">
            <v>42061</v>
          </cell>
          <cell r="CW447">
            <v>310</v>
          </cell>
          <cell r="CX447"/>
          <cell r="CY447"/>
          <cell r="CZ447"/>
          <cell r="DA447"/>
          <cell r="DB447"/>
          <cell r="DC447"/>
          <cell r="DD447"/>
          <cell r="DE447"/>
          <cell r="DF447"/>
          <cell r="DG447" t="str">
            <v>стримфло</v>
          </cell>
          <cell r="DH447"/>
          <cell r="DI447"/>
          <cell r="DJ447"/>
          <cell r="DK447"/>
          <cell r="DL447">
            <v>0</v>
          </cell>
          <cell r="DM447">
            <v>0</v>
          </cell>
          <cell r="DN447">
            <v>0</v>
          </cell>
          <cell r="DO447">
            <v>0</v>
          </cell>
          <cell r="DP447"/>
          <cell r="DQ447"/>
          <cell r="DR447"/>
          <cell r="DS447"/>
          <cell r="DT447"/>
          <cell r="DU447"/>
          <cell r="DV447"/>
          <cell r="DW447">
            <v>42174</v>
          </cell>
          <cell r="DX447">
            <v>4580</v>
          </cell>
          <cell r="DY447"/>
          <cell r="DZ447" t="str">
            <v>нет вл.</v>
          </cell>
          <cell r="EA447"/>
          <cell r="EB447"/>
          <cell r="EC447">
            <v>26.332310068860004</v>
          </cell>
          <cell r="ED447">
            <v>11.7</v>
          </cell>
          <cell r="EE447">
            <v>15.597210068860004</v>
          </cell>
          <cell r="EF447">
            <v>14.632310068860004</v>
          </cell>
          <cell r="EG447">
            <v>54.510975569702481</v>
          </cell>
          <cell r="EH447">
            <v>378</v>
          </cell>
          <cell r="EI447">
            <v>0.92820000000000003</v>
          </cell>
          <cell r="EJ447" t="str">
            <v>Рпл˂Рнас- из за того что нет влияния</v>
          </cell>
          <cell r="EK447"/>
          <cell r="EL447"/>
          <cell r="EM447"/>
          <cell r="EN447"/>
          <cell r="EO447"/>
          <cell r="EP447"/>
          <cell r="EQ447"/>
          <cell r="ER447"/>
          <cell r="ES447"/>
          <cell r="ET447"/>
          <cell r="EU447"/>
          <cell r="EV447"/>
          <cell r="EW447"/>
          <cell r="EX447"/>
          <cell r="EY447"/>
          <cell r="EZ447"/>
          <cell r="FA447"/>
          <cell r="FB447"/>
          <cell r="FC447"/>
          <cell r="FD447"/>
          <cell r="FE447"/>
          <cell r="FF447"/>
          <cell r="FG447"/>
          <cell r="FH447"/>
          <cell r="FI447"/>
          <cell r="FJ447"/>
          <cell r="FK447"/>
          <cell r="FL447"/>
          <cell r="FN447"/>
          <cell r="FP447" t="str">
            <v>Отсутствует влияние</v>
          </cell>
          <cell r="FR447">
            <v>15</v>
          </cell>
          <cell r="FS447"/>
          <cell r="FV447">
            <v>41346</v>
          </cell>
        </row>
        <row r="448">
          <cell r="D448">
            <v>4654</v>
          </cell>
          <cell r="E448" t="str">
            <v>вн</v>
          </cell>
          <cell r="F448" t="str">
            <v xml:space="preserve">А1 В </v>
          </cell>
          <cell r="G448">
            <v>25</v>
          </cell>
          <cell r="H448">
            <v>2.3474999999999997</v>
          </cell>
          <cell r="I448">
            <v>90</v>
          </cell>
          <cell r="J448" t="str">
            <v>Ревизия ГНО</v>
          </cell>
          <cell r="K448" t="e">
            <v>#VALUE!</v>
          </cell>
          <cell r="L448">
            <v>46292</v>
          </cell>
          <cell r="M448">
            <v>9</v>
          </cell>
          <cell r="N448">
            <v>1.0986299999999998</v>
          </cell>
          <cell r="O448">
            <v>87</v>
          </cell>
          <cell r="P448" t="e">
            <v>#VALUE!</v>
          </cell>
          <cell r="Q448">
            <v>46287</v>
          </cell>
          <cell r="R448"/>
          <cell r="S448"/>
          <cell r="T448"/>
          <cell r="U448"/>
          <cell r="V448">
            <v>46292</v>
          </cell>
          <cell r="W448">
            <v>26</v>
          </cell>
          <cell r="X448" t="e">
            <v>#VALUE!</v>
          </cell>
          <cell r="Y448" t="str">
            <v>винтовой</v>
          </cell>
          <cell r="Z448">
            <v>24</v>
          </cell>
          <cell r="AA448">
            <v>9</v>
          </cell>
          <cell r="AB448">
            <v>46292</v>
          </cell>
          <cell r="AC448" t="str">
            <v>7атм/3м</v>
          </cell>
          <cell r="AD448"/>
          <cell r="AE448"/>
          <cell r="AF448"/>
          <cell r="AG448">
            <v>3.2</v>
          </cell>
          <cell r="AH448">
            <v>3.2</v>
          </cell>
          <cell r="AI448"/>
          <cell r="AJ448"/>
          <cell r="AK448"/>
          <cell r="AL448"/>
          <cell r="AM448">
            <v>46242</v>
          </cell>
          <cell r="AN448" t="str">
            <v>огв</v>
          </cell>
          <cell r="AO448" t="str">
            <v>NDH(ZL4)</v>
          </cell>
          <cell r="AP448">
            <v>0</v>
          </cell>
          <cell r="AQ448" t="e">
            <v>#VALUE!</v>
          </cell>
          <cell r="AR448">
            <v>250</v>
          </cell>
          <cell r="AS448">
            <v>70</v>
          </cell>
          <cell r="AT448">
            <v>0.12857142857142856</v>
          </cell>
          <cell r="AU448"/>
          <cell r="AV448"/>
          <cell r="AW448">
            <v>46252</v>
          </cell>
          <cell r="AX448">
            <v>46164</v>
          </cell>
          <cell r="AY448" t="str">
            <v>Nek-28</v>
          </cell>
          <cell r="AZ448">
            <v>272.27999999999997</v>
          </cell>
          <cell r="BA448">
            <v>18.279999999999973</v>
          </cell>
          <cell r="BB448" t="str">
            <v>СКЖ-60</v>
          </cell>
          <cell r="BC448" t="str">
            <v>нет</v>
          </cell>
          <cell r="BD448"/>
          <cell r="BE448">
            <v>46256</v>
          </cell>
          <cell r="BF448">
            <v>254</v>
          </cell>
          <cell r="BG448">
            <v>2.8</v>
          </cell>
          <cell r="BH448">
            <v>4.6216599999999977</v>
          </cell>
          <cell r="BI448" t="e">
            <v>#VALUE!</v>
          </cell>
          <cell r="BJ448">
            <v>43035</v>
          </cell>
          <cell r="BK448">
            <v>89</v>
          </cell>
          <cell r="BL448">
            <v>1</v>
          </cell>
          <cell r="BM448">
            <v>18.315159999999999</v>
          </cell>
          <cell r="BN448" t="str">
            <v>2017,О,89,Н,Д,2018,Я,Ф,M,A,A,2022,Я,М,И,А,C,О,Н,Д,2023,Я,Ф,М,А,М,И,А,C,О,Н,2024,Я,Ф,М,А,М,И,С,Н,2025,Я,Ф,М,А,И,A,О,Н,Д,2026,Я,Ф,М,А,М,И,А,С,</v>
          </cell>
          <cell r="BO448">
            <v>46239</v>
          </cell>
          <cell r="BP448" t="str">
            <v xml:space="preserve">Сорап іші құм. Депрессия жасалды. Сорапты  жуу керек. Кері тоспа ұстап тұр.  </v>
          </cell>
          <cell r="BQ448">
            <v>18</v>
          </cell>
          <cell r="BR448">
            <v>273.39999999999998</v>
          </cell>
          <cell r="BS448"/>
          <cell r="BT448"/>
          <cell r="BU448"/>
          <cell r="BV448"/>
          <cell r="BW448"/>
          <cell r="BX448"/>
          <cell r="BY448"/>
          <cell r="BZ448">
            <v>46101</v>
          </cell>
          <cell r="CA448">
            <v>0</v>
          </cell>
          <cell r="CB448"/>
          <cell r="CC448" t="str">
            <v>差недост.подача</v>
          </cell>
          <cell r="CD448" t="str">
            <v>差недост.подача</v>
          </cell>
          <cell r="CE448">
            <v>15.57471081632653</v>
          </cell>
          <cell r="CF448">
            <v>-45.139300408163265</v>
          </cell>
          <cell r="CG448">
            <v>19.446702185957747</v>
          </cell>
          <cell r="CH448" t="str">
            <v>差недост.подача</v>
          </cell>
          <cell r="CI448">
            <v>6.6917665306122442</v>
          </cell>
          <cell r="CJ448">
            <v>21.751228571428577</v>
          </cell>
          <cell r="CK448"/>
          <cell r="CL448"/>
          <cell r="CM448"/>
          <cell r="CN448"/>
          <cell r="CO448"/>
          <cell r="CP448"/>
          <cell r="CQ448"/>
          <cell r="CR448" t="str">
            <v>п/ст ППГ-2</v>
          </cell>
          <cell r="CS448">
            <v>34</v>
          </cell>
          <cell r="CT448">
            <v>2</v>
          </cell>
          <cell r="CU448" t="str">
            <v>NIPI_Eastern_Part</v>
          </cell>
          <cell r="CV448">
            <v>45464</v>
          </cell>
          <cell r="CW448">
            <v>370</v>
          </cell>
          <cell r="CX448"/>
          <cell r="CY448"/>
          <cell r="CZ448"/>
          <cell r="DA448"/>
          <cell r="DB448"/>
          <cell r="DC448"/>
          <cell r="DD448"/>
          <cell r="DE448"/>
          <cell r="DF448"/>
          <cell r="DG448" t="str">
            <v>стримфло</v>
          </cell>
          <cell r="DH448"/>
          <cell r="DI448"/>
          <cell r="DJ448"/>
          <cell r="DK448"/>
          <cell r="DL448">
            <v>-16</v>
          </cell>
          <cell r="DM448">
            <v>-1.2488699999999999</v>
          </cell>
          <cell r="DN448">
            <v>-3</v>
          </cell>
          <cell r="DO448">
            <v>1.0986299999999998</v>
          </cell>
          <cell r="DP448"/>
          <cell r="DQ448"/>
          <cell r="DR448"/>
          <cell r="DS448"/>
          <cell r="DT448"/>
          <cell r="DU448"/>
          <cell r="DV448"/>
          <cell r="DW448">
            <v>42179</v>
          </cell>
          <cell r="DX448">
            <v>4654</v>
          </cell>
          <cell r="DY448"/>
          <cell r="DZ448" t="str">
            <v>нет вл.</v>
          </cell>
          <cell r="EA448">
            <v>2</v>
          </cell>
          <cell r="EB448"/>
          <cell r="EC448">
            <v>18.315159999999999</v>
          </cell>
          <cell r="ED448">
            <v>25.7</v>
          </cell>
          <cell r="EE448">
            <v>13.6935</v>
          </cell>
          <cell r="EF448">
            <v>-7.3848400000000005</v>
          </cell>
          <cell r="EG448">
            <v>54.510975566762291</v>
          </cell>
          <cell r="EH448">
            <v>541</v>
          </cell>
          <cell r="EI448">
            <v>0.92920000000000003</v>
          </cell>
          <cell r="EJ448"/>
          <cell r="EK448"/>
          <cell r="EL448"/>
          <cell r="EM448"/>
          <cell r="EN448"/>
          <cell r="EO448"/>
          <cell r="EP448"/>
          <cell r="EQ448"/>
          <cell r="ER448"/>
          <cell r="ES448"/>
          <cell r="ET448"/>
          <cell r="EU448"/>
          <cell r="EV448"/>
          <cell r="EW448"/>
          <cell r="EX448"/>
          <cell r="EY448"/>
          <cell r="EZ448"/>
          <cell r="FA448"/>
          <cell r="FB448"/>
          <cell r="FC448"/>
          <cell r="FD448"/>
          <cell r="FE448"/>
          <cell r="FF448"/>
          <cell r="FG448"/>
          <cell r="FH448"/>
          <cell r="FI448"/>
          <cell r="FJ448"/>
          <cell r="FK448"/>
          <cell r="FL448"/>
          <cell r="FN448"/>
          <cell r="FP448" t="str">
            <v>Отсутствует влияние</v>
          </cell>
          <cell r="FR448">
            <v>20</v>
          </cell>
          <cell r="FS448"/>
          <cell r="FT448"/>
          <cell r="FV448">
            <v>39040</v>
          </cell>
        </row>
        <row r="449">
          <cell r="D449">
            <v>4655</v>
          </cell>
          <cell r="E449" t="str">
            <v>вн</v>
          </cell>
          <cell r="F449" t="str">
            <v>А1</v>
          </cell>
          <cell r="G449">
            <v>30</v>
          </cell>
          <cell r="H449">
            <v>2.8169999999999997</v>
          </cell>
          <cell r="I449">
            <v>90</v>
          </cell>
          <cell r="J449" t="str">
            <v>Ревизия ГНО</v>
          </cell>
          <cell r="K449" t="e">
            <v>#VALUE!</v>
          </cell>
          <cell r="L449">
            <v>46292</v>
          </cell>
          <cell r="M449">
            <v>16</v>
          </cell>
          <cell r="N449">
            <v>2.1033599999999999</v>
          </cell>
          <cell r="O449">
            <v>86</v>
          </cell>
          <cell r="P449" t="e">
            <v>#VALUE!</v>
          </cell>
          <cell r="Q449">
            <v>46287</v>
          </cell>
          <cell r="R449"/>
          <cell r="S449"/>
          <cell r="T449"/>
          <cell r="U449"/>
          <cell r="V449">
            <v>46292</v>
          </cell>
          <cell r="W449">
            <v>27</v>
          </cell>
          <cell r="X449" t="e">
            <v>#VALUE!</v>
          </cell>
          <cell r="Y449" t="str">
            <v>винтовой</v>
          </cell>
          <cell r="Z449">
            <v>24</v>
          </cell>
          <cell r="AA449">
            <v>16</v>
          </cell>
          <cell r="AB449">
            <v>46292</v>
          </cell>
          <cell r="AC449" t="str">
            <v>15/5с</v>
          </cell>
          <cell r="AD449"/>
          <cell r="AE449"/>
          <cell r="AF449"/>
          <cell r="AG449">
            <v>3</v>
          </cell>
          <cell r="AH449">
            <v>3</v>
          </cell>
          <cell r="AI449"/>
          <cell r="AJ449"/>
          <cell r="AK449"/>
          <cell r="AL449"/>
          <cell r="AM449">
            <v>46242</v>
          </cell>
          <cell r="AN449" t="str">
            <v>огв</v>
          </cell>
          <cell r="AO449" t="str">
            <v>BD-1</v>
          </cell>
          <cell r="AP449">
            <v>0</v>
          </cell>
          <cell r="AQ449" t="e">
            <v>#VALUE!</v>
          </cell>
          <cell r="AR449">
            <v>230</v>
          </cell>
          <cell r="AS449">
            <v>96.6</v>
          </cell>
          <cell r="AT449">
            <v>0.16563146997929606</v>
          </cell>
          <cell r="AU449"/>
          <cell r="AV449"/>
          <cell r="AW449">
            <v>46257</v>
          </cell>
          <cell r="AX449">
            <v>46222</v>
          </cell>
          <cell r="AY449" t="str">
            <v>Nek-42</v>
          </cell>
          <cell r="AZ449">
            <v>259.21000000000004</v>
          </cell>
          <cell r="BA449">
            <v>16.210000000000036</v>
          </cell>
          <cell r="BB449" t="str">
            <v>СКЖ-60</v>
          </cell>
          <cell r="BC449" t="str">
            <v>324,9Г</v>
          </cell>
          <cell r="BD449">
            <v>3.9</v>
          </cell>
          <cell r="BE449">
            <v>46259</v>
          </cell>
          <cell r="BF449">
            <v>243</v>
          </cell>
          <cell r="BG449">
            <v>1.7</v>
          </cell>
          <cell r="BH449">
            <v>4.5545599999999977</v>
          </cell>
          <cell r="BI449" t="e">
            <v>#VALUE!</v>
          </cell>
          <cell r="BJ449">
            <v>43973</v>
          </cell>
          <cell r="BK449">
            <v>94</v>
          </cell>
          <cell r="BL449">
            <v>0</v>
          </cell>
          <cell r="BM449">
            <v>16.845659999999999</v>
          </cell>
          <cell r="BN449" t="str">
            <v>2017,О,59,Н,Д,2018,Я,Ф,M,A,2020,М,94,A,2022,Я,М,И,А,С,О,Н,Д,2023,Я,Ф,М,А,М,И,А,C,О,Н,2024,Я,Ф,М,А,М,И,С,Н,2025,Я,Ф,М,А,И,A,О,Н,Д,2026,Я,Ф,М,А,М,И,А,С,</v>
          </cell>
          <cell r="BO449">
            <v>46239</v>
          </cell>
          <cell r="BP449" t="str">
            <v xml:space="preserve">Сорап іші құм. Депрессия жасалды. Сорапты  жуу керек. Кері тоспа ұстап тұр.  </v>
          </cell>
          <cell r="BQ449">
            <v>29</v>
          </cell>
          <cell r="BR449">
            <v>273.39999999999998</v>
          </cell>
          <cell r="BS449">
            <v>42286</v>
          </cell>
          <cell r="BT449">
            <v>14.2</v>
          </cell>
          <cell r="BU449"/>
          <cell r="BV449"/>
          <cell r="BW449">
            <v>24</v>
          </cell>
          <cell r="BX449"/>
          <cell r="BY449"/>
          <cell r="BZ449">
            <v>46101</v>
          </cell>
          <cell r="CA449">
            <v>0</v>
          </cell>
          <cell r="CB449"/>
          <cell r="CC449" t="str">
            <v>差недост.подача</v>
          </cell>
          <cell r="CD449" t="str">
            <v>差недост.подача</v>
          </cell>
          <cell r="CE449">
            <v>19.056927037708594</v>
          </cell>
          <cell r="CF449">
            <v>-40.63571777066214</v>
          </cell>
          <cell r="CG449">
            <v>21.947848562585428</v>
          </cell>
          <cell r="CH449" t="str">
            <v>差недост.подача</v>
          </cell>
          <cell r="CI449">
            <v>7.0382912379066305</v>
          </cell>
          <cell r="CJ449">
            <v>15.871280253248123</v>
          </cell>
          <cell r="CK449"/>
          <cell r="CL449"/>
          <cell r="CM449"/>
          <cell r="CN449"/>
          <cell r="CO449"/>
          <cell r="CP449"/>
          <cell r="CQ449"/>
          <cell r="CR449" t="str">
            <v>п/ст ППГ-2</v>
          </cell>
          <cell r="CS449">
            <v>34</v>
          </cell>
          <cell r="CT449">
            <v>2</v>
          </cell>
          <cell r="CU449" t="str">
            <v>NIPI_Eastern_Part</v>
          </cell>
          <cell r="CV449">
            <v>46140</v>
          </cell>
          <cell r="CW449">
            <v>281</v>
          </cell>
          <cell r="CX449"/>
          <cell r="CY449"/>
          <cell r="CZ449"/>
          <cell r="DA449"/>
          <cell r="DB449"/>
          <cell r="DC449"/>
          <cell r="DD449"/>
          <cell r="DE449">
            <v>42286</v>
          </cell>
          <cell r="DF449"/>
          <cell r="DG449" t="str">
            <v>стримфло</v>
          </cell>
          <cell r="DH449"/>
          <cell r="DI449"/>
          <cell r="DJ449"/>
          <cell r="DK449"/>
          <cell r="DL449">
            <v>-14</v>
          </cell>
          <cell r="DM449">
            <v>-0.71363999999999983</v>
          </cell>
          <cell r="DN449">
            <v>-4</v>
          </cell>
          <cell r="DO449">
            <v>2.1033599999999999</v>
          </cell>
          <cell r="DP449"/>
          <cell r="DQ449"/>
          <cell r="DR449"/>
          <cell r="DS449"/>
          <cell r="DT449"/>
          <cell r="DU449"/>
          <cell r="DV449"/>
          <cell r="DW449">
            <v>42179</v>
          </cell>
          <cell r="DX449">
            <v>4655</v>
          </cell>
          <cell r="DY449"/>
          <cell r="DZ449" t="str">
            <v>нет вл.</v>
          </cell>
          <cell r="EA449">
            <v>2</v>
          </cell>
          <cell r="EB449"/>
          <cell r="EC449">
            <v>16.845659999999999</v>
          </cell>
          <cell r="ED449">
            <v>25.7</v>
          </cell>
          <cell r="EE449">
            <v>12.2911</v>
          </cell>
          <cell r="EF449">
            <v>-8.8543400000000005</v>
          </cell>
          <cell r="EG449">
            <v>54.510975559376092</v>
          </cell>
          <cell r="EH449">
            <v>541</v>
          </cell>
          <cell r="EI449">
            <v>0.92920000000000003</v>
          </cell>
          <cell r="EJ449"/>
          <cell r="EK449"/>
          <cell r="EL449"/>
          <cell r="EM449"/>
          <cell r="EN449"/>
          <cell r="EO449"/>
          <cell r="EP449"/>
          <cell r="EQ449"/>
          <cell r="ER449"/>
          <cell r="ES449"/>
          <cell r="ET449"/>
          <cell r="EU449"/>
          <cell r="EV449"/>
          <cell r="EW449"/>
          <cell r="EX449"/>
          <cell r="EY449"/>
          <cell r="EZ449"/>
          <cell r="FA449"/>
          <cell r="FB449"/>
          <cell r="FC449"/>
          <cell r="FD449"/>
          <cell r="FE449"/>
          <cell r="FF449"/>
          <cell r="FG449"/>
          <cell r="FH449"/>
          <cell r="FI449"/>
          <cell r="FJ449"/>
          <cell r="FK449"/>
          <cell r="FL449"/>
          <cell r="FN449"/>
          <cell r="FP449" t="str">
            <v>Отсутствует влияние</v>
          </cell>
          <cell r="FR449">
            <v>20</v>
          </cell>
          <cell r="FS449"/>
          <cell r="FV449">
            <v>38482</v>
          </cell>
        </row>
        <row r="450">
          <cell r="D450">
            <v>4657</v>
          </cell>
          <cell r="E450" t="str">
            <v>вн</v>
          </cell>
          <cell r="F450" t="str">
            <v>А1</v>
          </cell>
          <cell r="G450">
            <v>40</v>
          </cell>
          <cell r="H450">
            <v>3.7559999999999998</v>
          </cell>
          <cell r="I450">
            <v>90</v>
          </cell>
          <cell r="J450" t="str">
            <v>Ревизия ГНО</v>
          </cell>
          <cell r="K450" t="e">
            <v>#VALUE!</v>
          </cell>
          <cell r="L450">
            <v>46292</v>
          </cell>
          <cell r="M450">
            <v>29</v>
          </cell>
          <cell r="N450">
            <v>2.7231000000000001</v>
          </cell>
          <cell r="O450">
            <v>90</v>
          </cell>
          <cell r="P450" t="e">
            <v>#VALUE!</v>
          </cell>
          <cell r="Q450">
            <v>46287</v>
          </cell>
          <cell r="R450"/>
          <cell r="S450"/>
          <cell r="T450"/>
          <cell r="U450"/>
          <cell r="V450">
            <v>46292</v>
          </cell>
          <cell r="W450">
            <v>27</v>
          </cell>
          <cell r="X450" t="e">
            <v>#VALUE!</v>
          </cell>
          <cell r="Y450" t="str">
            <v>винтовой</v>
          </cell>
          <cell r="Z450">
            <v>24</v>
          </cell>
          <cell r="AA450">
            <v>29</v>
          </cell>
          <cell r="AB450">
            <v>46292</v>
          </cell>
          <cell r="AC450" t="str">
            <v>15/5с</v>
          </cell>
          <cell r="AD450"/>
          <cell r="AE450"/>
          <cell r="AF450"/>
          <cell r="AG450">
            <v>3.8</v>
          </cell>
          <cell r="AH450">
            <v>3</v>
          </cell>
          <cell r="AI450"/>
          <cell r="AJ450"/>
          <cell r="AK450"/>
          <cell r="AL450"/>
          <cell r="AM450">
            <v>46279</v>
          </cell>
          <cell r="AN450" t="str">
            <v>огв</v>
          </cell>
          <cell r="AO450" t="str">
            <v>ZL3-15</v>
          </cell>
          <cell r="AP450">
            <v>0</v>
          </cell>
          <cell r="AQ450" t="e">
            <v>#VALUE!</v>
          </cell>
          <cell r="AR450">
            <v>330</v>
          </cell>
          <cell r="AS450">
            <v>92.4</v>
          </cell>
          <cell r="AT450">
            <v>0.31385281385281383</v>
          </cell>
          <cell r="AU450"/>
          <cell r="AV450"/>
          <cell r="AW450">
            <v>46286</v>
          </cell>
          <cell r="AX450">
            <v>46271</v>
          </cell>
          <cell r="AY450" t="str">
            <v>TP-28</v>
          </cell>
          <cell r="AZ450">
            <v>256.20000000000005</v>
          </cell>
          <cell r="BA450">
            <v>32.200000000000045</v>
          </cell>
          <cell r="BB450" t="str">
            <v>СКЖ-60</v>
          </cell>
          <cell r="BC450" t="str">
            <v>325Г</v>
          </cell>
          <cell r="BD450" t="str">
            <v>50</v>
          </cell>
          <cell r="BE450">
            <v>46279</v>
          </cell>
          <cell r="BF450">
            <v>224</v>
          </cell>
          <cell r="BG450">
            <v>1.4</v>
          </cell>
          <cell r="BH450">
            <v>5.9212849999999975</v>
          </cell>
          <cell r="BI450" t="e">
            <v>#VALUE!</v>
          </cell>
          <cell r="BJ450">
            <v>43973</v>
          </cell>
          <cell r="BK450">
            <v>46</v>
          </cell>
          <cell r="BL450">
            <v>3.4</v>
          </cell>
          <cell r="BM450">
            <v>24.635484999999996</v>
          </cell>
          <cell r="BN450" t="str">
            <v>2020,М,46,A,2022,Я,М,И,А,С,О,Н,Д,2023,Я,Ф,М,А,М,И,А,C,О,Н,2024,Я,Ф,М,А,М,И,С,Н,2025,Я,Ф,М,А,И,A,О,Н,Д,2026,Я,Ф,М,А,М,И,А,С,</v>
          </cell>
          <cell r="BO450">
            <v>46276</v>
          </cell>
          <cell r="BP450" t="str">
            <v>Сорап іші құм. Депрессия жасалды. Сорапты ыссы сумен жуу керек.</v>
          </cell>
          <cell r="BQ450">
            <v>45</v>
          </cell>
          <cell r="BR450">
            <v>272.14999999999998</v>
          </cell>
          <cell r="BS450"/>
          <cell r="BT450"/>
          <cell r="BU450"/>
          <cell r="BV450"/>
          <cell r="BW450"/>
          <cell r="BX450"/>
          <cell r="BY450"/>
          <cell r="BZ450">
            <v>46101</v>
          </cell>
          <cell r="CA450">
            <v>0</v>
          </cell>
          <cell r="CB450"/>
          <cell r="CC450" t="str">
            <v>差недост.подача</v>
          </cell>
          <cell r="CD450" t="str">
            <v>差недост.подача</v>
          </cell>
          <cell r="CE450">
            <v>30.5226279408182</v>
          </cell>
          <cell r="CF450">
            <v>-24.304718558497783</v>
          </cell>
          <cell r="CG450">
            <v>28.259542406971004</v>
          </cell>
          <cell r="CH450" t="str">
            <v>差недост.подача</v>
          </cell>
          <cell r="CI450">
            <v>9.4040816401491725</v>
          </cell>
          <cell r="CJ450">
            <v>-1.7899392627574429</v>
          </cell>
          <cell r="CK450"/>
          <cell r="CL450"/>
          <cell r="CM450">
            <v>45930</v>
          </cell>
          <cell r="CN450" t="str">
            <v>х/к</v>
          </cell>
          <cell r="CO450"/>
          <cell r="CP450"/>
          <cell r="CQ450"/>
          <cell r="CR450" t="str">
            <v>п/ст ППГ-2</v>
          </cell>
          <cell r="CS450">
            <v>34</v>
          </cell>
          <cell r="CT450">
            <v>2</v>
          </cell>
          <cell r="CU450" t="str">
            <v>NIPI_Eastern_Part</v>
          </cell>
          <cell r="CV450">
            <v>46109</v>
          </cell>
          <cell r="CW450">
            <v>285</v>
          </cell>
          <cell r="CX450"/>
          <cell r="CY450"/>
          <cell r="CZ450"/>
          <cell r="DA450"/>
          <cell r="DB450"/>
          <cell r="DC450"/>
          <cell r="DD450"/>
          <cell r="DE450"/>
          <cell r="DF450"/>
          <cell r="DG450" t="str">
            <v>стримфло</v>
          </cell>
          <cell r="DH450" t="str">
            <v>есть</v>
          </cell>
          <cell r="DI450"/>
          <cell r="DJ450"/>
          <cell r="DK450"/>
          <cell r="DL450">
            <v>-11</v>
          </cell>
          <cell r="DM450">
            <v>-1.0328999999999997</v>
          </cell>
          <cell r="DN450">
            <v>0</v>
          </cell>
          <cell r="DO450">
            <v>2.7231000000000001</v>
          </cell>
          <cell r="DP450"/>
          <cell r="DQ450"/>
          <cell r="DR450"/>
          <cell r="DS450"/>
          <cell r="DT450"/>
          <cell r="DU450"/>
          <cell r="DV450"/>
          <cell r="DW450">
            <v>42179</v>
          </cell>
          <cell r="DX450">
            <v>4657</v>
          </cell>
          <cell r="DY450"/>
          <cell r="DZ450" t="str">
            <v>нет вл.</v>
          </cell>
          <cell r="EA450">
            <v>2</v>
          </cell>
          <cell r="EB450"/>
          <cell r="EC450">
            <v>24.635484999999996</v>
          </cell>
          <cell r="ED450">
            <v>25.7</v>
          </cell>
          <cell r="EE450">
            <v>18.714199999999998</v>
          </cell>
          <cell r="EF450">
            <v>-1.0645150000000037</v>
          </cell>
          <cell r="EG450">
            <v>54.51097555786221</v>
          </cell>
          <cell r="EH450">
            <v>541</v>
          </cell>
          <cell r="EI450">
            <v>0.92920000000000003</v>
          </cell>
          <cell r="EJ450"/>
          <cell r="EK450"/>
          <cell r="EL450"/>
          <cell r="EM450"/>
          <cell r="EN450"/>
          <cell r="EO450"/>
          <cell r="EP450"/>
          <cell r="EQ450"/>
          <cell r="ER450"/>
          <cell r="ES450"/>
          <cell r="ET450"/>
          <cell r="EU450"/>
          <cell r="EV450"/>
          <cell r="EW450"/>
          <cell r="EX450"/>
          <cell r="EY450"/>
          <cell r="EZ450"/>
          <cell r="FA450"/>
          <cell r="FB450"/>
          <cell r="FC450"/>
          <cell r="FD450"/>
          <cell r="FE450"/>
          <cell r="FF450"/>
          <cell r="FG450"/>
          <cell r="FH450"/>
          <cell r="FI450"/>
          <cell r="FJ450"/>
          <cell r="FK450"/>
          <cell r="FL450"/>
          <cell r="FN450">
            <v>1</v>
          </cell>
          <cell r="FP450" t="str">
            <v>Отсутствует влияние</v>
          </cell>
          <cell r="FR450">
            <v>30</v>
          </cell>
          <cell r="FS450"/>
          <cell r="FT450"/>
          <cell r="FV450">
            <v>38487</v>
          </cell>
        </row>
        <row r="451">
          <cell r="D451" t="str">
            <v>4661А</v>
          </cell>
          <cell r="E451" t="str">
            <v>вн</v>
          </cell>
          <cell r="F451" t="str">
            <v>А1</v>
          </cell>
          <cell r="G451">
            <v>51</v>
          </cell>
          <cell r="H451">
            <v>1.9155599999999999</v>
          </cell>
          <cell r="I451">
            <v>96</v>
          </cell>
          <cell r="J451">
            <v>0</v>
          </cell>
          <cell r="K451" t="e">
            <v>#VALUE!</v>
          </cell>
          <cell r="L451">
            <v>46292</v>
          </cell>
          <cell r="M451">
            <v>55</v>
          </cell>
          <cell r="N451">
            <v>3.0986999999999996</v>
          </cell>
          <cell r="O451">
            <v>94</v>
          </cell>
          <cell r="P451" t="e">
            <v>#VALUE!</v>
          </cell>
          <cell r="Q451">
            <v>46289</v>
          </cell>
          <cell r="R451"/>
          <cell r="S451"/>
          <cell r="T451"/>
          <cell r="U451"/>
          <cell r="V451">
            <v>46292</v>
          </cell>
          <cell r="W451">
            <v>20</v>
          </cell>
          <cell r="X451" t="e">
            <v>#VALUE!</v>
          </cell>
          <cell r="Y451" t="str">
            <v>винтовой</v>
          </cell>
          <cell r="Z451">
            <v>24</v>
          </cell>
          <cell r="AA451">
            <v>55</v>
          </cell>
          <cell r="AB451">
            <v>46292</v>
          </cell>
          <cell r="AC451" t="str">
            <v>15атм/5с</v>
          </cell>
          <cell r="AD451"/>
          <cell r="AE451"/>
          <cell r="AF451"/>
          <cell r="AG451">
            <v>3</v>
          </cell>
          <cell r="AH451">
            <v>0</v>
          </cell>
          <cell r="AI451"/>
          <cell r="AJ451"/>
          <cell r="AK451"/>
          <cell r="AL451"/>
          <cell r="AM451">
            <v>46054</v>
          </cell>
          <cell r="AN451" t="str">
            <v>в/л</v>
          </cell>
          <cell r="AO451" t="str">
            <v>ОПИ-</v>
          </cell>
          <cell r="AP451">
            <v>0</v>
          </cell>
          <cell r="AQ451" t="e">
            <v>#VALUE!</v>
          </cell>
          <cell r="AR451">
            <v>210</v>
          </cell>
          <cell r="AS451">
            <v>58.800000000000004</v>
          </cell>
          <cell r="AT451">
            <v>0.93537414965986387</v>
          </cell>
          <cell r="AU451"/>
          <cell r="AV451"/>
          <cell r="AW451">
            <v>46088</v>
          </cell>
          <cell r="AX451">
            <v>46044</v>
          </cell>
          <cell r="AY451" t="str">
            <v>TP-28</v>
          </cell>
          <cell r="AZ451">
            <v>260.54000000000002</v>
          </cell>
          <cell r="BA451">
            <v>133.54000000000002</v>
          </cell>
          <cell r="BB451" t="str">
            <v>СКЖ-60/Нуфло</v>
          </cell>
          <cell r="BC451"/>
          <cell r="BD451"/>
          <cell r="BE451">
            <v>46256</v>
          </cell>
          <cell r="BF451">
            <v>127</v>
          </cell>
          <cell r="BG451">
            <v>1</v>
          </cell>
          <cell r="BH451">
            <v>15.009879999999999</v>
          </cell>
          <cell r="BI451" t="e">
            <v>#VALUE!</v>
          </cell>
          <cell r="BJ451">
            <v>45797</v>
          </cell>
          <cell r="BK451">
            <v>27</v>
          </cell>
          <cell r="BL451">
            <v>3</v>
          </cell>
          <cell r="BM451">
            <v>26.39988</v>
          </cell>
          <cell r="BN451" t="str">
            <v>2015,M,И,2017.Я,М,И,А,О,Н,Д,2018,Я,Ф,M,A,М,И,0,A,М,И,А,С,О,Н,Д,2023,Я,Ф,М,А,М,И,А,C,О,Н,2024,Я,Ф,М,А,М,И,С,Н,2025,Я,Ф,М,А,М,27,И,A,О,Н,Д,2026,Я,Ф,М,А,М,И,А,С,</v>
          </cell>
          <cell r="BO451">
            <v>46154</v>
          </cell>
          <cell r="BP451" t="str">
            <v>Айналым саны 210-нан артық қойылмайды. ОПИ (прямой привод Rpm 210 max)</v>
          </cell>
          <cell r="BQ451">
            <v>146</v>
          </cell>
          <cell r="BR451">
            <v>276.2</v>
          </cell>
          <cell r="BS451"/>
          <cell r="BT451"/>
          <cell r="BU451"/>
          <cell r="BV451"/>
          <cell r="BW451"/>
          <cell r="BX451"/>
          <cell r="BY451"/>
          <cell r="BZ451">
            <v>46101</v>
          </cell>
          <cell r="CA451">
            <v>0</v>
          </cell>
          <cell r="CB451"/>
          <cell r="CC451" t="str">
            <v>潜потенц-ый</v>
          </cell>
          <cell r="CD451" t="str">
            <v>潜потенц-ый</v>
          </cell>
          <cell r="CE451">
            <v>35.72198639224397</v>
          </cell>
          <cell r="CF451">
            <v>14.889858253505487</v>
          </cell>
          <cell r="CG451">
            <v>39.043264386987914</v>
          </cell>
          <cell r="CH451" t="str">
            <v>查сверка данных</v>
          </cell>
          <cell r="CI451">
            <v>36.394029783886339</v>
          </cell>
          <cell r="CJ451">
            <v>26.159982831227722</v>
          </cell>
          <cell r="CK451"/>
          <cell r="CL451"/>
          <cell r="CM451">
            <v>45930</v>
          </cell>
          <cell r="CN451" t="str">
            <v>х/к</v>
          </cell>
          <cell r="CO451"/>
          <cell r="CP451"/>
          <cell r="CQ451"/>
          <cell r="CR451" t="str">
            <v>п/ст ППГ-2</v>
          </cell>
          <cell r="CS451">
            <v>37</v>
          </cell>
          <cell r="CT451">
            <v>2</v>
          </cell>
          <cell r="CU451" t="str">
            <v>NIPI_Centre_PTV-3_Part</v>
          </cell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 t="str">
            <v>стримфло</v>
          </cell>
          <cell r="DH451"/>
          <cell r="DI451"/>
          <cell r="DJ451"/>
          <cell r="DK451"/>
          <cell r="DL451">
            <v>4</v>
          </cell>
          <cell r="DM451">
            <v>1.1831399999999996</v>
          </cell>
          <cell r="DN451">
            <v>-2</v>
          </cell>
          <cell r="DO451">
            <v>3.0987</v>
          </cell>
          <cell r="DP451"/>
          <cell r="DQ451"/>
          <cell r="DR451"/>
          <cell r="DS451"/>
          <cell r="DT451"/>
          <cell r="DU451"/>
          <cell r="DV451"/>
          <cell r="DW451">
            <v>42171</v>
          </cell>
          <cell r="DX451">
            <v>4661</v>
          </cell>
          <cell r="DY451"/>
          <cell r="DZ451" t="str">
            <v>нет вл.</v>
          </cell>
          <cell r="EA451">
            <v>1</v>
          </cell>
          <cell r="EB451"/>
          <cell r="EC451">
            <v>24</v>
          </cell>
          <cell r="ED451">
            <v>25.7</v>
          </cell>
          <cell r="EE451">
            <v>8.990120000000001</v>
          </cell>
          <cell r="EF451">
            <v>-1.6999999999999993</v>
          </cell>
          <cell r="EG451">
            <v>54.510975567555853</v>
          </cell>
          <cell r="EH451">
            <v>541</v>
          </cell>
          <cell r="EI451">
            <v>0.92920000000000003</v>
          </cell>
          <cell r="EJ451"/>
          <cell r="EK451"/>
          <cell r="EL451"/>
          <cell r="EM451"/>
          <cell r="EN451"/>
          <cell r="EO451"/>
          <cell r="EP451"/>
          <cell r="EQ451"/>
          <cell r="ER451"/>
          <cell r="ES451"/>
          <cell r="ET451"/>
          <cell r="EU451"/>
          <cell r="EV451"/>
          <cell r="EW451"/>
          <cell r="EX451"/>
          <cell r="EY451"/>
          <cell r="EZ451"/>
          <cell r="FA451"/>
          <cell r="FB451"/>
          <cell r="FC451"/>
          <cell r="FD451"/>
          <cell r="FE451"/>
          <cell r="FF451"/>
          <cell r="FG451"/>
          <cell r="FH451"/>
          <cell r="FI451"/>
          <cell r="FJ451"/>
          <cell r="FK451"/>
          <cell r="FL451"/>
          <cell r="FN451">
            <v>1</v>
          </cell>
          <cell r="FP451" t="str">
            <v>Отсутствует влияние</v>
          </cell>
          <cell r="FR451">
            <v>20</v>
          </cell>
          <cell r="FS451"/>
          <cell r="FT451"/>
          <cell r="FV451">
            <v>38492</v>
          </cell>
        </row>
        <row r="452">
          <cell r="D452">
            <v>4666</v>
          </cell>
          <cell r="E452" t="str">
            <v>ск</v>
          </cell>
          <cell r="F452" t="str">
            <v xml:space="preserve">А1 В </v>
          </cell>
          <cell r="G452">
            <v>33</v>
          </cell>
          <cell r="H452">
            <v>1.8592199999999999</v>
          </cell>
          <cell r="I452">
            <v>94</v>
          </cell>
          <cell r="J452">
            <v>0</v>
          </cell>
          <cell r="K452" t="e">
            <v>#VALUE!</v>
          </cell>
          <cell r="L452">
            <v>46292</v>
          </cell>
          <cell r="M452">
            <v>25</v>
          </cell>
          <cell r="N452">
            <v>1.1737499999999998</v>
          </cell>
          <cell r="O452">
            <v>95</v>
          </cell>
          <cell r="P452" t="e">
            <v>#VALUE!</v>
          </cell>
          <cell r="Q452">
            <v>46287</v>
          </cell>
          <cell r="R452"/>
          <cell r="S452"/>
          <cell r="T452"/>
          <cell r="U452"/>
          <cell r="V452">
            <v>46292</v>
          </cell>
          <cell r="W452">
            <v>22</v>
          </cell>
          <cell r="X452" t="e">
            <v>#VALUE!</v>
          </cell>
          <cell r="Y452" t="str">
            <v>СК раб.с проп.кл</v>
          </cell>
          <cell r="Z452">
            <v>24</v>
          </cell>
          <cell r="AA452">
            <v>25</v>
          </cell>
          <cell r="AB452">
            <v>46292</v>
          </cell>
          <cell r="AC452" t="str">
            <v>15атм/5с</v>
          </cell>
          <cell r="AD452"/>
          <cell r="AE452"/>
          <cell r="AF452"/>
          <cell r="AG452">
            <v>2.8</v>
          </cell>
          <cell r="AH452">
            <v>2.8</v>
          </cell>
          <cell r="AI452"/>
          <cell r="AJ452"/>
          <cell r="AK452"/>
          <cell r="AL452"/>
          <cell r="AM452">
            <v>46289</v>
          </cell>
          <cell r="AN452" t="str">
            <v>огв-в/л</v>
          </cell>
          <cell r="AO452" t="str">
            <v>ск-6к(C228D)</v>
          </cell>
          <cell r="AP452">
            <v>3</v>
          </cell>
          <cell r="AQ452" t="e">
            <v>#VALUE!</v>
          </cell>
          <cell r="AR452">
            <v>8.5</v>
          </cell>
          <cell r="AS452">
            <v>93.653074799999999</v>
          </cell>
          <cell r="AT452">
            <v>0.26694265034424691</v>
          </cell>
          <cell r="AU452">
            <v>140</v>
          </cell>
          <cell r="AV452">
            <v>1000</v>
          </cell>
          <cell r="AW452">
            <v>46192</v>
          </cell>
          <cell r="AX452">
            <v>46064</v>
          </cell>
          <cell r="AY452" t="str">
            <v>(кл.70)ShL-57</v>
          </cell>
          <cell r="AZ452">
            <v>253.03000000000003</v>
          </cell>
          <cell r="BA452">
            <v>24.03000000000003</v>
          </cell>
          <cell r="BB452" t="str">
            <v>СКЖ-60</v>
          </cell>
          <cell r="BC452" t="str">
            <v>нет</v>
          </cell>
          <cell r="BD452"/>
          <cell r="BE452">
            <v>46285</v>
          </cell>
          <cell r="BF452">
            <v>229</v>
          </cell>
          <cell r="BG452">
            <v>2.2999999999999998</v>
          </cell>
          <cell r="BH452">
            <v>7.2813950000000007</v>
          </cell>
          <cell r="BI452" t="e">
            <v>#VALUE!</v>
          </cell>
          <cell r="BJ452">
            <v>43976</v>
          </cell>
          <cell r="BK452">
            <v>48</v>
          </cell>
          <cell r="BL452">
            <v>0</v>
          </cell>
          <cell r="BM452">
            <v>21.977295000000002</v>
          </cell>
          <cell r="BN452" t="str">
            <v>2015,M,И,2017.Я,М,И,А,О,Н,Д,2018,Я,Ф,M,A,2020,Я,Ф,М,Ф,М,48,A,2022,Я,М,И,А,С,О,Н,Д,2023,Я,Ф,М,А,М,И,А,C,О,Н,2024,Я,Ф,М,А,М,И,С,Н,2025,Я,Ф,М,А,И,A,О,Н,Д,2026,Я,Ф,М,А,М,И,А,С,</v>
          </cell>
          <cell r="BO452">
            <v>46134</v>
          </cell>
          <cell r="BP452" t="str">
            <v>Айдау клапанының ақауы. Сорап тықылға қойылды,  ыссы сумен жуу керек. Кері тоспа ұстап тұр.</v>
          </cell>
          <cell r="BQ452">
            <v>37</v>
          </cell>
          <cell r="BR452">
            <v>282.05</v>
          </cell>
          <cell r="BS452"/>
          <cell r="BT452"/>
          <cell r="BU452"/>
          <cell r="BV452"/>
          <cell r="BW452"/>
          <cell r="BX452"/>
          <cell r="BY452"/>
          <cell r="BZ452">
            <v>46101</v>
          </cell>
          <cell r="CA452">
            <v>0</v>
          </cell>
          <cell r="CB452"/>
          <cell r="CC452" t="str">
            <v>差недост.подача</v>
          </cell>
          <cell r="CD452" t="str">
            <v>差недост.подача</v>
          </cell>
          <cell r="CE452">
            <v>27.319834419577909</v>
          </cell>
          <cell r="CF452">
            <v>-29.182359866666125</v>
          </cell>
          <cell r="CG452">
            <v>26.660875815833183</v>
          </cell>
          <cell r="CH452" t="str">
            <v>差недост.подача</v>
          </cell>
          <cell r="CI452">
            <v>8.4857691160631088</v>
          </cell>
          <cell r="CJ452">
            <v>2.7862781195819153</v>
          </cell>
          <cell r="CK452"/>
          <cell r="CL452"/>
          <cell r="CM452"/>
          <cell r="CN452"/>
          <cell r="CO452"/>
          <cell r="CP452"/>
          <cell r="CQ452"/>
          <cell r="CR452" t="str">
            <v>п/ст ППГ-2</v>
          </cell>
          <cell r="CS452">
            <v>34</v>
          </cell>
          <cell r="CT452">
            <v>2</v>
          </cell>
          <cell r="CU452" t="str">
            <v>NIPI_Eastern_Part</v>
          </cell>
          <cell r="CV452">
            <v>42041</v>
          </cell>
          <cell r="CW452">
            <v>302</v>
          </cell>
          <cell r="CX452"/>
          <cell r="CY452"/>
          <cell r="CZ452"/>
          <cell r="DA452"/>
          <cell r="DB452"/>
          <cell r="DC452"/>
          <cell r="DD452"/>
          <cell r="DE452"/>
          <cell r="DF452"/>
          <cell r="DG452" t="str">
            <v>стримфло</v>
          </cell>
          <cell r="DH452" t="str">
            <v>есть (02.06.2025г - непроход-106м)</v>
          </cell>
          <cell r="DI452"/>
          <cell r="DJ452"/>
          <cell r="DK452"/>
          <cell r="DL452">
            <v>-8</v>
          </cell>
          <cell r="DM452">
            <v>-0.68547000000000002</v>
          </cell>
          <cell r="DN452">
            <v>1</v>
          </cell>
          <cell r="DO452">
            <v>1.1737499999999998</v>
          </cell>
          <cell r="DP452"/>
          <cell r="DQ452"/>
          <cell r="DR452"/>
          <cell r="DS452"/>
          <cell r="DT452"/>
          <cell r="DU452"/>
          <cell r="DV452"/>
          <cell r="DW452">
            <v>42179</v>
          </cell>
          <cell r="DX452">
            <v>4666</v>
          </cell>
          <cell r="DY452"/>
          <cell r="DZ452" t="str">
            <v>нет вл.</v>
          </cell>
          <cell r="EA452">
            <v>1</v>
          </cell>
          <cell r="EB452"/>
          <cell r="EC452">
            <v>21.977295000000002</v>
          </cell>
          <cell r="ED452">
            <v>25.7</v>
          </cell>
          <cell r="EE452">
            <v>14.695900000000002</v>
          </cell>
          <cell r="EF452">
            <v>-3.7227049999999977</v>
          </cell>
          <cell r="EG452">
            <v>54.51097558299147</v>
          </cell>
          <cell r="EH452">
            <v>541</v>
          </cell>
          <cell r="EI452">
            <v>0.92920000000000003</v>
          </cell>
          <cell r="EJ452"/>
          <cell r="EK452"/>
          <cell r="EL452"/>
          <cell r="EM452"/>
          <cell r="EN452"/>
          <cell r="EO452"/>
          <cell r="EP452"/>
          <cell r="EQ452"/>
          <cell r="ER452"/>
          <cell r="ES452"/>
          <cell r="ET452"/>
          <cell r="EU452"/>
          <cell r="EV452"/>
          <cell r="EW452"/>
          <cell r="EX452"/>
          <cell r="EY452"/>
          <cell r="EZ452"/>
          <cell r="FA452"/>
          <cell r="FB452"/>
          <cell r="FC452">
            <v>2</v>
          </cell>
          <cell r="FD452"/>
          <cell r="FE452"/>
          <cell r="FF452"/>
          <cell r="FG452"/>
          <cell r="FH452"/>
          <cell r="FI452"/>
          <cell r="FJ452"/>
          <cell r="FK452"/>
          <cell r="FL452"/>
          <cell r="FN452">
            <v>1</v>
          </cell>
          <cell r="FP452" t="str">
            <v>Отсутствует влияние</v>
          </cell>
          <cell r="FR452">
            <v>22</v>
          </cell>
          <cell r="FS452"/>
          <cell r="FV452">
            <v>39313</v>
          </cell>
        </row>
        <row r="453">
          <cell r="D453">
            <v>4668</v>
          </cell>
          <cell r="E453" t="str">
            <v>вн</v>
          </cell>
          <cell r="F453" t="str">
            <v>А1</v>
          </cell>
          <cell r="G453">
            <v>45</v>
          </cell>
          <cell r="H453">
            <v>2.9578500000000001</v>
          </cell>
          <cell r="I453">
            <v>93</v>
          </cell>
          <cell r="J453">
            <v>0</v>
          </cell>
          <cell r="K453" t="e">
            <v>#VALUE!</v>
          </cell>
          <cell r="L453">
            <v>46292</v>
          </cell>
          <cell r="M453">
            <v>60</v>
          </cell>
          <cell r="N453">
            <v>3.3803999999999994</v>
          </cell>
          <cell r="O453">
            <v>94</v>
          </cell>
          <cell r="P453" t="e">
            <v>#VALUE!</v>
          </cell>
          <cell r="Q453">
            <v>46287</v>
          </cell>
          <cell r="R453"/>
          <cell r="S453"/>
          <cell r="T453"/>
          <cell r="U453"/>
          <cell r="V453">
            <v>46292</v>
          </cell>
          <cell r="W453">
            <v>24</v>
          </cell>
          <cell r="X453" t="e">
            <v>#VALUE!</v>
          </cell>
          <cell r="Y453" t="str">
            <v>винтовой</v>
          </cell>
          <cell r="Z453">
            <v>24</v>
          </cell>
          <cell r="AA453">
            <v>60</v>
          </cell>
          <cell r="AB453">
            <v>46292</v>
          </cell>
          <cell r="AC453" t="str">
            <v>15атм/1м20с</v>
          </cell>
          <cell r="AD453"/>
          <cell r="AE453"/>
          <cell r="AF453"/>
          <cell r="AG453">
            <v>2.2000000000000002</v>
          </cell>
          <cell r="AH453">
            <v>2.2000000000000002</v>
          </cell>
          <cell r="AI453"/>
          <cell r="AJ453"/>
          <cell r="AK453"/>
          <cell r="AL453"/>
          <cell r="AM453">
            <v>46105</v>
          </cell>
          <cell r="AN453" t="str">
            <v>огв</v>
          </cell>
          <cell r="AO453" t="str">
            <v>Netzsch</v>
          </cell>
          <cell r="AP453">
            <v>0</v>
          </cell>
          <cell r="AQ453" t="e">
            <v>#VALUE!</v>
          </cell>
          <cell r="AR453">
            <v>380</v>
          </cell>
          <cell r="AS453">
            <v>106.4</v>
          </cell>
          <cell r="AT453">
            <v>0.56390977443609025</v>
          </cell>
          <cell r="AU453"/>
          <cell r="AV453"/>
          <cell r="AW453">
            <v>46218</v>
          </cell>
          <cell r="AX453">
            <v>46034</v>
          </cell>
          <cell r="AY453" t="str">
            <v>TP-28</v>
          </cell>
          <cell r="AZ453">
            <v>257.38</v>
          </cell>
          <cell r="BA453">
            <v>48.379999999999995</v>
          </cell>
          <cell r="BB453" t="str">
            <v>СКЖ-60</v>
          </cell>
          <cell r="BC453">
            <v>321.7</v>
          </cell>
          <cell r="BD453">
            <v>43</v>
          </cell>
          <cell r="BE453">
            <v>46253</v>
          </cell>
          <cell r="BF453">
            <v>209</v>
          </cell>
          <cell r="BG453">
            <v>2.8</v>
          </cell>
          <cell r="BH453">
            <v>8.8095999999999997</v>
          </cell>
          <cell r="BI453" t="e">
            <v>#VALUE!</v>
          </cell>
          <cell r="BJ453">
            <v>44864</v>
          </cell>
          <cell r="BK453">
            <v>38</v>
          </cell>
          <cell r="BL453">
            <v>5.0999999999999996</v>
          </cell>
          <cell r="BM453">
            <v>27.166499999999999</v>
          </cell>
          <cell r="BN453" t="str">
            <v>2012,Я,М,А,0,0,2013,И,0,0,2014,И,117,2015,M,138,236,И,238,А,248,О,52,Н,Д,28,И,Н,2017.Я,М,И,А,О,Н,Д,2018,Я,Ф,M,A,A,2022,Я,М,И,А,С,О,38,Н,Д,2023,Я,Ф,М,А,М,И,А,C,О,Н,2024,Я,Ф,М,А,М,И,С,Н,2025,Я,Ф,М,А,И,A,О,Н,Д,2026,Я,Ф,М,А,М,И,А,С,</v>
          </cell>
          <cell r="BO453">
            <v>46104</v>
          </cell>
          <cell r="BP453" t="str">
            <v xml:space="preserve">Сорап іші құм. Сорапты ыссы сумен жуу керек. </v>
          </cell>
          <cell r="BQ453">
            <v>58</v>
          </cell>
          <cell r="BR453">
            <v>273</v>
          </cell>
          <cell r="BS453"/>
          <cell r="BT453"/>
          <cell r="BU453"/>
          <cell r="BV453"/>
          <cell r="BW453"/>
          <cell r="BX453"/>
          <cell r="BY453"/>
          <cell r="BZ453">
            <v>46101</v>
          </cell>
          <cell r="CA453">
            <v>0</v>
          </cell>
          <cell r="CB453" t="str">
            <v xml:space="preserve"> </v>
          </cell>
          <cell r="CC453" t="str">
            <v>理рацион-ый</v>
          </cell>
          <cell r="CD453" t="str">
            <v>理рацион-ый</v>
          </cell>
          <cell r="CE453">
            <v>40.939693973655942</v>
          </cell>
          <cell r="CF453">
            <v>-2.8497322064559896</v>
          </cell>
          <cell r="CG453">
            <v>34.045997479981253</v>
          </cell>
          <cell r="CH453" t="str">
            <v>理рацион-ый</v>
          </cell>
          <cell r="CI453">
            <v>16.948742529255469</v>
          </cell>
          <cell r="CJ453">
            <v>-10.350254451919255</v>
          </cell>
          <cell r="CK453"/>
          <cell r="CL453"/>
          <cell r="CM453">
            <v>46278</v>
          </cell>
          <cell r="CN453" t="str">
            <v>х/к</v>
          </cell>
          <cell r="CO453"/>
          <cell r="CP453"/>
          <cell r="CQ453"/>
          <cell r="CR453" t="str">
            <v>п/ст ППГ-2</v>
          </cell>
          <cell r="CS453">
            <v>37</v>
          </cell>
          <cell r="CT453">
            <v>2</v>
          </cell>
          <cell r="CU453" t="str">
            <v>NIPI_Eastern_Part</v>
          </cell>
          <cell r="CV453">
            <v>46033</v>
          </cell>
          <cell r="CW453">
            <v>290</v>
          </cell>
          <cell r="CX453"/>
          <cell r="CY453"/>
          <cell r="CZ453"/>
          <cell r="DA453"/>
          <cell r="DB453"/>
          <cell r="DC453"/>
          <cell r="DD453"/>
          <cell r="DE453"/>
          <cell r="DF453"/>
          <cell r="DG453" t="str">
            <v>стримфло</v>
          </cell>
          <cell r="DH453"/>
          <cell r="DI453"/>
          <cell r="DJ453"/>
          <cell r="DK453"/>
          <cell r="DL453">
            <v>15</v>
          </cell>
          <cell r="DM453">
            <v>0.42254999999999932</v>
          </cell>
          <cell r="DN453">
            <v>1</v>
          </cell>
          <cell r="DO453">
            <v>3.3803999999999994</v>
          </cell>
          <cell r="DP453"/>
          <cell r="DQ453"/>
          <cell r="DR453"/>
          <cell r="DS453"/>
          <cell r="DT453"/>
          <cell r="DU453"/>
          <cell r="DV453"/>
          <cell r="DW453">
            <v>42174</v>
          </cell>
          <cell r="DX453">
            <v>4668</v>
          </cell>
          <cell r="DY453"/>
          <cell r="DZ453" t="str">
            <v>нет вл.</v>
          </cell>
          <cell r="EA453">
            <v>1</v>
          </cell>
          <cell r="EB453"/>
          <cell r="EC453">
            <v>31.273497902498566</v>
          </cell>
          <cell r="ED453">
            <v>25.7</v>
          </cell>
          <cell r="EE453">
            <v>22.463897902498566</v>
          </cell>
          <cell r="EF453">
            <v>5.5734979024985662</v>
          </cell>
          <cell r="EG453">
            <v>54.510975569589171</v>
          </cell>
          <cell r="EH453">
            <v>541</v>
          </cell>
          <cell r="EI453">
            <v>0.92920000000000003</v>
          </cell>
          <cell r="EJ453"/>
          <cell r="EK453"/>
          <cell r="EL453"/>
          <cell r="EM453"/>
          <cell r="EN453"/>
          <cell r="EO453"/>
          <cell r="EP453"/>
          <cell r="EQ453"/>
          <cell r="ER453"/>
          <cell r="ES453"/>
          <cell r="ET453"/>
          <cell r="EU453"/>
          <cell r="EV453"/>
          <cell r="EW453"/>
          <cell r="EX453"/>
          <cell r="EY453"/>
          <cell r="EZ453"/>
          <cell r="FA453"/>
          <cell r="FB453"/>
          <cell r="FC453"/>
          <cell r="FD453"/>
          <cell r="FE453"/>
          <cell r="FF453"/>
          <cell r="FG453"/>
          <cell r="FH453"/>
          <cell r="FI453"/>
          <cell r="FJ453"/>
          <cell r="FK453"/>
          <cell r="FL453"/>
          <cell r="FN453"/>
          <cell r="FP453" t="str">
            <v>Отсутствует влияние</v>
          </cell>
          <cell r="FR453">
            <v>15</v>
          </cell>
          <cell r="FS453"/>
          <cell r="FT453"/>
          <cell r="FV453">
            <v>38670</v>
          </cell>
        </row>
        <row r="454">
          <cell r="D454" t="str">
            <v>21птв</v>
          </cell>
          <cell r="E454"/>
          <cell r="F454"/>
          <cell r="G454">
            <v>1216</v>
          </cell>
          <cell r="H454">
            <v>74.716229999999968</v>
          </cell>
          <cell r="I454">
            <v>93.45641447368422</v>
          </cell>
          <cell r="J454">
            <v>0</v>
          </cell>
          <cell r="K454"/>
          <cell r="L454" t="str">
            <v>Qж</v>
          </cell>
          <cell r="M454">
            <v>1154</v>
          </cell>
          <cell r="N454">
            <v>66.678389999999993</v>
          </cell>
          <cell r="O454">
            <v>93.846620450606594</v>
          </cell>
          <cell r="P454"/>
          <cell r="Q454"/>
          <cell r="R454"/>
          <cell r="S454"/>
          <cell r="T454"/>
          <cell r="U454"/>
          <cell r="V454"/>
          <cell r="W454">
            <v>13.63265306122449</v>
          </cell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>
            <v>144.63636363636363</v>
          </cell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 t="str">
            <v/>
          </cell>
          <cell r="CD454" t="str">
            <v/>
          </cell>
          <cell r="CE454">
            <v>1.5852999999999999</v>
          </cell>
          <cell r="CF454">
            <v>-62.067</v>
          </cell>
          <cell r="CG454" t="e">
            <v>#NUM!</v>
          </cell>
          <cell r="CH454" t="str">
            <v/>
          </cell>
          <cell r="CI454">
            <v>6.2493999999999996</v>
          </cell>
          <cell r="CJ454">
            <v>46.691000000000003</v>
          </cell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K454"/>
          <cell r="DL454"/>
          <cell r="DM454"/>
          <cell r="DN454"/>
          <cell r="DO454"/>
          <cell r="DP454"/>
          <cell r="DQ454"/>
          <cell r="DR454"/>
          <cell r="DS454"/>
          <cell r="DT454"/>
          <cell r="DU454"/>
          <cell r="DV454"/>
          <cell r="DW454"/>
          <cell r="DX454"/>
          <cell r="DY454"/>
          <cell r="DZ454"/>
          <cell r="EA454"/>
          <cell r="EB454"/>
          <cell r="EC454"/>
          <cell r="ED454"/>
          <cell r="EE454"/>
          <cell r="EF454">
            <v>0</v>
          </cell>
          <cell r="EG454"/>
          <cell r="EH454"/>
          <cell r="EI454"/>
          <cell r="EJ454"/>
          <cell r="EK454"/>
          <cell r="EL454"/>
          <cell r="EM454"/>
          <cell r="EN454"/>
          <cell r="EO454"/>
          <cell r="EP454"/>
          <cell r="EQ454"/>
          <cell r="ER454"/>
          <cell r="ES454"/>
          <cell r="ET454"/>
          <cell r="EU454"/>
          <cell r="EV454"/>
          <cell r="EW454"/>
          <cell r="EX454"/>
          <cell r="EY454"/>
          <cell r="EZ454"/>
          <cell r="FA454"/>
          <cell r="FB454"/>
          <cell r="FC454"/>
          <cell r="FD454"/>
          <cell r="FE454"/>
          <cell r="FF454"/>
          <cell r="FG454"/>
          <cell r="FH454"/>
          <cell r="FI454"/>
          <cell r="FJ454"/>
          <cell r="FK454"/>
          <cell r="FL454"/>
          <cell r="FN454"/>
          <cell r="FR454"/>
          <cell r="FS454"/>
          <cell r="FV454"/>
        </row>
        <row r="455">
          <cell r="D455">
            <v>34</v>
          </cell>
          <cell r="E455" t="str">
            <v>вн</v>
          </cell>
          <cell r="F455" t="str">
            <v>Г</v>
          </cell>
          <cell r="G455">
            <v>56</v>
          </cell>
          <cell r="H455">
            <v>1.0516799999999999</v>
          </cell>
          <cell r="I455">
            <v>98</v>
          </cell>
          <cell r="J455" t="str">
            <v>ВПП 1655, контроль за параметрами реагирующих скважин</v>
          </cell>
          <cell r="K455" t="e">
            <v>#VALUE!</v>
          </cell>
          <cell r="L455">
            <v>46292</v>
          </cell>
          <cell r="M455">
            <v>45</v>
          </cell>
          <cell r="N455">
            <v>1.2676499999999997</v>
          </cell>
          <cell r="O455">
            <v>97</v>
          </cell>
          <cell r="P455" t="e">
            <v>#VALUE!</v>
          </cell>
          <cell r="Q455">
            <v>46286</v>
          </cell>
          <cell r="R455"/>
          <cell r="S455"/>
          <cell r="T455">
            <v>45501</v>
          </cell>
          <cell r="U455">
            <v>0.7</v>
          </cell>
          <cell r="V455">
            <v>46292</v>
          </cell>
          <cell r="W455">
            <v>23</v>
          </cell>
          <cell r="X455" t="e">
            <v>#VALUE!</v>
          </cell>
          <cell r="Y455" t="str">
            <v>винтовой</v>
          </cell>
          <cell r="Z455">
            <v>24</v>
          </cell>
          <cell r="AA455">
            <v>45</v>
          </cell>
          <cell r="AB455">
            <v>46292</v>
          </cell>
          <cell r="AC455" t="str">
            <v>14/1м40с</v>
          </cell>
          <cell r="AD455"/>
          <cell r="AE455"/>
          <cell r="AF455"/>
          <cell r="AG455">
            <v>2.7</v>
          </cell>
          <cell r="AH455">
            <v>2.7</v>
          </cell>
          <cell r="AI455"/>
          <cell r="AJ455"/>
          <cell r="AK455"/>
          <cell r="AL455"/>
          <cell r="AM455"/>
          <cell r="AN455"/>
          <cell r="AO455" t="str">
            <v>ZL4-22</v>
          </cell>
          <cell r="AP455">
            <v>0</v>
          </cell>
          <cell r="AQ455" t="e">
            <v>#VALUE!</v>
          </cell>
          <cell r="AR455">
            <v>280</v>
          </cell>
          <cell r="AS455">
            <v>92.4</v>
          </cell>
          <cell r="AT455">
            <v>0.48701298701298701</v>
          </cell>
          <cell r="AW455">
            <v>46286</v>
          </cell>
          <cell r="AX455">
            <v>45888</v>
          </cell>
          <cell r="AY455" t="str">
            <v>Netzsch-33</v>
          </cell>
          <cell r="AZ455">
            <v>285.90999999999997</v>
          </cell>
          <cell r="BA455">
            <v>48.909999999999968</v>
          </cell>
          <cell r="BB455" t="str">
            <v>СКЖ-60</v>
          </cell>
          <cell r="BC455"/>
          <cell r="BD455"/>
          <cell r="BE455">
            <v>46266</v>
          </cell>
          <cell r="BF455">
            <v>237</v>
          </cell>
          <cell r="BG455">
            <v>2.6</v>
          </cell>
          <cell r="BH455">
            <v>8.750449999999999</v>
          </cell>
          <cell r="BI455" t="e">
            <v>#VALUE!</v>
          </cell>
          <cell r="BJ455">
            <v>45883</v>
          </cell>
          <cell r="BK455">
            <v>175</v>
          </cell>
          <cell r="BL455">
            <v>0</v>
          </cell>
          <cell r="BM455">
            <v>11.972249999999999</v>
          </cell>
          <cell r="BN455" t="str">
            <v>2025,Я,Ф,М,185,А,И,A,175,О,Н,Д,2026,Я,Ф,М,А,М,И,А,С,</v>
          </cell>
          <cell r="BO455"/>
          <cell r="BP455"/>
          <cell r="BQ455">
            <v>55</v>
          </cell>
          <cell r="BR455">
            <v>302.5</v>
          </cell>
          <cell r="BS455"/>
          <cell r="BT455"/>
          <cell r="BU455"/>
          <cell r="BV455"/>
          <cell r="BW455"/>
          <cell r="BX455"/>
          <cell r="BY455"/>
          <cell r="BZ455">
            <v>46181</v>
          </cell>
          <cell r="CA455">
            <v>0</v>
          </cell>
          <cell r="CB455"/>
          <cell r="CC455" t="str">
            <v>理рацион-ый</v>
          </cell>
          <cell r="CD455" t="str">
            <v>理рацион-ый</v>
          </cell>
          <cell r="CE455">
            <v>38.929693025805356</v>
          </cell>
          <cell r="CF455">
            <v>-8.632441052454034</v>
          </cell>
          <cell r="CG455">
            <v>32.598288172336481</v>
          </cell>
          <cell r="CH455" t="str">
            <v>理рацион-ый</v>
          </cell>
          <cell r="CI455">
            <v>14.153534761342554</v>
          </cell>
          <cell r="CJ455">
            <v>-10.556933884297507</v>
          </cell>
          <cell r="CK455">
            <v>45523</v>
          </cell>
          <cell r="CL455" t="e">
            <v>#VALUE!</v>
          </cell>
          <cell r="CM455">
            <v>45841</v>
          </cell>
          <cell r="CN455" t="str">
            <v>х/к</v>
          </cell>
          <cell r="CO455"/>
          <cell r="CP455" t="str">
            <v>1,018</v>
          </cell>
          <cell r="CQ455" t="str">
            <v>28317</v>
          </cell>
          <cell r="CR455" t="str">
            <v>п/ст ППГ-2</v>
          </cell>
          <cell r="CS455">
            <v>37</v>
          </cell>
          <cell r="CT455">
            <v>2</v>
          </cell>
          <cell r="CU455" t="str">
            <v>NIPI_Centre_PTV-3_Part</v>
          </cell>
          <cell r="CV455">
            <v>45886</v>
          </cell>
          <cell r="CW455">
            <v>307</v>
          </cell>
          <cell r="CX455">
            <v>42321</v>
          </cell>
          <cell r="CY455">
            <v>76</v>
          </cell>
          <cell r="CZ455">
            <v>21.2</v>
          </cell>
          <cell r="DA455">
            <v>22</v>
          </cell>
          <cell r="DB455">
            <v>345</v>
          </cell>
          <cell r="DC455">
            <v>302.5</v>
          </cell>
          <cell r="DD455">
            <v>25.8</v>
          </cell>
          <cell r="DE455"/>
          <cell r="DF455"/>
          <cell r="DG455" t="str">
            <v>средний</v>
          </cell>
          <cell r="DH455" t="str">
            <v>есть</v>
          </cell>
          <cell r="DI455"/>
          <cell r="DJ455"/>
          <cell r="DK455"/>
          <cell r="DL455">
            <v>-11</v>
          </cell>
          <cell r="DM455">
            <v>0.21596999999999977</v>
          </cell>
          <cell r="DN455">
            <v>-1</v>
          </cell>
          <cell r="DO455">
            <v>1.2676499999999997</v>
          </cell>
          <cell r="DP455"/>
          <cell r="DQ455"/>
          <cell r="DR455"/>
          <cell r="DS455"/>
          <cell r="DT455"/>
          <cell r="DU455"/>
          <cell r="DV455"/>
          <cell r="DW455">
            <v>42157</v>
          </cell>
          <cell r="DX455">
            <v>34</v>
          </cell>
          <cell r="DY455"/>
          <cell r="DZ455" t="str">
            <v>1655, 4522, 4523,</v>
          </cell>
          <cell r="EA455">
            <v>1</v>
          </cell>
          <cell r="EB455"/>
          <cell r="EC455">
            <v>17.207825722967684</v>
          </cell>
          <cell r="ED455">
            <v>18</v>
          </cell>
          <cell r="EE455">
            <v>8.4573757229676847</v>
          </cell>
          <cell r="EF455">
            <v>-0.79217427703231635</v>
          </cell>
          <cell r="EG455">
            <v>54.510975569851077</v>
          </cell>
          <cell r="EH455">
            <v>449</v>
          </cell>
          <cell r="EI455">
            <v>0.9304</v>
          </cell>
          <cell r="EJ455"/>
          <cell r="EK455"/>
          <cell r="EL455"/>
          <cell r="EM455"/>
          <cell r="EN455"/>
          <cell r="EO455"/>
          <cell r="EP455"/>
          <cell r="EQ455"/>
          <cell r="ER455"/>
          <cell r="ES455"/>
          <cell r="ET455"/>
          <cell r="EU455"/>
          <cell r="EV455"/>
          <cell r="EW455"/>
          <cell r="EX455"/>
          <cell r="EY455"/>
          <cell r="EZ455"/>
          <cell r="FA455"/>
          <cell r="FB455"/>
          <cell r="FC455">
            <v>4</v>
          </cell>
          <cell r="FD455"/>
          <cell r="FE455"/>
          <cell r="FF455" t="str">
            <v>ВПП 2026</v>
          </cell>
          <cell r="FG455">
            <v>39</v>
          </cell>
          <cell r="FH455">
            <v>1.4648399999999999</v>
          </cell>
          <cell r="FI455">
            <v>96</v>
          </cell>
          <cell r="FJ455">
            <v>6</v>
          </cell>
          <cell r="FK455">
            <v>-0.1971900000000002</v>
          </cell>
          <cell r="FL455">
            <v>1</v>
          </cell>
          <cell r="FN455"/>
          <cell r="FP455" t="str">
            <v>Влияние ВПП</v>
          </cell>
          <cell r="FQ455" t="str">
            <v>ВПП 2026</v>
          </cell>
          <cell r="FR455">
            <v>22</v>
          </cell>
          <cell r="FS455"/>
          <cell r="FT455"/>
          <cell r="FV455">
            <v>33786</v>
          </cell>
        </row>
        <row r="456">
          <cell r="D456">
            <v>35</v>
          </cell>
          <cell r="E456" t="str">
            <v>вн</v>
          </cell>
          <cell r="F456" t="str">
            <v>А1</v>
          </cell>
          <cell r="G456">
            <v>12</v>
          </cell>
          <cell r="H456">
            <v>1.0141199999999999</v>
          </cell>
          <cell r="I456">
            <v>91</v>
          </cell>
          <cell r="J456">
            <v>0</v>
          </cell>
          <cell r="K456" t="e">
            <v>#VALUE!</v>
          </cell>
          <cell r="L456">
            <v>46292</v>
          </cell>
          <cell r="M456">
            <v>29</v>
          </cell>
          <cell r="N456">
            <v>1.9061700000000001</v>
          </cell>
          <cell r="O456">
            <v>93</v>
          </cell>
          <cell r="P456" t="e">
            <v>#VALUE!</v>
          </cell>
          <cell r="Q456">
            <v>46286</v>
          </cell>
          <cell r="R456"/>
          <cell r="S456"/>
          <cell r="T456"/>
          <cell r="U456"/>
          <cell r="V456">
            <v>46292</v>
          </cell>
          <cell r="W456">
            <v>23</v>
          </cell>
          <cell r="X456" t="e">
            <v>#VALUE!</v>
          </cell>
          <cell r="Y456" t="str">
            <v>винтовой</v>
          </cell>
          <cell r="Z456">
            <v>24</v>
          </cell>
          <cell r="AA456">
            <v>29</v>
          </cell>
          <cell r="AB456">
            <v>46292</v>
          </cell>
          <cell r="AC456" t="str">
            <v>15атм/5с</v>
          </cell>
          <cell r="AD456"/>
          <cell r="AE456"/>
          <cell r="AF456"/>
          <cell r="AG456">
            <v>2.5</v>
          </cell>
          <cell r="AH456">
            <v>2</v>
          </cell>
          <cell r="AI456"/>
          <cell r="AJ456"/>
          <cell r="AK456"/>
          <cell r="AL456"/>
          <cell r="AM456">
            <v>46203</v>
          </cell>
          <cell r="AN456" t="str">
            <v>огв</v>
          </cell>
          <cell r="AO456" t="str">
            <v xml:space="preserve"> Netzsch</v>
          </cell>
          <cell r="AP456">
            <v>0</v>
          </cell>
          <cell r="AQ456" t="e">
            <v>#VALUE!</v>
          </cell>
          <cell r="AR456">
            <v>290</v>
          </cell>
          <cell r="AS456">
            <v>46.4</v>
          </cell>
          <cell r="AT456">
            <v>0.625</v>
          </cell>
          <cell r="AU456"/>
          <cell r="AV456"/>
          <cell r="AW456">
            <v>46239</v>
          </cell>
          <cell r="AX456">
            <v>45965</v>
          </cell>
          <cell r="AY456" t="str">
            <v>ТР-16</v>
          </cell>
          <cell r="AZ456">
            <v>256.19000000000005</v>
          </cell>
          <cell r="BA456">
            <v>11.190000000000055</v>
          </cell>
          <cell r="BB456" t="str">
            <v>СКЖ-60</v>
          </cell>
          <cell r="BC456"/>
          <cell r="BD456"/>
          <cell r="BE456">
            <v>46270</v>
          </cell>
          <cell r="BF456">
            <v>245</v>
          </cell>
          <cell r="BG456">
            <v>1.9</v>
          </cell>
          <cell r="BH456">
            <v>2.580775</v>
          </cell>
          <cell r="BI456" t="e">
            <v>#VALUE!</v>
          </cell>
          <cell r="BJ456">
            <v>45959</v>
          </cell>
          <cell r="BK456">
            <v>197</v>
          </cell>
          <cell r="BL456">
            <v>1.2</v>
          </cell>
          <cell r="BM456">
            <v>6.387975</v>
          </cell>
          <cell r="BN456" t="str">
            <v>2015,M,2016,Я,Ф,116,И,Н,2017.Я,М,И,А,О,Н,Д,2018,Я,Ф,M,A,2019,А,154,A,2022,Я,М,184,И,А,С,183,О,182,Н,Д,2023,Я,181,176,Ф,М,А,190,М,И,А,C,О,Н,2024,Я,Ф,196,М,А,М,И,С,Н,2025,Я,Ф,М,А,И,A,О,197,Н,Д,2026,Я,Ф,М,А,М,И,А,С,</v>
          </cell>
          <cell r="BO456">
            <v>46095</v>
          </cell>
          <cell r="BP456" t="str">
            <v>Сорап іші құм. Депрессия жасалды. Сорапты ыссы сумен жуу керек. Кері тоспа ұстап тұр.</v>
          </cell>
          <cell r="BQ456">
            <v>4</v>
          </cell>
          <cell r="BR456">
            <v>252.25</v>
          </cell>
          <cell r="BS456"/>
          <cell r="BT456"/>
          <cell r="BU456"/>
          <cell r="BV456"/>
          <cell r="BW456"/>
          <cell r="BX456"/>
          <cell r="BY456"/>
          <cell r="BZ456">
            <v>46181</v>
          </cell>
          <cell r="CA456">
            <v>0</v>
          </cell>
          <cell r="CB456"/>
          <cell r="CC456" t="str">
            <v>理рацион-ый</v>
          </cell>
          <cell r="CD456" t="str">
            <v>理рацион-ый</v>
          </cell>
          <cell r="CE456">
            <v>41.781003124999998</v>
          </cell>
          <cell r="CF456">
            <v>1.2283124999999941</v>
          </cell>
          <cell r="CG456">
            <v>35.061714161198367</v>
          </cell>
          <cell r="CH456" t="str">
            <v>理рацион-ый</v>
          </cell>
          <cell r="CI456">
            <v>19.47015</v>
          </cell>
          <cell r="CJ456">
            <v>-8.3886874999999748</v>
          </cell>
          <cell r="CK456">
            <v>42071</v>
          </cell>
          <cell r="CL456" t="e">
            <v>#VALUE!</v>
          </cell>
          <cell r="CM456"/>
          <cell r="CN456"/>
          <cell r="CO456"/>
          <cell r="CP456"/>
          <cell r="CQ456"/>
          <cell r="CR456" t="str">
            <v>п/ст ППГ-2</v>
          </cell>
          <cell r="CS456">
            <v>37</v>
          </cell>
          <cell r="CT456">
            <v>2</v>
          </cell>
          <cell r="CU456" t="str">
            <v>NIPI_Centre_PTV-3_Part</v>
          </cell>
          <cell r="CV456">
            <v>45465</v>
          </cell>
          <cell r="CW456">
            <v>270</v>
          </cell>
          <cell r="CX456"/>
          <cell r="CY456"/>
          <cell r="CZ456"/>
          <cell r="DA456"/>
          <cell r="DB456"/>
          <cell r="DC456"/>
          <cell r="DD456"/>
          <cell r="DE456"/>
          <cell r="DF456"/>
          <cell r="DG456" t="str">
            <v>средний</v>
          </cell>
          <cell r="DH456" t="str">
            <v>есть</v>
          </cell>
          <cell r="DI456"/>
          <cell r="DJ456"/>
          <cell r="DK456"/>
          <cell r="DL456">
            <v>17</v>
          </cell>
          <cell r="DM456">
            <v>0.89205000000000023</v>
          </cell>
          <cell r="DN456">
            <v>2</v>
          </cell>
          <cell r="DO456">
            <v>1.9061699999999999</v>
          </cell>
          <cell r="DP456"/>
          <cell r="DQ456"/>
          <cell r="DR456"/>
          <cell r="DS456"/>
          <cell r="DT456"/>
          <cell r="DU456"/>
          <cell r="DV456"/>
          <cell r="DW456">
            <v>42125</v>
          </cell>
          <cell r="DX456">
            <v>35</v>
          </cell>
          <cell r="DY456"/>
          <cell r="DZ456">
            <v>4523</v>
          </cell>
          <cell r="EA456">
            <v>1</v>
          </cell>
          <cell r="EB456"/>
          <cell r="EC456">
            <v>12.503035808859313</v>
          </cell>
          <cell r="ED456">
            <v>11.7</v>
          </cell>
          <cell r="EE456">
            <v>9.9222608088593134</v>
          </cell>
          <cell r="EF456">
            <v>0.80303580885931325</v>
          </cell>
          <cell r="EG456">
            <v>54.51097555530005</v>
          </cell>
          <cell r="EH456">
            <v>449</v>
          </cell>
          <cell r="EI456">
            <v>0.9304</v>
          </cell>
          <cell r="EJ456"/>
          <cell r="EK456"/>
          <cell r="EL456"/>
          <cell r="EM456"/>
          <cell r="EN456"/>
          <cell r="EO456"/>
          <cell r="EP456"/>
          <cell r="EQ456"/>
          <cell r="ER456"/>
          <cell r="ES456"/>
          <cell r="ET456"/>
          <cell r="EU456"/>
          <cell r="EV456"/>
          <cell r="EW456"/>
          <cell r="EX456"/>
          <cell r="EY456"/>
          <cell r="EZ456"/>
          <cell r="FA456"/>
          <cell r="FB456"/>
          <cell r="FC456">
            <v>2</v>
          </cell>
          <cell r="FD456"/>
          <cell r="FE456"/>
          <cell r="FF456" t="str">
            <v>ВПП 2020</v>
          </cell>
          <cell r="FG456">
            <v>35</v>
          </cell>
          <cell r="FH456">
            <v>1.3146</v>
          </cell>
          <cell r="FI456">
            <v>96</v>
          </cell>
          <cell r="FJ456">
            <v>-6</v>
          </cell>
          <cell r="FK456">
            <v>0.59157000000000015</v>
          </cell>
          <cell r="FL456">
            <v>-3</v>
          </cell>
          <cell r="FN456"/>
          <cell r="FP456" t="str">
            <v>Влияние ВПП</v>
          </cell>
          <cell r="FQ456" t="str">
            <v>ВПП 2021</v>
          </cell>
          <cell r="FR456">
            <v>18.5</v>
          </cell>
          <cell r="FS456"/>
          <cell r="FT456"/>
          <cell r="FV456">
            <v>33786</v>
          </cell>
        </row>
        <row r="457">
          <cell r="D457">
            <v>1139</v>
          </cell>
          <cell r="E457" t="str">
            <v>вн</v>
          </cell>
          <cell r="F457" t="str">
            <v>Г Д</v>
          </cell>
          <cell r="G457">
            <v>85</v>
          </cell>
          <cell r="H457">
            <v>2.3944499999999995</v>
          </cell>
          <cell r="I457">
            <v>97</v>
          </cell>
          <cell r="J457">
            <v>0</v>
          </cell>
          <cell r="K457" t="e">
            <v>#VALUE!</v>
          </cell>
          <cell r="L457">
            <v>46292</v>
          </cell>
          <cell r="M457">
            <v>87</v>
          </cell>
          <cell r="N457">
            <v>2.4507899999999996</v>
          </cell>
          <cell r="O457">
            <v>97</v>
          </cell>
          <cell r="P457" t="e">
            <v>#VALUE!</v>
          </cell>
          <cell r="Q457">
            <v>46287</v>
          </cell>
          <cell r="R457"/>
          <cell r="S457"/>
          <cell r="T457"/>
          <cell r="U457"/>
          <cell r="V457">
            <v>46292</v>
          </cell>
          <cell r="W457">
            <v>24</v>
          </cell>
          <cell r="X457" t="e">
            <v>#VALUE!</v>
          </cell>
          <cell r="Y457" t="str">
            <v>винтовой</v>
          </cell>
          <cell r="Z457">
            <v>24</v>
          </cell>
          <cell r="AA457">
            <v>87</v>
          </cell>
          <cell r="AB457">
            <v>46292</v>
          </cell>
          <cell r="AC457" t="str">
            <v>15/10с</v>
          </cell>
          <cell r="AD457"/>
          <cell r="AE457"/>
          <cell r="AF457"/>
          <cell r="AG457">
            <v>3</v>
          </cell>
          <cell r="AH457">
            <v>3</v>
          </cell>
          <cell r="AI457"/>
          <cell r="AJ457"/>
          <cell r="AK457"/>
          <cell r="AL457"/>
          <cell r="AM457"/>
          <cell r="AN457"/>
          <cell r="AO457" t="str">
            <v>Костад 15hp</v>
          </cell>
          <cell r="AP457">
            <v>0</v>
          </cell>
          <cell r="AQ457" t="e">
            <v>#VALUE!</v>
          </cell>
          <cell r="AR457">
            <v>150</v>
          </cell>
          <cell r="AS457">
            <v>96</v>
          </cell>
          <cell r="AT457">
            <v>0.90625</v>
          </cell>
          <cell r="AU457"/>
          <cell r="AV457"/>
          <cell r="AW457">
            <v>46172</v>
          </cell>
          <cell r="AX457">
            <v>45996</v>
          </cell>
          <cell r="AY457" t="str">
            <v>TP-64</v>
          </cell>
          <cell r="AZ457">
            <v>284.58</v>
          </cell>
          <cell r="BA457">
            <v>135.57999999999998</v>
          </cell>
          <cell r="BB457" t="str">
            <v>СКЖ-60</v>
          </cell>
          <cell r="BC457"/>
          <cell r="BD457"/>
          <cell r="BE457">
            <v>46270</v>
          </cell>
          <cell r="BF457">
            <v>149</v>
          </cell>
          <cell r="BG457">
            <v>3.2</v>
          </cell>
          <cell r="BH457">
            <v>18.25217</v>
          </cell>
          <cell r="BI457" t="e">
            <v>#VALUE!</v>
          </cell>
          <cell r="BJ457"/>
          <cell r="BK457"/>
          <cell r="BL457"/>
          <cell r="BM457"/>
          <cell r="BN457"/>
          <cell r="BO457"/>
          <cell r="BP457"/>
          <cell r="BQ457">
            <v>143</v>
          </cell>
          <cell r="BR457">
            <v>309.3</v>
          </cell>
          <cell r="BS457"/>
          <cell r="BT457"/>
          <cell r="BU457"/>
          <cell r="BV457"/>
          <cell r="BW457"/>
          <cell r="BX457"/>
          <cell r="BY457"/>
          <cell r="BZ457">
            <v>46181</v>
          </cell>
          <cell r="CA457">
            <v>0</v>
          </cell>
          <cell r="CB457"/>
          <cell r="CC457" t="str">
            <v>潜потенц-ый</v>
          </cell>
          <cell r="CD457" t="str">
            <v>潜потенц-ый</v>
          </cell>
          <cell r="CE457">
            <v>37.024687695312501</v>
          </cell>
          <cell r="CF457">
            <v>14.109316406249995</v>
          </cell>
          <cell r="CG457">
            <v>38.730904280969135</v>
          </cell>
          <cell r="CH457" t="str">
            <v>潜потенц-ый</v>
          </cell>
          <cell r="CI457">
            <v>34.513706249999998</v>
          </cell>
          <cell r="CJ457">
            <v>21.171566406250008</v>
          </cell>
          <cell r="CK457"/>
          <cell r="CL457"/>
          <cell r="CM457">
            <v>46104</v>
          </cell>
          <cell r="CN457" t="str">
            <v>х/к</v>
          </cell>
          <cell r="CO457"/>
          <cell r="CP457"/>
          <cell r="CQ457"/>
          <cell r="CR457" t="str">
            <v>КРУН-6кВ №2 ППГ</v>
          </cell>
          <cell r="CS457">
            <v>3</v>
          </cell>
          <cell r="CT457">
            <v>1</v>
          </cell>
          <cell r="CU457" t="str">
            <v>NIPI_Centre_PTV-3_Part</v>
          </cell>
          <cell r="CV457">
            <v>43787</v>
          </cell>
          <cell r="CW457">
            <v>326.45</v>
          </cell>
          <cell r="CX457"/>
          <cell r="CY457"/>
          <cell r="CZ457"/>
          <cell r="DA457"/>
          <cell r="DB457"/>
          <cell r="DC457"/>
          <cell r="DD457"/>
          <cell r="DE457"/>
          <cell r="DF457"/>
          <cell r="DG457" t="str">
            <v>большой</v>
          </cell>
          <cell r="DH457"/>
          <cell r="DI457"/>
          <cell r="DJ457"/>
          <cell r="DK457"/>
          <cell r="DL457">
            <v>2</v>
          </cell>
          <cell r="DM457">
            <v>5.6340000000000057E-2</v>
          </cell>
          <cell r="DN457">
            <v>0</v>
          </cell>
          <cell r="DO457">
            <v>2.4507899999999996</v>
          </cell>
          <cell r="DP457"/>
          <cell r="DQ457"/>
          <cell r="DR457"/>
          <cell r="DS457"/>
          <cell r="DT457"/>
          <cell r="DU457"/>
          <cell r="DV457"/>
          <cell r="DW457">
            <v>42138</v>
          </cell>
          <cell r="DX457">
            <v>1139</v>
          </cell>
          <cell r="DY457"/>
          <cell r="DZ457" t="str">
            <v>1653, 4520,</v>
          </cell>
          <cell r="EA457">
            <v>1</v>
          </cell>
          <cell r="EB457"/>
          <cell r="EC457">
            <v>27</v>
          </cell>
          <cell r="ED457">
            <v>28.3</v>
          </cell>
          <cell r="EE457">
            <v>8.7478300000000004</v>
          </cell>
          <cell r="EF457">
            <v>-1.3000000000000007</v>
          </cell>
          <cell r="EG457">
            <v>54.510975559754876</v>
          </cell>
          <cell r="EH457">
            <v>449</v>
          </cell>
          <cell r="EI457">
            <v>0.9304</v>
          </cell>
          <cell r="EJ457"/>
          <cell r="EK457"/>
          <cell r="EL457"/>
          <cell r="EM457"/>
          <cell r="EN457"/>
          <cell r="EO457"/>
          <cell r="EP457"/>
          <cell r="EQ457"/>
          <cell r="ER457"/>
          <cell r="ES457"/>
          <cell r="ET457"/>
          <cell r="EU457"/>
          <cell r="EV457"/>
          <cell r="EW457"/>
          <cell r="EX457"/>
          <cell r="EY457"/>
          <cell r="EZ457"/>
          <cell r="FA457"/>
          <cell r="FB457"/>
          <cell r="FC457"/>
          <cell r="FD457"/>
          <cell r="FE457"/>
          <cell r="FF457" t="str">
            <v>ВПП 2022</v>
          </cell>
          <cell r="FG457"/>
          <cell r="FH457"/>
          <cell r="FI457"/>
          <cell r="FJ457"/>
          <cell r="FK457"/>
          <cell r="FL457"/>
          <cell r="FN457"/>
          <cell r="FP457" t="str">
            <v>Влияние ВНС с недостаточной компенсацией</v>
          </cell>
          <cell r="FQ457" t="str">
            <v>ВПП 2022</v>
          </cell>
          <cell r="FR457">
            <v>15</v>
          </cell>
          <cell r="FS457"/>
          <cell r="FV457">
            <v>33786</v>
          </cell>
        </row>
        <row r="458">
          <cell r="D458">
            <v>1140</v>
          </cell>
          <cell r="E458" t="str">
            <v>ск</v>
          </cell>
          <cell r="F458" t="str">
            <v>А1 В</v>
          </cell>
          <cell r="G458">
            <v>35</v>
          </cell>
          <cell r="H458">
            <v>0.98594999999999999</v>
          </cell>
          <cell r="I458">
            <v>97</v>
          </cell>
          <cell r="J458" t="str">
            <v>Провести гис-профиль притока</v>
          </cell>
          <cell r="K458" t="e">
            <v>#VALUE!</v>
          </cell>
          <cell r="L458">
            <v>46292</v>
          </cell>
          <cell r="M458">
            <v>40</v>
          </cell>
          <cell r="N458">
            <v>1.1267999999999998</v>
          </cell>
          <cell r="O458">
            <v>97</v>
          </cell>
          <cell r="P458" t="e">
            <v>#VALUE!</v>
          </cell>
          <cell r="Q458">
            <v>46286</v>
          </cell>
          <cell r="R458"/>
          <cell r="S458"/>
          <cell r="T458"/>
          <cell r="U458"/>
          <cell r="V458">
            <v>46292</v>
          </cell>
          <cell r="W458">
            <v>26</v>
          </cell>
          <cell r="X458" t="e">
            <v>#VALUE!</v>
          </cell>
          <cell r="Y458" t="str">
            <v>СК работает</v>
          </cell>
          <cell r="Z458">
            <v>24</v>
          </cell>
          <cell r="AA458">
            <v>40</v>
          </cell>
          <cell r="AB458">
            <v>46292</v>
          </cell>
          <cell r="AC458" t="str">
            <v>15/5с</v>
          </cell>
          <cell r="AD458"/>
          <cell r="AE458"/>
          <cell r="AF458"/>
          <cell r="AG458">
            <v>3</v>
          </cell>
          <cell r="AH458">
            <v>1.6</v>
          </cell>
          <cell r="AI458"/>
          <cell r="AJ458"/>
          <cell r="AK458"/>
          <cell r="AL458" t="str">
            <v>закр-21.02.22</v>
          </cell>
          <cell r="AM458"/>
          <cell r="AN458"/>
          <cell r="AO458" t="str">
            <v>пншт-6</v>
          </cell>
          <cell r="AP458">
            <v>2.5</v>
          </cell>
          <cell r="AQ458" t="e">
            <v>#VALUE!</v>
          </cell>
          <cell r="AR458">
            <v>8</v>
          </cell>
          <cell r="AS458">
            <v>43.769087999999996</v>
          </cell>
          <cell r="AT458">
            <v>0.91388698800395396</v>
          </cell>
          <cell r="AU458">
            <v>170</v>
          </cell>
          <cell r="AV458">
            <v>1500</v>
          </cell>
          <cell r="AW458">
            <v>46288</v>
          </cell>
          <cell r="AX458">
            <v>46270</v>
          </cell>
          <cell r="AY458" t="str">
            <v>(кл.70)WM-44</v>
          </cell>
          <cell r="AZ458">
            <v>260</v>
          </cell>
          <cell r="BA458">
            <v>75</v>
          </cell>
          <cell r="BB458" t="str">
            <v>СКЖ-60/колл</v>
          </cell>
          <cell r="BC458"/>
          <cell r="BD458"/>
          <cell r="BE458">
            <v>46273</v>
          </cell>
          <cell r="BF458">
            <v>185</v>
          </cell>
          <cell r="BG458">
            <v>0</v>
          </cell>
          <cell r="BH458">
            <v>7.3476749999999997</v>
          </cell>
          <cell r="BI458" t="e">
            <v>#VALUE!</v>
          </cell>
          <cell r="BJ458">
            <v>45648</v>
          </cell>
          <cell r="BK458">
            <v>180</v>
          </cell>
          <cell r="BL458">
            <v>2.6</v>
          </cell>
          <cell r="BM458">
            <v>10.417174999999999</v>
          </cell>
          <cell r="BN458" t="str">
            <v>2020,Я,Ф,М,116,55,А,М,58,И,A,2022,Я,М,И,А,С,О,Н,Д,2023,Я,162,177,Ф,М,А,М,И,А,C,О,165,Н,2024,Я,Ф,М,А,М,И,С,Н,Д,180,2025,Я,Ф,М,А,И,A,О,Н,Д,2026,Я,Ф,М,А,М,И,А,С,</v>
          </cell>
          <cell r="BO458"/>
          <cell r="BP458"/>
          <cell r="BQ458">
            <v>64</v>
          </cell>
          <cell r="BR458">
            <v>263.25</v>
          </cell>
          <cell r="BS458">
            <v>42304</v>
          </cell>
          <cell r="BT458">
            <v>23.5</v>
          </cell>
          <cell r="BU458"/>
          <cell r="BV458"/>
          <cell r="BW458">
            <v>25.7</v>
          </cell>
          <cell r="BX458"/>
          <cell r="BY458"/>
          <cell r="BZ458">
            <v>46181</v>
          </cell>
          <cell r="CA458">
            <v>0</v>
          </cell>
          <cell r="CB458"/>
          <cell r="CC458" t="str">
            <v>查сверка данных</v>
          </cell>
          <cell r="CD458" t="str">
            <v>查сверка данных</v>
          </cell>
          <cell r="CE458">
            <v>36.697798506863684</v>
          </cell>
          <cell r="CF458">
            <v>14.324036240281707</v>
          </cell>
          <cell r="CG458">
            <v>38.813772438259129</v>
          </cell>
          <cell r="CH458" t="str">
            <v>查сверка данных</v>
          </cell>
          <cell r="CI458">
            <v>35.000913151913132</v>
          </cell>
          <cell r="CJ458">
            <v>22.444649317256108</v>
          </cell>
          <cell r="CK458"/>
          <cell r="CL458"/>
          <cell r="CM458">
            <v>42268</v>
          </cell>
          <cell r="CN458" t="str">
            <v>х/к</v>
          </cell>
          <cell r="CO458"/>
          <cell r="CP458"/>
          <cell r="CQ458"/>
          <cell r="CR458" t="str">
            <v>КРУН-6кВ №2 ППГ</v>
          </cell>
          <cell r="CS458">
            <v>3</v>
          </cell>
          <cell r="CT458">
            <v>1</v>
          </cell>
          <cell r="CU458" t="str">
            <v>NIPI_Centre_PTV-3_Part</v>
          </cell>
          <cell r="CV458">
            <v>44274</v>
          </cell>
          <cell r="CW458">
            <v>288</v>
          </cell>
          <cell r="CX458"/>
          <cell r="CY458"/>
          <cell r="CZ458"/>
          <cell r="DA458"/>
          <cell r="DB458"/>
          <cell r="DC458"/>
          <cell r="DD458"/>
          <cell r="DE458">
            <v>42304</v>
          </cell>
          <cell r="DF458"/>
          <cell r="DG458" t="str">
            <v>большой</v>
          </cell>
          <cell r="DH458" t="str">
            <v>есть</v>
          </cell>
          <cell r="DI458"/>
          <cell r="DJ458"/>
          <cell r="DK458"/>
          <cell r="DL458">
            <v>5</v>
          </cell>
          <cell r="DM458">
            <v>0.14084999999999981</v>
          </cell>
          <cell r="DN458">
            <v>0</v>
          </cell>
          <cell r="DO458">
            <v>1.1267999999999998</v>
          </cell>
          <cell r="DP458"/>
          <cell r="DQ458"/>
          <cell r="DR458"/>
          <cell r="DS458"/>
          <cell r="DT458"/>
          <cell r="DU458"/>
          <cell r="DV458"/>
          <cell r="DW458">
            <v>42157</v>
          </cell>
          <cell r="DX458">
            <v>1140</v>
          </cell>
          <cell r="DY458"/>
          <cell r="DZ458" t="str">
            <v>1653, 4521,</v>
          </cell>
          <cell r="EA458">
            <v>1</v>
          </cell>
          <cell r="EB458"/>
          <cell r="EC458">
            <v>15.774888596980894</v>
          </cell>
          <cell r="ED458">
            <v>11.7</v>
          </cell>
          <cell r="EE458">
            <v>8.427213596980895</v>
          </cell>
          <cell r="EF458">
            <v>4.0748885969808946</v>
          </cell>
          <cell r="EG458">
            <v>54.510975568801477</v>
          </cell>
          <cell r="EH458">
            <v>449</v>
          </cell>
          <cell r="EI458">
            <v>0.9304</v>
          </cell>
          <cell r="EJ458"/>
          <cell r="EK458"/>
          <cell r="EL458"/>
          <cell r="EM458"/>
          <cell r="EN458"/>
          <cell r="EO458"/>
          <cell r="EP458"/>
          <cell r="EQ458"/>
          <cell r="ER458"/>
          <cell r="ES458"/>
          <cell r="ET458"/>
          <cell r="EU458"/>
          <cell r="EV458"/>
          <cell r="EW458"/>
          <cell r="EX458"/>
          <cell r="EY458"/>
          <cell r="EZ458"/>
          <cell r="FA458"/>
          <cell r="FB458"/>
          <cell r="FC458"/>
          <cell r="FD458"/>
          <cell r="FE458"/>
          <cell r="FF458" t="str">
            <v>ВПП 2023</v>
          </cell>
          <cell r="FG458">
            <v>0</v>
          </cell>
          <cell r="FH458">
            <v>0</v>
          </cell>
          <cell r="FI458">
            <v>0</v>
          </cell>
          <cell r="FJ458">
            <v>40</v>
          </cell>
          <cell r="FK458">
            <v>1.1267999999999998</v>
          </cell>
          <cell r="FL458">
            <v>97</v>
          </cell>
          <cell r="FN458"/>
          <cell r="FP458" t="str">
            <v>Влияние ВПП</v>
          </cell>
          <cell r="FQ458" t="str">
            <v>ГТМ 2021</v>
          </cell>
          <cell r="FR458"/>
          <cell r="FS458"/>
          <cell r="FV458">
            <v>33817</v>
          </cell>
        </row>
        <row r="459">
          <cell r="D459">
            <v>1141</v>
          </cell>
          <cell r="E459" t="str">
            <v>вн</v>
          </cell>
          <cell r="F459" t="str">
            <v>Г</v>
          </cell>
          <cell r="G459">
            <v>26</v>
          </cell>
          <cell r="H459">
            <v>2.9296799999999998</v>
          </cell>
          <cell r="I459">
            <v>88</v>
          </cell>
          <cell r="J459" t="str">
            <v>ВПП 1655, контроль за параметрами реагирующих скважин</v>
          </cell>
          <cell r="K459" t="e">
            <v>#VALUE!</v>
          </cell>
          <cell r="L459">
            <v>46292</v>
          </cell>
          <cell r="M459">
            <v>10</v>
          </cell>
          <cell r="N459">
            <v>2.0657999999999999</v>
          </cell>
          <cell r="O459">
            <v>78</v>
          </cell>
          <cell r="P459" t="e">
            <v>#VALUE!</v>
          </cell>
          <cell r="Q459">
            <v>46286</v>
          </cell>
          <cell r="R459"/>
          <cell r="S459"/>
          <cell r="T459">
            <v>45881</v>
          </cell>
          <cell r="U459">
            <v>0.6</v>
          </cell>
          <cell r="V459">
            <v>46292</v>
          </cell>
          <cell r="W459">
            <v>24</v>
          </cell>
          <cell r="X459" t="e">
            <v>#VALUE!</v>
          </cell>
          <cell r="Y459" t="str">
            <v>ВН с низ.эфф.нас</v>
          </cell>
          <cell r="Z459">
            <v>24</v>
          </cell>
          <cell r="AA459">
            <v>10</v>
          </cell>
          <cell r="AB459">
            <v>46292</v>
          </cell>
          <cell r="AC459" t="str">
            <v>15атм/2м</v>
          </cell>
          <cell r="AD459"/>
          <cell r="AE459"/>
          <cell r="AF459"/>
          <cell r="AG459">
            <v>2.7</v>
          </cell>
          <cell r="AH459">
            <v>0</v>
          </cell>
          <cell r="AI459"/>
          <cell r="AJ459"/>
          <cell r="AK459"/>
          <cell r="AL459"/>
          <cell r="AM459"/>
          <cell r="AN459"/>
          <cell r="AO459" t="str">
            <v>NDH(ZL4)</v>
          </cell>
          <cell r="AP459">
            <v>0</v>
          </cell>
          <cell r="AQ459" t="e">
            <v>#VALUE!</v>
          </cell>
          <cell r="AR459">
            <v>450</v>
          </cell>
          <cell r="AS459">
            <v>189</v>
          </cell>
          <cell r="AT459">
            <v>5.2910052910052907E-2</v>
          </cell>
          <cell r="AU459"/>
          <cell r="AV459"/>
          <cell r="AW459">
            <v>46192</v>
          </cell>
          <cell r="AX459">
            <v>45806</v>
          </cell>
          <cell r="AY459" t="str">
            <v>ТР-42</v>
          </cell>
          <cell r="AZ459">
            <v>284.65000000000003</v>
          </cell>
          <cell r="BA459">
            <v>73.650000000000034</v>
          </cell>
          <cell r="BB459" t="str">
            <v>СКЖ-60</v>
          </cell>
          <cell r="BC459"/>
          <cell r="BD459"/>
          <cell r="BE459">
            <v>46276</v>
          </cell>
          <cell r="BF459">
            <v>211</v>
          </cell>
          <cell r="BG459">
            <v>0</v>
          </cell>
          <cell r="BH459">
            <v>8.6387999999999998</v>
          </cell>
          <cell r="BI459" t="e">
            <v>#VALUE!</v>
          </cell>
          <cell r="BJ459">
            <v>45295</v>
          </cell>
          <cell r="BK459">
            <v>155</v>
          </cell>
          <cell r="BL459">
            <v>0</v>
          </cell>
          <cell r="BM459">
            <v>13.897199999999998</v>
          </cell>
          <cell r="BN459" t="str">
            <v>2023,С,156,О,Н,2024,Я,155,Ф,М,А,М,И,С,Н,2025,Я,Ф,М,А,И,A,О,Н,Д,2026,Я,Ф,М,А,М,И,А,С,</v>
          </cell>
          <cell r="BO459">
            <v>46030</v>
          </cell>
          <cell r="BP459" t="str">
            <v xml:space="preserve"> Айналымы 320-ға көтерілді.  </v>
          </cell>
          <cell r="BQ459">
            <v>85</v>
          </cell>
          <cell r="BR459">
            <v>303</v>
          </cell>
          <cell r="BS459"/>
          <cell r="BT459"/>
          <cell r="BU459"/>
          <cell r="BV459"/>
          <cell r="BW459"/>
          <cell r="BX459"/>
          <cell r="BY459"/>
          <cell r="BZ459">
            <v>46181</v>
          </cell>
          <cell r="CA459">
            <v>0</v>
          </cell>
          <cell r="CB459"/>
          <cell r="CC459" t="str">
            <v>漏поломки и пропуски</v>
          </cell>
          <cell r="CD459" t="str">
            <v>漏поломки и пропуски</v>
          </cell>
          <cell r="CE459">
            <v>7.7010582374513588</v>
          </cell>
          <cell r="CF459">
            <v>-54.855821701520114</v>
          </cell>
          <cell r="CG459">
            <v>10.678776019602235</v>
          </cell>
          <cell r="CH459" t="str">
            <v>差недост.подача</v>
          </cell>
          <cell r="CI459">
            <v>6.2886079729010946</v>
          </cell>
          <cell r="CJ459">
            <v>35.57414716833236</v>
          </cell>
          <cell r="CK459"/>
          <cell r="CL459"/>
          <cell r="CM459"/>
          <cell r="CN459"/>
          <cell r="CO459"/>
          <cell r="CP459"/>
          <cell r="CQ459"/>
          <cell r="CR459" t="str">
            <v>КРУН-6кВ №2 ППГ</v>
          </cell>
          <cell r="CS459">
            <v>3</v>
          </cell>
          <cell r="CT459">
            <v>1</v>
          </cell>
          <cell r="CU459" t="str">
            <v>NIPI_Centre_PTV-3_Part</v>
          </cell>
          <cell r="CV459">
            <v>42592</v>
          </cell>
          <cell r="CW459">
            <v>309</v>
          </cell>
          <cell r="CX459"/>
          <cell r="CY459"/>
          <cell r="CZ459"/>
          <cell r="DA459"/>
          <cell r="DB459"/>
          <cell r="DC459"/>
          <cell r="DD459"/>
          <cell r="DE459"/>
          <cell r="DF459"/>
          <cell r="DG459" t="str">
            <v>большой</v>
          </cell>
          <cell r="DH459"/>
          <cell r="DI459"/>
          <cell r="DJ459"/>
          <cell r="DK459"/>
          <cell r="DL459">
            <v>-16</v>
          </cell>
          <cell r="DM459">
            <v>-0.86387999999999998</v>
          </cell>
          <cell r="DN459">
            <v>-10</v>
          </cell>
          <cell r="DO459">
            <v>2.0657999999999999</v>
          </cell>
          <cell r="DP459"/>
          <cell r="DQ459"/>
          <cell r="DR459"/>
          <cell r="DS459"/>
          <cell r="DT459"/>
          <cell r="DU459"/>
          <cell r="DV459"/>
          <cell r="DW459">
            <v>42157</v>
          </cell>
          <cell r="DX459">
            <v>1141</v>
          </cell>
          <cell r="DY459"/>
          <cell r="DZ459" t="str">
            <v>1655, 4521, 4522,</v>
          </cell>
          <cell r="EA459"/>
          <cell r="EB459"/>
          <cell r="EC459">
            <v>19.110127931916821</v>
          </cell>
          <cell r="ED459">
            <v>18</v>
          </cell>
          <cell r="EE459">
            <v>10.471327931916822</v>
          </cell>
          <cell r="EF459">
            <v>1.1101279319168214</v>
          </cell>
          <cell r="EG459">
            <v>54.510975574728455</v>
          </cell>
          <cell r="EH459">
            <v>449</v>
          </cell>
          <cell r="EI459">
            <v>0.9304</v>
          </cell>
          <cell r="EJ459"/>
          <cell r="EK459"/>
          <cell r="EL459"/>
          <cell r="EM459"/>
          <cell r="EN459"/>
          <cell r="EO459"/>
          <cell r="EP459"/>
          <cell r="EQ459"/>
          <cell r="ER459"/>
          <cell r="ES459"/>
          <cell r="ET459"/>
          <cell r="EU459"/>
          <cell r="EV459"/>
          <cell r="EW459"/>
          <cell r="EX459"/>
          <cell r="EY459"/>
          <cell r="EZ459"/>
          <cell r="FA459"/>
          <cell r="FB459"/>
          <cell r="FC459"/>
          <cell r="FD459"/>
          <cell r="FE459"/>
          <cell r="FF459" t="str">
            <v>ВПП 2026</v>
          </cell>
          <cell r="FG459">
            <v>27</v>
          </cell>
          <cell r="FH459">
            <v>0.76058999999999988</v>
          </cell>
          <cell r="FI459">
            <v>97</v>
          </cell>
          <cell r="FJ459">
            <v>-17</v>
          </cell>
          <cell r="FK459">
            <v>1.30521</v>
          </cell>
          <cell r="FL459">
            <v>-19</v>
          </cell>
          <cell r="FN459"/>
          <cell r="FP459" t="str">
            <v>Влияние ВПП</v>
          </cell>
          <cell r="FQ459" t="str">
            <v>ВПП 2026</v>
          </cell>
          <cell r="FR459">
            <v>15</v>
          </cell>
          <cell r="FS459"/>
          <cell r="FT459"/>
          <cell r="FV459">
            <v>33786</v>
          </cell>
        </row>
        <row r="460">
          <cell r="D460">
            <v>1821</v>
          </cell>
          <cell r="E460" t="str">
            <v>вн</v>
          </cell>
          <cell r="F460" t="str">
            <v>Г</v>
          </cell>
          <cell r="G460">
            <v>50</v>
          </cell>
          <cell r="H460">
            <v>1.4084999999999999</v>
          </cell>
          <cell r="I460">
            <v>97</v>
          </cell>
          <cell r="J460" t="str">
            <v>уменьшение отбора</v>
          </cell>
          <cell r="K460" t="e">
            <v>#VALUE!</v>
          </cell>
          <cell r="L460">
            <v>46292</v>
          </cell>
          <cell r="M460">
            <v>76</v>
          </cell>
          <cell r="N460">
            <v>1.4272799999999999</v>
          </cell>
          <cell r="O460">
            <v>98</v>
          </cell>
          <cell r="P460" t="e">
            <v>#VALUE!</v>
          </cell>
          <cell r="Q460">
            <v>46287</v>
          </cell>
          <cell r="R460"/>
          <cell r="S460"/>
          <cell r="T460"/>
          <cell r="U460"/>
          <cell r="V460">
            <v>46292</v>
          </cell>
          <cell r="W460">
            <v>25</v>
          </cell>
          <cell r="X460" t="e">
            <v>#VALUE!</v>
          </cell>
          <cell r="Y460" t="str">
            <v>винтовой</v>
          </cell>
          <cell r="Z460">
            <v>24</v>
          </cell>
          <cell r="AA460">
            <v>76</v>
          </cell>
          <cell r="AB460">
            <v>46292</v>
          </cell>
          <cell r="AC460" t="str">
            <v>15/5с</v>
          </cell>
          <cell r="AD460"/>
          <cell r="AE460"/>
          <cell r="AF460"/>
          <cell r="AG460">
            <v>3</v>
          </cell>
          <cell r="AH460">
            <v>3</v>
          </cell>
          <cell r="AI460"/>
          <cell r="AJ460"/>
          <cell r="AK460"/>
          <cell r="AL460"/>
          <cell r="AM460"/>
          <cell r="AN460"/>
          <cell r="AO460" t="str">
            <v>Netzsch</v>
          </cell>
          <cell r="AP460">
            <v>0</v>
          </cell>
          <cell r="AQ460" t="e">
            <v>#VALUE!</v>
          </cell>
          <cell r="AR460">
            <v>390</v>
          </cell>
          <cell r="AS460">
            <v>163.79999999999998</v>
          </cell>
          <cell r="AT460">
            <v>0.46398046398046405</v>
          </cell>
          <cell r="AU460"/>
          <cell r="AV460"/>
          <cell r="AW460">
            <v>46172</v>
          </cell>
          <cell r="AX460">
            <v>45969</v>
          </cell>
          <cell r="AY460" t="str">
            <v>ТР-42</v>
          </cell>
          <cell r="AZ460">
            <v>285.97000000000003</v>
          </cell>
          <cell r="BA460">
            <v>96.970000000000027</v>
          </cell>
          <cell r="BB460" t="str">
            <v>СКЖ-60</v>
          </cell>
          <cell r="BC460"/>
          <cell r="BD460"/>
          <cell r="BE460">
            <v>46276</v>
          </cell>
          <cell r="BF460">
            <v>189</v>
          </cell>
          <cell r="BG460">
            <v>3.1</v>
          </cell>
          <cell r="BH460">
            <v>14.180199999999999</v>
          </cell>
          <cell r="BI460" t="e">
            <v>#VALUE!</v>
          </cell>
          <cell r="BJ460">
            <v>44946</v>
          </cell>
          <cell r="BK460">
            <v>25</v>
          </cell>
          <cell r="BL460">
            <v>0.1</v>
          </cell>
          <cell r="BM460">
            <v>26.579800000000002</v>
          </cell>
          <cell r="BN460" t="str">
            <v>2019,Я,Ф,М,А,М,И,И,А,С,О,0,A,2022,Я,М,И,А,С,О,Н,Д,2023,Я,25,Ф,М,А,М,И,А,C,О,Н,2024,Я,Ф,М,А,М,И,С,Н,2025,Я,Ф,М,А,И,A,О,Н,Д,2026,Я,Ф,М,А,М,И,А,С,</v>
          </cell>
          <cell r="BO460"/>
          <cell r="BP460"/>
          <cell r="BQ460">
            <v>109</v>
          </cell>
          <cell r="BR460">
            <v>307</v>
          </cell>
          <cell r="BS460"/>
          <cell r="BT460"/>
          <cell r="BU460"/>
          <cell r="BV460"/>
          <cell r="BW460"/>
          <cell r="BX460"/>
          <cell r="BY460"/>
          <cell r="BZ460">
            <v>46181</v>
          </cell>
          <cell r="CA460">
            <v>0</v>
          </cell>
          <cell r="CB460"/>
          <cell r="CC460" t="str">
            <v>理рацион-ый</v>
          </cell>
          <cell r="CD460" t="str">
            <v>理рацион-ый</v>
          </cell>
          <cell r="CE460">
            <v>38.121359490638248</v>
          </cell>
          <cell r="CF460">
            <v>-10.505394897735549</v>
          </cell>
          <cell r="CG460">
            <v>32.119860792565206</v>
          </cell>
          <cell r="CH460" t="str">
            <v>漏поломки и пропуски</v>
          </cell>
          <cell r="CI460">
            <v>13.398421639600397</v>
          </cell>
          <cell r="CJ460">
            <v>-10.128087275497535</v>
          </cell>
          <cell r="CK460">
            <v>45807</v>
          </cell>
          <cell r="CL460" t="str">
            <v>Анега Қазақстан ЦСТ, ОГК сағ 16:00-00:00. Құрал 301 м- ге дейін жазылды.</v>
          </cell>
          <cell r="CM460"/>
          <cell r="CN460"/>
          <cell r="CO460"/>
          <cell r="CP460"/>
          <cell r="CQ460"/>
          <cell r="CR460" t="str">
            <v>КРУН-6кВ №2 ППГ</v>
          </cell>
          <cell r="CS460">
            <v>3</v>
          </cell>
          <cell r="CT460">
            <v>1</v>
          </cell>
          <cell r="CU460" t="str">
            <v>NIPI_Centre_PTV-3_Part</v>
          </cell>
          <cell r="CV460">
            <v>43752</v>
          </cell>
          <cell r="CW460">
            <v>303.60000000000002</v>
          </cell>
          <cell r="CX460"/>
          <cell r="CY460"/>
          <cell r="CZ460"/>
          <cell r="DA460"/>
          <cell r="DB460"/>
          <cell r="DC460"/>
          <cell r="DD460"/>
          <cell r="DE460"/>
          <cell r="DF460"/>
          <cell r="DG460" t="str">
            <v>средний</v>
          </cell>
          <cell r="DH460"/>
          <cell r="DI460"/>
          <cell r="DJ460"/>
          <cell r="DK460"/>
          <cell r="DL460">
            <v>26</v>
          </cell>
          <cell r="DM460">
            <v>1.8780000000000019E-2</v>
          </cell>
          <cell r="DN460">
            <v>1</v>
          </cell>
          <cell r="DO460">
            <v>1.4272799999999999</v>
          </cell>
          <cell r="DP460"/>
          <cell r="DQ460"/>
          <cell r="DR460"/>
          <cell r="DS460"/>
          <cell r="DT460"/>
          <cell r="DU460"/>
          <cell r="DV460"/>
          <cell r="DW460">
            <v>42138</v>
          </cell>
          <cell r="DX460">
            <v>1821</v>
          </cell>
          <cell r="DY460"/>
          <cell r="DZ460" t="str">
            <v xml:space="preserve">1651, 4518, </v>
          </cell>
          <cell r="EA460"/>
          <cell r="EB460"/>
          <cell r="EC460">
            <v>32.60673129133221</v>
          </cell>
          <cell r="ED460">
            <v>18</v>
          </cell>
          <cell r="EE460">
            <v>18.426531291332211</v>
          </cell>
          <cell r="EF460">
            <v>14.60673129133221</v>
          </cell>
          <cell r="EG460">
            <v>54.510975553982043</v>
          </cell>
          <cell r="EH460">
            <v>449</v>
          </cell>
          <cell r="EI460">
            <v>0.9304</v>
          </cell>
          <cell r="EJ460"/>
          <cell r="EK460"/>
          <cell r="EL460"/>
          <cell r="EM460"/>
          <cell r="EN460"/>
          <cell r="EO460"/>
          <cell r="EP460"/>
          <cell r="EQ460"/>
          <cell r="ER460"/>
          <cell r="ES460"/>
          <cell r="ET460"/>
          <cell r="EU460"/>
          <cell r="EV460"/>
          <cell r="EW460"/>
          <cell r="EX460"/>
          <cell r="EY460"/>
          <cell r="EZ460"/>
          <cell r="FA460"/>
          <cell r="FB460"/>
          <cell r="FC460"/>
          <cell r="FD460"/>
          <cell r="FE460"/>
          <cell r="FF460" t="str">
            <v>ВПП 2022</v>
          </cell>
          <cell r="FG460"/>
          <cell r="FH460"/>
          <cell r="FI460"/>
          <cell r="FJ460"/>
          <cell r="FK460"/>
          <cell r="FL460"/>
          <cell r="FN460"/>
          <cell r="FP460" t="str">
            <v>Влияние ВНС с недостаточной компенсацией</v>
          </cell>
          <cell r="FQ460" t="str">
            <v>ВПП 2022</v>
          </cell>
          <cell r="FR460">
            <v>15</v>
          </cell>
          <cell r="FS460"/>
          <cell r="FT460"/>
          <cell r="FV460">
            <v>33814</v>
          </cell>
        </row>
        <row r="461">
          <cell r="D461">
            <v>1865</v>
          </cell>
          <cell r="E461" t="str">
            <v>вн</v>
          </cell>
          <cell r="F461" t="str">
            <v>Г</v>
          </cell>
          <cell r="G461">
            <v>44</v>
          </cell>
          <cell r="H461">
            <v>4.1315999999999997</v>
          </cell>
          <cell r="I461">
            <v>90</v>
          </cell>
          <cell r="J461">
            <v>0</v>
          </cell>
          <cell r="K461" t="e">
            <v>#VALUE!</v>
          </cell>
          <cell r="L461">
            <v>46292</v>
          </cell>
          <cell r="M461">
            <v>17</v>
          </cell>
          <cell r="N461">
            <v>3.9907499999999998</v>
          </cell>
          <cell r="O461">
            <v>75</v>
          </cell>
          <cell r="P461" t="e">
            <v>#VALUE!</v>
          </cell>
          <cell r="Q461">
            <v>46287</v>
          </cell>
          <cell r="R461"/>
          <cell r="S461"/>
          <cell r="T461"/>
          <cell r="U461"/>
          <cell r="V461">
            <v>46292</v>
          </cell>
          <cell r="W461">
            <v>21</v>
          </cell>
          <cell r="X461" t="e">
            <v>#VALUE!</v>
          </cell>
          <cell r="Y461" t="str">
            <v>винтовой</v>
          </cell>
          <cell r="Z461">
            <v>24</v>
          </cell>
          <cell r="AA461">
            <v>17</v>
          </cell>
          <cell r="AB461">
            <v>46292</v>
          </cell>
          <cell r="AC461" t="str">
            <v>6атм/3мин</v>
          </cell>
          <cell r="AD461"/>
          <cell r="AE461"/>
          <cell r="AF461"/>
          <cell r="AG461">
            <v>3</v>
          </cell>
          <cell r="AH461">
            <v>3</v>
          </cell>
          <cell r="AI461"/>
          <cell r="AJ461"/>
          <cell r="AK461"/>
          <cell r="AL461"/>
          <cell r="AM461">
            <v>46283</v>
          </cell>
          <cell r="AN461" t="str">
            <v>огв</v>
          </cell>
          <cell r="AO461" t="str">
            <v>twister</v>
          </cell>
          <cell r="AP461">
            <v>0</v>
          </cell>
          <cell r="AQ461" t="e">
            <v>#VALUE!</v>
          </cell>
          <cell r="AR461">
            <v>270</v>
          </cell>
          <cell r="AS461">
            <v>75.600000000000009</v>
          </cell>
          <cell r="AT461">
            <v>0.22486772486772486</v>
          </cell>
          <cell r="AU461"/>
          <cell r="AV461"/>
          <cell r="AW461">
            <v>46256</v>
          </cell>
          <cell r="AX461">
            <v>45526</v>
          </cell>
          <cell r="AY461" t="str">
            <v>TP-28</v>
          </cell>
          <cell r="AZ461">
            <v>300.5</v>
          </cell>
          <cell r="BA461"/>
          <cell r="BB461" t="str">
            <v>СКЖ-60</v>
          </cell>
          <cell r="BC461"/>
          <cell r="BD461"/>
          <cell r="BE461"/>
          <cell r="BF461" t="str">
            <v>пакер</v>
          </cell>
          <cell r="BG461"/>
          <cell r="BH461">
            <v>0</v>
          </cell>
          <cell r="BI461" t="e">
            <v>#VALUE!</v>
          </cell>
          <cell r="BJ461"/>
          <cell r="BK461"/>
          <cell r="BL461"/>
          <cell r="BM461"/>
          <cell r="BN461"/>
          <cell r="BO461">
            <v>46280</v>
          </cell>
          <cell r="BP461" t="str">
            <v>Сорап іші құм. Депрессия жасалды.</v>
          </cell>
          <cell r="BQ461"/>
          <cell r="BR461">
            <v>306.5</v>
          </cell>
          <cell r="BS461">
            <v>42244</v>
          </cell>
          <cell r="BT461">
            <v>18.5</v>
          </cell>
          <cell r="BU461">
            <v>310</v>
          </cell>
          <cell r="BV461">
            <v>276</v>
          </cell>
          <cell r="BW461">
            <v>24.5</v>
          </cell>
          <cell r="BX461"/>
          <cell r="BY461"/>
          <cell r="BZ461">
            <v>46181</v>
          </cell>
          <cell r="CA461">
            <v>0</v>
          </cell>
          <cell r="CB461"/>
          <cell r="CC461" t="str">
            <v>差недост.подача</v>
          </cell>
          <cell r="CD461" t="str">
            <v>差недост.подача</v>
          </cell>
          <cell r="CE461">
            <v>24.111599830631839</v>
          </cell>
          <cell r="CF461">
            <v>-33.786421348786433</v>
          </cell>
          <cell r="CG461">
            <v>24.96710097609845</v>
          </cell>
          <cell r="CH461" t="str">
            <v>差недост.подача</v>
          </cell>
          <cell r="CI461">
            <v>7.7956985078805179</v>
          </cell>
          <cell r="CJ461">
            <v>7.6891089555163674</v>
          </cell>
          <cell r="CK461"/>
          <cell r="CL461"/>
          <cell r="CM461">
            <v>42201</v>
          </cell>
          <cell r="CN461" t="str">
            <v>х/к</v>
          </cell>
          <cell r="CO461"/>
          <cell r="CP461"/>
          <cell r="CQ461"/>
          <cell r="CR461" t="str">
            <v>КРУН-6кВ №2 ППГ</v>
          </cell>
          <cell r="CS461">
            <v>3</v>
          </cell>
          <cell r="CT461">
            <v>1</v>
          </cell>
          <cell r="CU461" t="str">
            <v>NIPI_Centre_PTV-3_Part</v>
          </cell>
          <cell r="CV461">
            <v>44755</v>
          </cell>
          <cell r="CW461">
            <v>307</v>
          </cell>
          <cell r="CX461"/>
          <cell r="CY461"/>
          <cell r="CZ461"/>
          <cell r="DA461"/>
          <cell r="DB461"/>
          <cell r="DC461"/>
          <cell r="DD461"/>
          <cell r="DE461"/>
          <cell r="DF461"/>
          <cell r="DG461" t="str">
            <v>средний</v>
          </cell>
          <cell r="DH461"/>
          <cell r="DI461"/>
          <cell r="DJ461"/>
          <cell r="DK461"/>
          <cell r="DL461">
            <v>-27</v>
          </cell>
          <cell r="DM461">
            <v>-0.14084999999999992</v>
          </cell>
          <cell r="DN461">
            <v>-15</v>
          </cell>
          <cell r="DO461">
            <v>3.9907499999999998</v>
          </cell>
          <cell r="DP461"/>
          <cell r="DQ461"/>
          <cell r="DR461"/>
          <cell r="DS461"/>
          <cell r="DT461"/>
          <cell r="DU461"/>
          <cell r="DV461"/>
          <cell r="DW461">
            <v>42130</v>
          </cell>
          <cell r="DX461">
            <v>1865</v>
          </cell>
          <cell r="DY461"/>
          <cell r="DZ461" t="str">
            <v>1701, 4581, 4582, 4583, 4584,</v>
          </cell>
          <cell r="EA461"/>
          <cell r="EB461"/>
          <cell r="EC461">
            <v>30.156291755992804</v>
          </cell>
          <cell r="ED461">
            <v>18</v>
          </cell>
          <cell r="EE461">
            <v>30.156291755992804</v>
          </cell>
          <cell r="EF461">
            <v>12.156291755992804</v>
          </cell>
          <cell r="EG461">
            <v>54.510975565034755</v>
          </cell>
          <cell r="EH461">
            <v>378</v>
          </cell>
          <cell r="EI461">
            <v>0.92820000000000003</v>
          </cell>
          <cell r="EJ461"/>
          <cell r="EK461"/>
          <cell r="EL461"/>
          <cell r="EM461"/>
          <cell r="EN461"/>
          <cell r="EO461"/>
          <cell r="EP461"/>
          <cell r="EQ461"/>
          <cell r="ER461"/>
          <cell r="ES461"/>
          <cell r="ET461"/>
          <cell r="EU461"/>
          <cell r="EV461"/>
          <cell r="EW461"/>
          <cell r="EX461"/>
          <cell r="EY461"/>
          <cell r="EZ461"/>
          <cell r="FA461"/>
          <cell r="FB461"/>
          <cell r="FC461"/>
          <cell r="FD461"/>
          <cell r="FE461"/>
          <cell r="FF461"/>
          <cell r="FG461"/>
          <cell r="FH461"/>
          <cell r="FI461"/>
          <cell r="FJ461"/>
          <cell r="FK461"/>
          <cell r="FL461"/>
          <cell r="FN461"/>
          <cell r="FP461" t="str">
            <v xml:space="preserve"> Влияние ВНС с перекомпенсацией</v>
          </cell>
          <cell r="FQ461" t="str">
            <v>ГТМ 2021</v>
          </cell>
          <cell r="FR461"/>
          <cell r="FS461"/>
          <cell r="FT461"/>
          <cell r="FV461">
            <v>33825</v>
          </cell>
        </row>
        <row r="462">
          <cell r="D462">
            <v>1866</v>
          </cell>
          <cell r="E462" t="str">
            <v>ск</v>
          </cell>
          <cell r="F462" t="str">
            <v>Г</v>
          </cell>
          <cell r="G462">
            <v>22</v>
          </cell>
          <cell r="H462">
            <v>2.4789599999999994</v>
          </cell>
          <cell r="I462">
            <v>88</v>
          </cell>
          <cell r="J462" t="str">
            <v>Ревизия ГНО</v>
          </cell>
          <cell r="K462" t="e">
            <v>#VALUE!</v>
          </cell>
          <cell r="L462">
            <v>46292</v>
          </cell>
          <cell r="M462">
            <v>9</v>
          </cell>
          <cell r="N462">
            <v>1.9437300000000002</v>
          </cell>
          <cell r="O462">
            <v>77</v>
          </cell>
          <cell r="P462" t="e">
            <v>#VALUE!</v>
          </cell>
          <cell r="Q462">
            <v>46287</v>
          </cell>
          <cell r="R462"/>
          <cell r="S462"/>
          <cell r="T462"/>
          <cell r="U462"/>
          <cell r="V462">
            <v>46292</v>
          </cell>
          <cell r="W462">
            <v>22</v>
          </cell>
          <cell r="X462" t="e">
            <v>#VALUE!</v>
          </cell>
          <cell r="Y462" t="str">
            <v>СК раб.с проп.кл</v>
          </cell>
          <cell r="Z462">
            <v>24</v>
          </cell>
          <cell r="AA462">
            <v>9</v>
          </cell>
          <cell r="AB462">
            <v>46292</v>
          </cell>
          <cell r="AC462" t="str">
            <v>14/1м</v>
          </cell>
          <cell r="AD462"/>
          <cell r="AE462"/>
          <cell r="AF462"/>
          <cell r="AG462">
            <v>3.2</v>
          </cell>
          <cell r="AH462">
            <v>3.2</v>
          </cell>
          <cell r="AI462"/>
          <cell r="AJ462"/>
          <cell r="AK462"/>
          <cell r="AL462"/>
          <cell r="AM462"/>
          <cell r="AN462"/>
          <cell r="AO462" t="str">
            <v>ск-6к(CYI-6)</v>
          </cell>
          <cell r="AP462">
            <v>2.5</v>
          </cell>
          <cell r="AQ462" t="e">
            <v>#VALUE!</v>
          </cell>
          <cell r="AR462">
            <v>8</v>
          </cell>
          <cell r="AS462">
            <v>43.769087999999996</v>
          </cell>
          <cell r="AT462">
            <v>0.20562457230088962</v>
          </cell>
          <cell r="AU462">
            <v>170</v>
          </cell>
          <cell r="AV462">
            <v>1000</v>
          </cell>
          <cell r="AW462">
            <v>46267</v>
          </cell>
          <cell r="AX462">
            <v>45851</v>
          </cell>
          <cell r="AY462" t="str">
            <v>(кл.70)WM-44</v>
          </cell>
          <cell r="AZ462">
            <v>281.67</v>
          </cell>
          <cell r="BA462">
            <v>78.670000000000016</v>
          </cell>
          <cell r="BB462" t="str">
            <v>СКЖ-60</v>
          </cell>
          <cell r="BC462"/>
          <cell r="BD462"/>
          <cell r="BE462">
            <v>46276</v>
          </cell>
          <cell r="BF462">
            <v>203</v>
          </cell>
          <cell r="BG462">
            <v>3.2</v>
          </cell>
          <cell r="BH462">
            <v>11.885750000000002</v>
          </cell>
          <cell r="BI462" t="e">
            <v>#VALUE!</v>
          </cell>
          <cell r="BJ462">
            <v>46227</v>
          </cell>
          <cell r="BK462">
            <v>210</v>
          </cell>
          <cell r="BL462">
            <v>2.2999999999999998</v>
          </cell>
          <cell r="BM462">
            <v>10.32845</v>
          </cell>
          <cell r="BN462" t="e">
            <v>#VALUE!</v>
          </cell>
          <cell r="BO462">
            <v>46217</v>
          </cell>
          <cell r="BP462" t="str">
            <v>Сору клапанының ақауы. Сорап тықылға қойылды, сорапты ыссы сумен жуу керек. Кері тоспа ұстап тұр.</v>
          </cell>
          <cell r="BQ462">
            <v>91</v>
          </cell>
          <cell r="BR462">
            <v>295.5</v>
          </cell>
          <cell r="BS462">
            <v>44147</v>
          </cell>
          <cell r="BT462">
            <v>31.5</v>
          </cell>
          <cell r="BU462">
            <v>308</v>
          </cell>
          <cell r="BV462">
            <v>295.5</v>
          </cell>
          <cell r="BW462">
            <v>24.3</v>
          </cell>
          <cell r="BX462"/>
          <cell r="BY462"/>
          <cell r="BZ462">
            <v>46181</v>
          </cell>
          <cell r="CA462">
            <v>0</v>
          </cell>
          <cell r="CB462"/>
          <cell r="CC462" t="str">
            <v>漏поломки и пропуски</v>
          </cell>
          <cell r="CD462" t="str">
            <v>差недост.подача</v>
          </cell>
          <cell r="CE462">
            <v>22.53854394525866</v>
          </cell>
          <cell r="CF462">
            <v>-35.964336446149815</v>
          </cell>
          <cell r="CG462">
            <v>24.083680530079171</v>
          </cell>
          <cell r="CH462" t="str">
            <v>漏поломки и пропуски</v>
          </cell>
          <cell r="CI462">
            <v>7.5221924021917399</v>
          </cell>
          <cell r="CJ462">
            <v>10.183029848873282</v>
          </cell>
          <cell r="CK462">
            <v>41999</v>
          </cell>
          <cell r="CL462" t="e">
            <v>#VALUE!</v>
          </cell>
          <cell r="CM462">
            <v>42268</v>
          </cell>
          <cell r="CN462" t="str">
            <v>х/к</v>
          </cell>
          <cell r="CO462"/>
          <cell r="CP462"/>
          <cell r="CQ462"/>
          <cell r="CR462" t="str">
            <v>КРУН-6кВ №2 ППГ</v>
          </cell>
          <cell r="CS462">
            <v>3</v>
          </cell>
          <cell r="CT462">
            <v>1</v>
          </cell>
          <cell r="CU462" t="str">
            <v>NIPI_Centre_PTV-3_Part</v>
          </cell>
          <cell r="CV462">
            <v>44148</v>
          </cell>
          <cell r="CW462">
            <v>308</v>
          </cell>
          <cell r="CX462"/>
          <cell r="CY462"/>
          <cell r="CZ462"/>
          <cell r="DA462"/>
          <cell r="DB462"/>
          <cell r="DC462"/>
          <cell r="DD462"/>
          <cell r="DE462"/>
          <cell r="DF462"/>
          <cell r="DG462" t="str">
            <v>большой</v>
          </cell>
          <cell r="DH462" t="str">
            <v>нет</v>
          </cell>
          <cell r="DI462"/>
          <cell r="DJ462"/>
          <cell r="DK462"/>
          <cell r="DL462">
            <v>-13</v>
          </cell>
          <cell r="DM462">
            <v>-0.53522999999999921</v>
          </cell>
          <cell r="DN462">
            <v>-11</v>
          </cell>
          <cell r="DO462">
            <v>1.9437300000000004</v>
          </cell>
          <cell r="DP462"/>
          <cell r="DQ462"/>
          <cell r="DR462"/>
          <cell r="DS462">
            <v>41194</v>
          </cell>
          <cell r="DT462" t="e">
            <v>#VALUE!</v>
          </cell>
          <cell r="DU462"/>
          <cell r="DV462"/>
          <cell r="DW462">
            <v>42138</v>
          </cell>
          <cell r="DX462">
            <v>1866</v>
          </cell>
          <cell r="DY462"/>
          <cell r="DZ462" t="str">
            <v>1701, 4583, 4584, 4585, 4586,</v>
          </cell>
          <cell r="EA462"/>
          <cell r="EB462"/>
          <cell r="EC462">
            <v>23.167327058035262</v>
          </cell>
          <cell r="ED462">
            <v>18</v>
          </cell>
          <cell r="EE462">
            <v>11.281577058035261</v>
          </cell>
          <cell r="EF462">
            <v>5.1673270580352622</v>
          </cell>
          <cell r="EG462">
            <v>54.510975568580029</v>
          </cell>
          <cell r="EH462">
            <v>378</v>
          </cell>
          <cell r="EI462">
            <v>0.92820000000000003</v>
          </cell>
          <cell r="EJ462"/>
          <cell r="EK462"/>
          <cell r="EL462"/>
          <cell r="EM462"/>
          <cell r="EN462"/>
          <cell r="EO462"/>
          <cell r="EP462"/>
          <cell r="EQ462"/>
          <cell r="ER462"/>
          <cell r="ES462"/>
          <cell r="ET462"/>
          <cell r="EU462"/>
          <cell r="EV462"/>
          <cell r="EW462"/>
          <cell r="EX462"/>
          <cell r="EY462"/>
          <cell r="EZ462"/>
          <cell r="FA462"/>
          <cell r="FB462"/>
          <cell r="FC462"/>
          <cell r="FD462"/>
          <cell r="FE462"/>
          <cell r="FF462"/>
          <cell r="FG462"/>
          <cell r="FH462"/>
          <cell r="FI462"/>
          <cell r="FJ462"/>
          <cell r="FK462"/>
          <cell r="FL462"/>
          <cell r="FN462"/>
          <cell r="FP462" t="str">
            <v>Влияние ВНС с недостаточной компенсацией</v>
          </cell>
          <cell r="FR462">
            <v>18.5</v>
          </cell>
          <cell r="FS462"/>
          <cell r="FT462"/>
          <cell r="FV462">
            <v>33825</v>
          </cell>
        </row>
        <row r="463">
          <cell r="D463">
            <v>1867</v>
          </cell>
          <cell r="E463" t="str">
            <v>вн</v>
          </cell>
          <cell r="F463" t="str">
            <v>Г</v>
          </cell>
          <cell r="G463">
            <v>64</v>
          </cell>
          <cell r="H463">
            <v>3.6057599999999996</v>
          </cell>
          <cell r="I463">
            <v>94</v>
          </cell>
          <cell r="J463">
            <v>0</v>
          </cell>
          <cell r="K463" t="e">
            <v>#VALUE!</v>
          </cell>
          <cell r="L463">
            <v>46292</v>
          </cell>
          <cell r="M463">
            <v>68</v>
          </cell>
          <cell r="N463">
            <v>2.5540799999999999</v>
          </cell>
          <cell r="O463">
            <v>96</v>
          </cell>
          <cell r="P463" t="e">
            <v>#VALUE!</v>
          </cell>
          <cell r="Q463">
            <v>46286</v>
          </cell>
          <cell r="R463"/>
          <cell r="S463"/>
          <cell r="T463"/>
          <cell r="U463"/>
          <cell r="V463">
            <v>46292</v>
          </cell>
          <cell r="W463">
            <v>26</v>
          </cell>
          <cell r="X463" t="e">
            <v>#VALUE!</v>
          </cell>
          <cell r="Y463" t="str">
            <v>винтовой</v>
          </cell>
          <cell r="Z463">
            <v>24</v>
          </cell>
          <cell r="AA463">
            <v>68</v>
          </cell>
          <cell r="AB463">
            <v>46292</v>
          </cell>
          <cell r="AC463" t="str">
            <v>15/10с</v>
          </cell>
          <cell r="AD463"/>
          <cell r="AE463"/>
          <cell r="AF463"/>
          <cell r="AG463">
            <v>3.2</v>
          </cell>
          <cell r="AH463">
            <v>1.7</v>
          </cell>
          <cell r="AI463"/>
          <cell r="AJ463"/>
          <cell r="AK463"/>
          <cell r="AL463"/>
          <cell r="AM463"/>
          <cell r="AN463"/>
          <cell r="AO463" t="str">
            <v>ZL3-15</v>
          </cell>
          <cell r="AP463">
            <v>0</v>
          </cell>
          <cell r="AQ463" t="e">
            <v>#VALUE!</v>
          </cell>
          <cell r="AR463">
            <v>370</v>
          </cell>
          <cell r="AS463">
            <v>103.60000000000001</v>
          </cell>
          <cell r="AT463">
            <v>0.65637065637065628</v>
          </cell>
          <cell r="AU463"/>
          <cell r="AV463"/>
          <cell r="AW463">
            <v>46203</v>
          </cell>
          <cell r="AX463">
            <v>46030</v>
          </cell>
          <cell r="AY463" t="str">
            <v>TP-28</v>
          </cell>
          <cell r="AZ463">
            <v>290.79000000000002</v>
          </cell>
          <cell r="BA463">
            <v>127.79000000000002</v>
          </cell>
          <cell r="BB463" t="str">
            <v>СКЖ-60</v>
          </cell>
          <cell r="BC463"/>
          <cell r="BD463"/>
          <cell r="BE463">
            <v>46276</v>
          </cell>
          <cell r="BF463">
            <v>163</v>
          </cell>
          <cell r="BG463">
            <v>1.9</v>
          </cell>
          <cell r="BH463">
            <v>14.740824999999999</v>
          </cell>
          <cell r="BI463" t="e">
            <v>#VALUE!</v>
          </cell>
          <cell r="BJ463">
            <v>45627</v>
          </cell>
          <cell r="BK463">
            <v>101</v>
          </cell>
          <cell r="BL463">
            <v>3.9</v>
          </cell>
          <cell r="BM463">
            <v>22.562624999999997</v>
          </cell>
          <cell r="BN463" t="e">
            <v>#VALUE!</v>
          </cell>
          <cell r="BO463"/>
          <cell r="BP463"/>
          <cell r="BQ463">
            <v>135</v>
          </cell>
          <cell r="BR463">
            <v>299.75</v>
          </cell>
          <cell r="BS463"/>
          <cell r="BT463"/>
          <cell r="BU463"/>
          <cell r="BV463"/>
          <cell r="BW463"/>
          <cell r="BX463"/>
          <cell r="BY463"/>
          <cell r="BZ463">
            <v>46181</v>
          </cell>
          <cell r="CA463">
            <v>0</v>
          </cell>
          <cell r="CB463"/>
          <cell r="CC463" t="str">
            <v>理рацион-ый</v>
          </cell>
          <cell r="CD463" t="str">
            <v>理рацион-ый</v>
          </cell>
          <cell r="CE463">
            <v>41.953058381657996</v>
          </cell>
          <cell r="CF463">
            <v>3.1448945752150408</v>
          </cell>
          <cell r="CG463">
            <v>35.545332456588397</v>
          </cell>
          <cell r="CH463" t="str">
            <v>理рацион-ый</v>
          </cell>
          <cell r="CI463">
            <v>20.868418738539969</v>
          </cell>
          <cell r="CJ463">
            <v>-6.7629392674527935</v>
          </cell>
          <cell r="CK463"/>
          <cell r="CL463"/>
          <cell r="CM463">
            <v>42268</v>
          </cell>
          <cell r="CN463" t="str">
            <v>х/к</v>
          </cell>
          <cell r="CO463"/>
          <cell r="CP463"/>
          <cell r="CQ463"/>
          <cell r="CR463" t="str">
            <v>КРУН-6кВ №2 ППГ</v>
          </cell>
          <cell r="CS463">
            <v>3</v>
          </cell>
          <cell r="CT463">
            <v>1</v>
          </cell>
          <cell r="CU463" t="str">
            <v>NIPI_Centre_PTV-3_Part</v>
          </cell>
          <cell r="CV463">
            <v>44824</v>
          </cell>
          <cell r="CW463">
            <v>310</v>
          </cell>
          <cell r="CX463"/>
          <cell r="CY463"/>
          <cell r="CZ463"/>
          <cell r="DA463"/>
          <cell r="DB463"/>
          <cell r="DC463"/>
          <cell r="DD463"/>
          <cell r="DE463"/>
          <cell r="DF463"/>
          <cell r="DG463" t="str">
            <v>малый</v>
          </cell>
          <cell r="DH463"/>
          <cell r="DI463"/>
          <cell r="DJ463"/>
          <cell r="DK463"/>
          <cell r="DL463">
            <v>4</v>
          </cell>
          <cell r="DM463">
            <v>-1.0516799999999997</v>
          </cell>
          <cell r="DN463">
            <v>2</v>
          </cell>
          <cell r="DO463">
            <v>2.5540799999999999</v>
          </cell>
          <cell r="DP463"/>
          <cell r="DQ463"/>
          <cell r="DR463"/>
          <cell r="DS463"/>
          <cell r="DT463"/>
          <cell r="DU463"/>
          <cell r="DV463"/>
          <cell r="DW463">
            <v>42138</v>
          </cell>
          <cell r="DX463">
            <v>1867</v>
          </cell>
          <cell r="DY463"/>
          <cell r="DZ463" t="str">
            <v xml:space="preserve">1703, 4585, 4587, 4588, </v>
          </cell>
          <cell r="EA463">
            <v>1</v>
          </cell>
          <cell r="EB463"/>
          <cell r="EC463">
            <v>28.65568945360636</v>
          </cell>
          <cell r="ED463">
            <v>18</v>
          </cell>
          <cell r="EE463">
            <v>13.914864453606361</v>
          </cell>
          <cell r="EF463">
            <v>10.65568945360636</v>
          </cell>
          <cell r="EG463">
            <v>54.510975560693993</v>
          </cell>
          <cell r="EH463">
            <v>378</v>
          </cell>
          <cell r="EI463">
            <v>0.92820000000000003</v>
          </cell>
          <cell r="EJ463"/>
          <cell r="EK463"/>
          <cell r="EL463"/>
          <cell r="EM463"/>
          <cell r="EN463"/>
          <cell r="EO463"/>
          <cell r="EP463"/>
          <cell r="EQ463"/>
          <cell r="ER463"/>
          <cell r="ES463"/>
          <cell r="ET463"/>
          <cell r="EU463"/>
          <cell r="EV463"/>
          <cell r="EW463"/>
          <cell r="EX463"/>
          <cell r="EY463"/>
          <cell r="EZ463"/>
          <cell r="FA463"/>
          <cell r="FB463"/>
          <cell r="FC463"/>
          <cell r="FD463"/>
          <cell r="FE463"/>
          <cell r="FF463" t="str">
            <v>ВПП 2022</v>
          </cell>
          <cell r="FG463"/>
          <cell r="FH463"/>
          <cell r="FI463"/>
          <cell r="FJ463"/>
          <cell r="FK463"/>
          <cell r="FL463"/>
          <cell r="FN463"/>
          <cell r="FP463" t="str">
            <v>Влияние ВНС с недостаточной компенсацией</v>
          </cell>
          <cell r="FQ463" t="str">
            <v>ВПП 2022</v>
          </cell>
          <cell r="FR463"/>
          <cell r="FS463"/>
          <cell r="FT463"/>
          <cell r="FV463">
            <v>33825</v>
          </cell>
        </row>
        <row r="464">
          <cell r="D464">
            <v>1868</v>
          </cell>
          <cell r="E464" t="str">
            <v>вн</v>
          </cell>
          <cell r="F464" t="str">
            <v>А1 В</v>
          </cell>
          <cell r="G464">
            <v>25</v>
          </cell>
          <cell r="H464">
            <v>4.6949999999999994</v>
          </cell>
          <cell r="I464">
            <v>80</v>
          </cell>
          <cell r="J464" t="str">
            <v>Ревизия ГНО</v>
          </cell>
          <cell r="K464" t="e">
            <v>#VALUE!</v>
          </cell>
          <cell r="L464">
            <v>46292</v>
          </cell>
          <cell r="M464">
            <v>19</v>
          </cell>
          <cell r="N464">
            <v>2.1409199999999995</v>
          </cell>
          <cell r="O464">
            <v>88</v>
          </cell>
          <cell r="P464" t="e">
            <v>#VALUE!</v>
          </cell>
          <cell r="Q464">
            <v>46286</v>
          </cell>
          <cell r="R464"/>
          <cell r="S464"/>
          <cell r="T464"/>
          <cell r="U464"/>
          <cell r="V464">
            <v>46292</v>
          </cell>
          <cell r="W464">
            <v>23</v>
          </cell>
          <cell r="X464" t="e">
            <v>#VALUE!</v>
          </cell>
          <cell r="Y464" t="str">
            <v>ВН с низ.эфф.нас</v>
          </cell>
          <cell r="Z464">
            <v>24</v>
          </cell>
          <cell r="AA464">
            <v>19</v>
          </cell>
          <cell r="AB464">
            <v>46292</v>
          </cell>
          <cell r="AC464" t="str">
            <v>15/3,5м</v>
          </cell>
          <cell r="AD464"/>
          <cell r="AE464"/>
          <cell r="AF464"/>
          <cell r="AG464">
            <v>2.8</v>
          </cell>
          <cell r="AH464">
            <v>2.8</v>
          </cell>
          <cell r="AI464"/>
          <cell r="AJ464"/>
          <cell r="AK464"/>
          <cell r="AL464"/>
          <cell r="AM464"/>
          <cell r="AN464"/>
          <cell r="AO464" t="str">
            <v>BD-1</v>
          </cell>
          <cell r="AP464">
            <v>0</v>
          </cell>
          <cell r="AQ464" t="e">
            <v>#VALUE!</v>
          </cell>
          <cell r="AR464">
            <v>250</v>
          </cell>
          <cell r="AS464">
            <v>82.5</v>
          </cell>
          <cell r="AT464">
            <v>0.23030303030303031</v>
          </cell>
          <cell r="AU464"/>
          <cell r="AV464"/>
          <cell r="AW464">
            <v>46211</v>
          </cell>
          <cell r="AX464">
            <v>46123</v>
          </cell>
          <cell r="AY464" t="str">
            <v>Netzsch-33</v>
          </cell>
          <cell r="AZ464">
            <v>245.17000000000002</v>
          </cell>
          <cell r="BA464">
            <v>6.1700000000000159</v>
          </cell>
          <cell r="BB464" t="str">
            <v>СКЖ-60</v>
          </cell>
          <cell r="BC464"/>
          <cell r="BD464"/>
          <cell r="BE464">
            <v>46276</v>
          </cell>
          <cell r="BF464">
            <v>239</v>
          </cell>
          <cell r="BG464">
            <v>2.8</v>
          </cell>
          <cell r="BH464">
            <v>5.1944499999999998</v>
          </cell>
          <cell r="BI464" t="e">
            <v>#VALUE!</v>
          </cell>
          <cell r="BJ464">
            <v>45585</v>
          </cell>
          <cell r="BK464">
            <v>229</v>
          </cell>
          <cell r="BL464">
            <v>3</v>
          </cell>
          <cell r="BM464">
            <v>6.33345</v>
          </cell>
          <cell r="BN464" t="str">
            <v>2024,О,229,Н,2025,Я,Ф,М,А,И,A,О,Н,Д,2026,Я,Ф,М,А,М,И,А,С,</v>
          </cell>
          <cell r="BO464">
            <v>46133</v>
          </cell>
          <cell r="BP464" t="str">
            <v xml:space="preserve">Сорап тиімділігі төмен. Өніміне қарап айналымын көтеру керек.Кері тоспа ұстап тұр. </v>
          </cell>
          <cell r="BQ464">
            <v>10</v>
          </cell>
          <cell r="BR464">
            <v>264.5</v>
          </cell>
          <cell r="BS464"/>
          <cell r="BT464"/>
          <cell r="BU464"/>
          <cell r="BV464"/>
          <cell r="BW464"/>
          <cell r="BX464"/>
          <cell r="BY464"/>
          <cell r="BZ464">
            <v>46181</v>
          </cell>
          <cell r="CA464">
            <v>0</v>
          </cell>
          <cell r="CB464"/>
          <cell r="CC464" t="str">
            <v>差недост.подача</v>
          </cell>
          <cell r="CD464" t="str">
            <v>差недост.подача</v>
          </cell>
          <cell r="CE464">
            <v>24.543893645546373</v>
          </cell>
          <cell r="CF464">
            <v>-33.179471184573003</v>
          </cell>
          <cell r="CG464">
            <v>25.202951772529829</v>
          </cell>
          <cell r="CH464" t="str">
            <v>差недост.подача</v>
          </cell>
          <cell r="CI464">
            <v>7.8777373370064279</v>
          </cell>
          <cell r="CJ464">
            <v>7.0132912764003663</v>
          </cell>
          <cell r="CK464"/>
          <cell r="CL464"/>
          <cell r="CM464"/>
          <cell r="CN464"/>
          <cell r="CO464"/>
          <cell r="CP464"/>
          <cell r="CQ464"/>
          <cell r="CR464" t="str">
            <v>КРУН-6кВ №2 ППГ</v>
          </cell>
          <cell r="CS464">
            <v>3</v>
          </cell>
          <cell r="CT464">
            <v>1</v>
          </cell>
          <cell r="CU464" t="str">
            <v>NIPI_Centre_PTV-3_Part</v>
          </cell>
          <cell r="CV464">
            <v>46122</v>
          </cell>
          <cell r="CW464">
            <v>310</v>
          </cell>
          <cell r="CX464"/>
          <cell r="CY464"/>
          <cell r="CZ464"/>
          <cell r="DA464"/>
          <cell r="DB464"/>
          <cell r="DC464"/>
          <cell r="DD464"/>
          <cell r="DE464"/>
          <cell r="DF464"/>
          <cell r="DG464" t="str">
            <v>большой</v>
          </cell>
          <cell r="DH464"/>
          <cell r="DI464"/>
          <cell r="DJ464"/>
          <cell r="DK464"/>
          <cell r="DL464">
            <v>-6</v>
          </cell>
          <cell r="DM464">
            <v>-2.5540799999999999</v>
          </cell>
          <cell r="DN464">
            <v>8</v>
          </cell>
          <cell r="DO464">
            <v>2.1409199999999995</v>
          </cell>
          <cell r="DP464"/>
          <cell r="DQ464"/>
          <cell r="DR464"/>
          <cell r="DS464"/>
          <cell r="DT464"/>
          <cell r="DU464"/>
          <cell r="DV464"/>
          <cell r="DW464">
            <v>42138</v>
          </cell>
          <cell r="DX464">
            <v>1868</v>
          </cell>
          <cell r="DY464"/>
          <cell r="DZ464" t="str">
            <v xml:space="preserve">1703, 4587, 4588, 4589, </v>
          </cell>
          <cell r="EA464">
            <v>1</v>
          </cell>
          <cell r="EB464"/>
          <cell r="EC464">
            <v>23</v>
          </cell>
          <cell r="ED464">
            <v>25.7</v>
          </cell>
          <cell r="EE464">
            <v>17.80555</v>
          </cell>
          <cell r="EF464">
            <v>-2.6999999999999993</v>
          </cell>
          <cell r="EG464">
            <v>54.510975568580029</v>
          </cell>
          <cell r="EH464">
            <v>378</v>
          </cell>
          <cell r="EI464">
            <v>0.92820000000000003</v>
          </cell>
          <cell r="EJ464"/>
          <cell r="EK464"/>
          <cell r="EL464"/>
          <cell r="EM464"/>
          <cell r="EN464"/>
          <cell r="EO464"/>
          <cell r="EP464"/>
          <cell r="EQ464"/>
          <cell r="ER464"/>
          <cell r="ES464"/>
          <cell r="ET464"/>
          <cell r="EU464"/>
          <cell r="EV464"/>
          <cell r="EW464"/>
          <cell r="EX464"/>
          <cell r="EY464"/>
          <cell r="EZ464"/>
          <cell r="FA464"/>
          <cell r="FB464"/>
          <cell r="FC464"/>
          <cell r="FD464"/>
          <cell r="FE464"/>
          <cell r="FF464" t="str">
            <v>ВПП 2023</v>
          </cell>
          <cell r="FG464"/>
          <cell r="FH464"/>
          <cell r="FI464"/>
          <cell r="FJ464"/>
          <cell r="FK464"/>
          <cell r="FL464"/>
          <cell r="FN464"/>
          <cell r="FP464" t="str">
            <v xml:space="preserve"> Влияние ВНС с перекомпенсацией</v>
          </cell>
          <cell r="FQ464" t="str">
            <v>ВПП 2021</v>
          </cell>
          <cell r="FR464">
            <v>25</v>
          </cell>
          <cell r="FS464"/>
          <cell r="FT464"/>
          <cell r="FV464">
            <v>33825</v>
          </cell>
        </row>
        <row r="465">
          <cell r="D465">
            <v>1869</v>
          </cell>
          <cell r="E465" t="str">
            <v>ск</v>
          </cell>
          <cell r="F465" t="str">
            <v>А1 Б В</v>
          </cell>
          <cell r="G465"/>
          <cell r="H465"/>
          <cell r="I465"/>
          <cell r="J465">
            <v>0</v>
          </cell>
          <cell r="K465" t="e">
            <v>#VALUE!</v>
          </cell>
          <cell r="L465"/>
          <cell r="M465"/>
          <cell r="N465">
            <v>0</v>
          </cell>
          <cell r="O465">
            <v>0</v>
          </cell>
          <cell r="P465" t="e">
            <v>#VALUE!</v>
          </cell>
          <cell r="Q465"/>
          <cell r="R465"/>
          <cell r="S465"/>
          <cell r="T465"/>
          <cell r="U465"/>
          <cell r="V465"/>
          <cell r="W465">
            <v>0</v>
          </cell>
          <cell r="X465" t="e">
            <v>#VALUE!</v>
          </cell>
          <cell r="Y465" t="str">
            <v>Бездействие</v>
          </cell>
          <cell r="Z465">
            <v>0</v>
          </cell>
          <cell r="AA465">
            <v>0</v>
          </cell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 t="str">
            <v>скд-6иж</v>
          </cell>
          <cell r="AP465">
            <v>1.6</v>
          </cell>
          <cell r="AQ465" t="e">
            <v>#VALUE!</v>
          </cell>
          <cell r="AR465">
            <v>6</v>
          </cell>
          <cell r="AS465">
            <v>21.009162240000002</v>
          </cell>
          <cell r="AT465">
            <v>0</v>
          </cell>
          <cell r="AU465">
            <v>170</v>
          </cell>
          <cell r="AV465">
            <v>1000</v>
          </cell>
          <cell r="AW465">
            <v>45482</v>
          </cell>
          <cell r="AX465">
            <v>45431</v>
          </cell>
          <cell r="AY465" t="str">
            <v>(кл.70)Shl-44</v>
          </cell>
          <cell r="AZ465">
            <v>237.45</v>
          </cell>
          <cell r="BA465">
            <v>3.4499999999999886</v>
          </cell>
          <cell r="BB465" t="str">
            <v>СКЖ-60</v>
          </cell>
          <cell r="BC465"/>
          <cell r="BD465"/>
          <cell r="BE465">
            <v>45618</v>
          </cell>
          <cell r="BF465">
            <v>220</v>
          </cell>
          <cell r="BG465">
            <v>5</v>
          </cell>
          <cell r="BH465">
            <v>9.1456849999999967</v>
          </cell>
          <cell r="BI465" t="e">
            <v>#VALUE!</v>
          </cell>
          <cell r="BJ465">
            <v>46184</v>
          </cell>
          <cell r="BK465">
            <v>234</v>
          </cell>
          <cell r="BL465">
            <v>3.6</v>
          </cell>
          <cell r="BM465">
            <v>6.4310849999999977</v>
          </cell>
          <cell r="BN465" t="str">
            <v>2015,M,И,2017.Я,М,И,А,О,Н,Д,2018,Я,Ф,M,A,М,И,И,А,С,О,Н,Д,2019,Я,Ф,220,2020,Я,Ф,М,А,М,232,A,2022,Я,М,И,А,Рпл(кву),202,С,О,Н,Д,2023,Я,Ф,М,А,М,И,А,C,О,Н,2024,Я,Ф,М,А,197,М,И,С,О,232,Н,Д,230,2025,Я,Ф,М,231,232,А,М,И,И,A,О,Н,Д,2026,Я,Ф,М,А,М,И,234,И,С,</v>
          </cell>
          <cell r="BO465">
            <v>45528</v>
          </cell>
          <cell r="BP465" t="str">
            <v>Сору клапанының ақауы. Сорапты тықылға қойып, ыссы сумен жуу керек.  Нәтиже болмаса сорапты тексеру.</v>
          </cell>
          <cell r="BQ465">
            <v>29</v>
          </cell>
          <cell r="BR465">
            <v>264.14999999999998</v>
          </cell>
          <cell r="BS465">
            <v>43026</v>
          </cell>
          <cell r="BT465">
            <v>11</v>
          </cell>
          <cell r="BU465">
            <v>310</v>
          </cell>
          <cell r="BV465">
            <v>264.14999999999998</v>
          </cell>
          <cell r="BW465">
            <v>24.2</v>
          </cell>
          <cell r="BX465"/>
          <cell r="BY465"/>
          <cell r="BZ465">
            <v>46181</v>
          </cell>
          <cell r="CA465">
            <v>0</v>
          </cell>
          <cell r="CB465"/>
          <cell r="CC465" t="str">
            <v/>
          </cell>
          <cell r="CD465" t="str">
            <v/>
          </cell>
          <cell r="CE465">
            <v>1.5852999999999999</v>
          </cell>
          <cell r="CF465">
            <v>-62.067</v>
          </cell>
          <cell r="CG465" t="e">
            <v>#NUM!</v>
          </cell>
          <cell r="CH465" t="str">
            <v/>
          </cell>
          <cell r="CI465">
            <v>6.2493999999999996</v>
          </cell>
          <cell r="CJ465">
            <v>46.691000000000003</v>
          </cell>
          <cell r="CK465">
            <v>41992</v>
          </cell>
          <cell r="CL465" t="e">
            <v>#VALUE!</v>
          </cell>
          <cell r="CM465"/>
          <cell r="CN465"/>
          <cell r="CO465"/>
          <cell r="CP465"/>
          <cell r="CQ465"/>
          <cell r="CR465" t="str">
            <v>п/ст ППГ-2</v>
          </cell>
          <cell r="CS465">
            <v>37</v>
          </cell>
          <cell r="CT465">
            <v>2</v>
          </cell>
          <cell r="CU465" t="str">
            <v>NIPI_Centre_PTV-3_Part</v>
          </cell>
          <cell r="CV465">
            <v>45138</v>
          </cell>
          <cell r="CW465">
            <v>270</v>
          </cell>
          <cell r="CX465">
            <v>42305</v>
          </cell>
          <cell r="CY465">
            <v>120</v>
          </cell>
          <cell r="CZ465">
            <v>13.2</v>
          </cell>
          <cell r="DA465">
            <v>18.600000000000001</v>
          </cell>
          <cell r="DB465">
            <v>310</v>
          </cell>
          <cell r="DC465">
            <v>264.14999999999998</v>
          </cell>
          <cell r="DD465">
            <v>24.5</v>
          </cell>
          <cell r="DE465"/>
          <cell r="DF465"/>
          <cell r="DG465" t="str">
            <v>средний</v>
          </cell>
          <cell r="DH465" t="str">
            <v>есть</v>
          </cell>
          <cell r="DI465"/>
          <cell r="DJ465"/>
          <cell r="DK465"/>
          <cell r="DL465">
            <v>0</v>
          </cell>
          <cell r="DM465">
            <v>0</v>
          </cell>
          <cell r="DN465">
            <v>0</v>
          </cell>
          <cell r="DO465">
            <v>0</v>
          </cell>
          <cell r="DP465"/>
          <cell r="DQ465"/>
          <cell r="DR465"/>
          <cell r="DS465">
            <v>41273</v>
          </cell>
          <cell r="DT465" t="e">
            <v>#VALUE!</v>
          </cell>
          <cell r="DU465"/>
          <cell r="DV465"/>
          <cell r="DW465">
            <v>42179</v>
          </cell>
          <cell r="DX465">
            <v>1869</v>
          </cell>
          <cell r="DY465"/>
          <cell r="DZ465">
            <v>4591</v>
          </cell>
          <cell r="EA465"/>
          <cell r="EB465"/>
          <cell r="EC465">
            <v>13.710727842760003</v>
          </cell>
          <cell r="ED465">
            <v>11.7</v>
          </cell>
          <cell r="EE465">
            <v>4.5650428427600058</v>
          </cell>
          <cell r="EF465">
            <v>2.0107278427600033</v>
          </cell>
          <cell r="EG465">
            <v>54.510975568580029</v>
          </cell>
          <cell r="EH465">
            <v>378</v>
          </cell>
          <cell r="EI465">
            <v>0.92820000000000003</v>
          </cell>
          <cell r="EJ465"/>
          <cell r="EK465"/>
          <cell r="EL465"/>
          <cell r="EM465"/>
          <cell r="EN465"/>
          <cell r="EO465"/>
          <cell r="EP465"/>
          <cell r="EQ465"/>
          <cell r="ER465"/>
          <cell r="ES465"/>
          <cell r="ET465"/>
          <cell r="EU465"/>
          <cell r="EV465"/>
          <cell r="EW465"/>
          <cell r="EX465"/>
          <cell r="EY465"/>
          <cell r="EZ465"/>
          <cell r="FA465"/>
          <cell r="FB465"/>
          <cell r="FC465"/>
          <cell r="FD465"/>
          <cell r="FE465"/>
          <cell r="FF465"/>
          <cell r="FG465"/>
          <cell r="FH465"/>
          <cell r="FI465"/>
          <cell r="FJ465"/>
          <cell r="FK465"/>
          <cell r="FL465"/>
          <cell r="FN465">
            <v>1</v>
          </cell>
          <cell r="FP465" t="str">
            <v>Влияние ВНС с недостаточной компенсацией</v>
          </cell>
          <cell r="FQ465" t="str">
            <v>ВПП 2021</v>
          </cell>
          <cell r="FR465">
            <v>22</v>
          </cell>
          <cell r="FS465"/>
          <cell r="FV465">
            <v>33825</v>
          </cell>
        </row>
        <row r="466">
          <cell r="D466">
            <v>1929</v>
          </cell>
          <cell r="E466" t="str">
            <v>ф</v>
          </cell>
          <cell r="F466" t="str">
            <v>Г Д</v>
          </cell>
          <cell r="G466"/>
          <cell r="H466"/>
          <cell r="I466"/>
          <cell r="J466">
            <v>0</v>
          </cell>
          <cell r="K466" t="e">
            <v>#VALUE!</v>
          </cell>
          <cell r="L466"/>
          <cell r="M466"/>
          <cell r="N466">
            <v>0</v>
          </cell>
          <cell r="O466">
            <v>0</v>
          </cell>
          <cell r="P466" t="e">
            <v>#VALUE!</v>
          </cell>
          <cell r="Q466"/>
          <cell r="R466"/>
          <cell r="S466"/>
          <cell r="T466"/>
          <cell r="U466"/>
          <cell r="V466"/>
          <cell r="W466">
            <v>0</v>
          </cell>
          <cell r="X466" t="e">
            <v>#VALUE!</v>
          </cell>
          <cell r="Y466" t="str">
            <v>контрольный фонд</v>
          </cell>
          <cell r="Z466">
            <v>0</v>
          </cell>
          <cell r="AA466">
            <v>0</v>
          </cell>
          <cell r="AB466"/>
          <cell r="AC466"/>
          <cell r="AD466"/>
          <cell r="AE466"/>
          <cell r="AF466"/>
          <cell r="AG466"/>
          <cell r="AH466"/>
          <cell r="AI466"/>
          <cell r="AJ466" t="str">
            <v>регул.задв</v>
          </cell>
          <cell r="AK466"/>
          <cell r="AL466" t="str">
            <v>закр</v>
          </cell>
          <cell r="AM466"/>
          <cell r="AN466"/>
          <cell r="AO466"/>
          <cell r="AP466">
            <v>0</v>
          </cell>
          <cell r="AQ466" t="e">
            <v>#VALUE!</v>
          </cell>
          <cell r="AR466"/>
          <cell r="AS466"/>
          <cell r="AT466"/>
          <cell r="AU466"/>
          <cell r="AV466"/>
          <cell r="AW466"/>
          <cell r="AX466">
            <v>43188</v>
          </cell>
          <cell r="AY466">
            <v>0</v>
          </cell>
          <cell r="AZ466">
            <v>68.180000000000007</v>
          </cell>
          <cell r="BA466"/>
          <cell r="BB466" t="str">
            <v>нет</v>
          </cell>
          <cell r="BC466"/>
          <cell r="BD466"/>
          <cell r="BE466">
            <v>43476</v>
          </cell>
          <cell r="BF466">
            <v>0</v>
          </cell>
          <cell r="BG466">
            <v>6</v>
          </cell>
          <cell r="BH466">
            <v>36.28275</v>
          </cell>
          <cell r="BI466" t="e">
            <v>#VALUE!</v>
          </cell>
          <cell r="BJ466">
            <v>46185</v>
          </cell>
          <cell r="BK466">
            <v>0</v>
          </cell>
          <cell r="BL466">
            <v>0</v>
          </cell>
          <cell r="BM466">
            <v>30.28275</v>
          </cell>
          <cell r="BN466" t="str">
            <v>2015,M,И,2017.Я,М,И,А,О,0,Н,Д,2018,Я,Ф,M,A,М,0,И,И,А,0,2019,Я,Ф,0,М,А,М,0,0,2020,Я,0Ф,М,А,М,И,И,А,С,О,0,0,A,0,2022,Я,М,0,И,И,А,С,О,Н,Д,2023,Я,Ф,М,А,М,И,А,C,0,О,Н,2024,Я,Ф,188,М,А,М,И,И,С,О,Н,Д,2025,Я,Ф,М,А,М,И,И,A,С,О,Н,Д,2026,Я,Ф,М,А,М,И,0,И,С,</v>
          </cell>
          <cell r="BO466"/>
          <cell r="BP466"/>
          <cell r="BQ466">
            <v>30</v>
          </cell>
          <cell r="BR466">
            <v>322.5</v>
          </cell>
          <cell r="BS466">
            <v>46198</v>
          </cell>
          <cell r="BT466">
            <v>33.4</v>
          </cell>
          <cell r="BU466">
            <v>74.3</v>
          </cell>
          <cell r="BV466">
            <v>74.3</v>
          </cell>
          <cell r="BW466">
            <v>15.8</v>
          </cell>
          <cell r="BX466"/>
          <cell r="BY466"/>
          <cell r="BZ466">
            <v>46181</v>
          </cell>
          <cell r="CA466">
            <v>0</v>
          </cell>
          <cell r="CB466"/>
          <cell r="CC466" t="str">
            <v/>
          </cell>
          <cell r="CD466" t="str">
            <v/>
          </cell>
          <cell r="CE466">
            <v>1.5852999999999999</v>
          </cell>
          <cell r="CF466">
            <v>-62.067</v>
          </cell>
          <cell r="CG466" t="e">
            <v>#NUM!</v>
          </cell>
          <cell r="CH466" t="str">
            <v/>
          </cell>
          <cell r="CI466">
            <v>6.2493999999999996</v>
          </cell>
          <cell r="CJ466">
            <v>46.691000000000003</v>
          </cell>
          <cell r="CK466"/>
          <cell r="CL466"/>
          <cell r="CM466">
            <v>43482</v>
          </cell>
          <cell r="CN466" t="str">
            <v>х/к</v>
          </cell>
          <cell r="CO466"/>
          <cell r="CP466"/>
          <cell r="CQ466"/>
          <cell r="CR466" t="str">
            <v>п/ст ППГ-2</v>
          </cell>
          <cell r="CS466">
            <v>37</v>
          </cell>
          <cell r="CT466">
            <v>2</v>
          </cell>
          <cell r="CU466" t="str">
            <v>NIPI_Centre_PTV-3_Part</v>
          </cell>
          <cell r="CV466">
            <v>46198</v>
          </cell>
          <cell r="CW466">
            <v>74.3</v>
          </cell>
          <cell r="CX466"/>
          <cell r="CY466"/>
          <cell r="CZ466"/>
          <cell r="DA466"/>
          <cell r="DB466"/>
          <cell r="DC466"/>
          <cell r="DD466"/>
          <cell r="DE466"/>
          <cell r="DF466"/>
          <cell r="DG466" t="str">
            <v>средний</v>
          </cell>
          <cell r="DH466"/>
          <cell r="DI466"/>
          <cell r="DJ466"/>
          <cell r="DK466"/>
          <cell r="DL466">
            <v>0</v>
          </cell>
          <cell r="DM466">
            <v>0</v>
          </cell>
          <cell r="DN466">
            <v>0</v>
          </cell>
          <cell r="DO466">
            <v>0</v>
          </cell>
          <cell r="DP466"/>
          <cell r="DQ466"/>
          <cell r="DR466"/>
          <cell r="DS466"/>
          <cell r="DT466"/>
          <cell r="DU466"/>
          <cell r="DV466"/>
          <cell r="DW466">
            <v>42160</v>
          </cell>
          <cell r="DX466">
            <v>1929</v>
          </cell>
          <cell r="DY466"/>
          <cell r="DZ466">
            <v>4518</v>
          </cell>
          <cell r="EA466"/>
          <cell r="EB466"/>
          <cell r="EC466">
            <v>34.38776276454</v>
          </cell>
          <cell r="ED466">
            <v>18</v>
          </cell>
          <cell r="EE466">
            <v>-1.8949872354600004</v>
          </cell>
          <cell r="EF466">
            <v>16.38776276454</v>
          </cell>
          <cell r="EG466">
            <v>54.510975568580029</v>
          </cell>
          <cell r="EH466">
            <v>449</v>
          </cell>
          <cell r="EI466">
            <v>0.9304</v>
          </cell>
          <cell r="EJ466"/>
          <cell r="EK466"/>
          <cell r="EL466"/>
          <cell r="EM466"/>
          <cell r="EN466"/>
          <cell r="EO466"/>
          <cell r="EP466"/>
          <cell r="EQ466"/>
          <cell r="ER466"/>
          <cell r="ES466"/>
          <cell r="ET466"/>
          <cell r="EU466"/>
          <cell r="EV466"/>
          <cell r="EW466"/>
          <cell r="EX466"/>
          <cell r="EY466"/>
          <cell r="EZ466"/>
          <cell r="FA466"/>
          <cell r="FB466"/>
          <cell r="FC466"/>
          <cell r="FD466"/>
          <cell r="FE466"/>
          <cell r="FF466"/>
          <cell r="FG466"/>
          <cell r="FH466"/>
          <cell r="FI466"/>
          <cell r="FJ466"/>
          <cell r="FK466"/>
          <cell r="FL466"/>
          <cell r="FN466"/>
          <cell r="FP466" t="str">
            <v>Влияние ВНС с недостаточной компенсацией</v>
          </cell>
          <cell r="FR466"/>
          <cell r="FS466"/>
          <cell r="FV466">
            <v>33812</v>
          </cell>
        </row>
        <row r="467">
          <cell r="D467">
            <v>1930</v>
          </cell>
          <cell r="E467" t="str">
            <v>вн</v>
          </cell>
          <cell r="F467" t="str">
            <v>Г</v>
          </cell>
          <cell r="G467">
            <v>62</v>
          </cell>
          <cell r="H467">
            <v>3.4930799999999995</v>
          </cell>
          <cell r="I467">
            <v>94</v>
          </cell>
          <cell r="J467">
            <v>0</v>
          </cell>
          <cell r="K467" t="e">
            <v>#VALUE!</v>
          </cell>
          <cell r="L467">
            <v>46292</v>
          </cell>
          <cell r="M467">
            <v>75</v>
          </cell>
          <cell r="N467">
            <v>4.2254999999999994</v>
          </cell>
          <cell r="O467">
            <v>94</v>
          </cell>
          <cell r="P467" t="e">
            <v>#VALUE!</v>
          </cell>
          <cell r="Q467">
            <v>46287</v>
          </cell>
          <cell r="R467"/>
          <cell r="S467"/>
          <cell r="T467"/>
          <cell r="U467"/>
          <cell r="V467">
            <v>46292</v>
          </cell>
          <cell r="W467">
            <v>25</v>
          </cell>
          <cell r="X467" t="e">
            <v>#VALUE!</v>
          </cell>
          <cell r="Y467" t="str">
            <v>винтовой</v>
          </cell>
          <cell r="Z467">
            <v>24</v>
          </cell>
          <cell r="AA467">
            <v>75</v>
          </cell>
          <cell r="AB467">
            <v>46292</v>
          </cell>
          <cell r="AC467" t="str">
            <v>15атм/10с</v>
          </cell>
          <cell r="AD467"/>
          <cell r="AE467"/>
          <cell r="AF467"/>
          <cell r="AG467">
            <v>2.9</v>
          </cell>
          <cell r="AH467">
            <v>2.9</v>
          </cell>
          <cell r="AI467"/>
          <cell r="AJ467">
            <v>4</v>
          </cell>
          <cell r="AK467"/>
          <cell r="AL467" t="str">
            <v>закр</v>
          </cell>
          <cell r="AM467"/>
          <cell r="AN467"/>
          <cell r="AO467" t="str">
            <v>Netzsch</v>
          </cell>
          <cell r="AP467">
            <v>0</v>
          </cell>
          <cell r="AQ467" t="str">
            <v>ф-прс(на шгн)-скд6-10,5-12-10,5-12-прс-8,5-10,5-обв-8,5-фонт ч/з нас-прс(Pr70/ShL57)-фонт-прс(сп.нас.Netz-33)-90-100-прс-80-100-120-170-220-прс-80-120-150-120-140-160-180-200-220-240-270-240-</v>
          </cell>
          <cell r="AR467">
            <v>260</v>
          </cell>
          <cell r="AS467">
            <v>85.8</v>
          </cell>
          <cell r="AT467">
            <v>0.87412587412587417</v>
          </cell>
          <cell r="AU467"/>
          <cell r="AV467"/>
          <cell r="AW467">
            <v>46288</v>
          </cell>
          <cell r="AX467">
            <v>45387</v>
          </cell>
          <cell r="AY467" t="str">
            <v>Netzsch-33</v>
          </cell>
          <cell r="AZ467">
            <v>289.67</v>
          </cell>
          <cell r="BA467">
            <v>142.67000000000002</v>
          </cell>
          <cell r="BB467" t="str">
            <v>СКЖ-60</v>
          </cell>
          <cell r="BC467"/>
          <cell r="BD467"/>
          <cell r="BE467">
            <v>46253</v>
          </cell>
          <cell r="BF467">
            <v>147</v>
          </cell>
          <cell r="BG467">
            <v>3</v>
          </cell>
          <cell r="BH467">
            <v>18.305699999999998</v>
          </cell>
          <cell r="BI467" t="e">
            <v>#VALUE!</v>
          </cell>
          <cell r="BJ467">
            <v>45386</v>
          </cell>
          <cell r="BK467">
            <v>36</v>
          </cell>
          <cell r="BL467">
            <v>0</v>
          </cell>
          <cell r="BM467">
            <v>25.7286</v>
          </cell>
          <cell r="BN467" t="str">
            <v>2015,M,И,2017.Я,М,И,А,О,Н,Д,2018,Я,Ф,M,A,A,2022,Я,М,И,А,С,О,0,Н,Д,2023,Я,Ф,М,А,М,И,А,C,О,Н,2024,Я,Ф,М,А,36,М,И,С,Н,2025,Я,Ф,М,А,И,A,О,Н,Д,2026,Я,Ф,М,А,М,И,А,С,</v>
          </cell>
          <cell r="BO467"/>
          <cell r="BP467"/>
          <cell r="BQ467">
            <v>155</v>
          </cell>
          <cell r="BR467">
            <v>310</v>
          </cell>
          <cell r="BS467"/>
          <cell r="BT467"/>
          <cell r="BU467"/>
          <cell r="BV467"/>
          <cell r="BW467"/>
          <cell r="BX467"/>
          <cell r="BY467"/>
          <cell r="BZ467">
            <v>46181</v>
          </cell>
          <cell r="CA467">
            <v>0</v>
          </cell>
          <cell r="CB467"/>
          <cell r="CC467" t="str">
            <v>潜потенц-ый</v>
          </cell>
          <cell r="CD467" t="str">
            <v>潜потенц-ый</v>
          </cell>
          <cell r="CE467">
            <v>38.285230314440803</v>
          </cell>
          <cell r="CF467">
            <v>13.127936182698427</v>
          </cell>
          <cell r="CG467">
            <v>38.374507432043643</v>
          </cell>
          <cell r="CH467" t="str">
            <v>潜потенц-ый</v>
          </cell>
          <cell r="CI467">
            <v>32.509899290918874</v>
          </cell>
          <cell r="CJ467">
            <v>16.088831189789232</v>
          </cell>
          <cell r="CK467"/>
          <cell r="CL467"/>
          <cell r="CM467"/>
          <cell r="CN467"/>
          <cell r="CO467"/>
          <cell r="CP467"/>
          <cell r="CQ467"/>
          <cell r="CR467" t="str">
            <v>п/ст ППГ-2</v>
          </cell>
          <cell r="CS467">
            <v>37</v>
          </cell>
          <cell r="CT467">
            <v>2</v>
          </cell>
          <cell r="CU467" t="str">
            <v>NIPI_Centre_PTV-3_Part</v>
          </cell>
          <cell r="CV467">
            <v>44847</v>
          </cell>
          <cell r="CW467">
            <v>313</v>
          </cell>
          <cell r="CX467"/>
          <cell r="CY467"/>
          <cell r="CZ467"/>
          <cell r="DA467"/>
          <cell r="DB467"/>
          <cell r="DC467"/>
          <cell r="DD467"/>
          <cell r="DE467"/>
          <cell r="DF467"/>
          <cell r="DG467" t="str">
            <v>средний</v>
          </cell>
          <cell r="DH467"/>
          <cell r="DI467"/>
          <cell r="DJ467"/>
          <cell r="DK467"/>
          <cell r="DL467">
            <v>13</v>
          </cell>
          <cell r="DM467">
            <v>0.73241999999999985</v>
          </cell>
          <cell r="DN467">
            <v>0</v>
          </cell>
          <cell r="DO467">
            <v>4.2254999999999994</v>
          </cell>
          <cell r="DP467"/>
          <cell r="DQ467"/>
          <cell r="DR467"/>
          <cell r="DS467"/>
          <cell r="DT467"/>
          <cell r="DU467"/>
          <cell r="DV467"/>
          <cell r="DW467">
            <v>42160</v>
          </cell>
          <cell r="DX467">
            <v>1930</v>
          </cell>
          <cell r="DY467"/>
          <cell r="DZ467">
            <v>4520</v>
          </cell>
          <cell r="EA467"/>
          <cell r="EB467"/>
          <cell r="EC467">
            <v>31.256030098976264</v>
          </cell>
          <cell r="ED467">
            <v>18</v>
          </cell>
          <cell r="EE467">
            <v>12.950330098976266</v>
          </cell>
          <cell r="EF467">
            <v>13.256030098976264</v>
          </cell>
          <cell r="EG467">
            <v>54.510975568580029</v>
          </cell>
          <cell r="EH467">
            <v>449</v>
          </cell>
          <cell r="EI467">
            <v>0.9304</v>
          </cell>
          <cell r="EJ467"/>
          <cell r="EK467"/>
          <cell r="EL467"/>
          <cell r="EM467"/>
          <cell r="EN467"/>
          <cell r="EO467"/>
          <cell r="EP467"/>
          <cell r="EQ467"/>
          <cell r="ER467"/>
          <cell r="ES467"/>
          <cell r="ET467"/>
          <cell r="EU467"/>
          <cell r="EV467"/>
          <cell r="EW467"/>
          <cell r="EX467"/>
          <cell r="EY467"/>
          <cell r="EZ467"/>
          <cell r="FA467"/>
          <cell r="FB467"/>
          <cell r="FC467"/>
          <cell r="FD467"/>
          <cell r="FE467"/>
          <cell r="FF467"/>
          <cell r="FG467"/>
          <cell r="FH467"/>
          <cell r="FI467"/>
          <cell r="FJ467"/>
          <cell r="FK467"/>
          <cell r="FL467"/>
          <cell r="FN467"/>
          <cell r="FP467" t="str">
            <v>Влияние ВНС с недостаточной компенсацией</v>
          </cell>
          <cell r="FR467"/>
          <cell r="FS467"/>
          <cell r="FT467"/>
          <cell r="FV467">
            <v>33812</v>
          </cell>
        </row>
        <row r="468">
          <cell r="D468">
            <v>1931</v>
          </cell>
          <cell r="E468" t="str">
            <v>вн</v>
          </cell>
          <cell r="F468" t="str">
            <v>А1 Б</v>
          </cell>
          <cell r="G468">
            <v>8</v>
          </cell>
          <cell r="H468">
            <v>0.37559999999999999</v>
          </cell>
          <cell r="I468">
            <v>95</v>
          </cell>
          <cell r="J468">
            <v>0</v>
          </cell>
          <cell r="K468" t="e">
            <v>#VALUE!</v>
          </cell>
          <cell r="L468">
            <v>46292</v>
          </cell>
          <cell r="M468">
            <v>5</v>
          </cell>
          <cell r="N468">
            <v>0.61034999999999995</v>
          </cell>
          <cell r="O468">
            <v>87</v>
          </cell>
          <cell r="P468" t="e">
            <v>#VALUE!</v>
          </cell>
          <cell r="Q468">
            <v>46289</v>
          </cell>
          <cell r="R468"/>
          <cell r="S468"/>
          <cell r="T468"/>
          <cell r="U468"/>
          <cell r="V468">
            <v>46292</v>
          </cell>
          <cell r="W468">
            <v>21</v>
          </cell>
          <cell r="X468" t="e">
            <v>#VALUE!</v>
          </cell>
          <cell r="Y468" t="str">
            <v>винтовой</v>
          </cell>
          <cell r="Z468">
            <v>24</v>
          </cell>
          <cell r="AA468">
            <v>5</v>
          </cell>
          <cell r="AB468">
            <v>46292</v>
          </cell>
          <cell r="AC468" t="str">
            <v>15атм/30с</v>
          </cell>
          <cell r="AD468"/>
          <cell r="AE468"/>
          <cell r="AF468"/>
          <cell r="AG468">
            <v>2.9</v>
          </cell>
          <cell r="AH468">
            <v>2.9</v>
          </cell>
          <cell r="AI468"/>
          <cell r="AJ468" t="str">
            <v>регул.задв</v>
          </cell>
          <cell r="AK468"/>
          <cell r="AL468"/>
          <cell r="AM468">
            <v>46035</v>
          </cell>
          <cell r="AN468" t="str">
            <v>в/л,</v>
          </cell>
          <cell r="AO468" t="str">
            <v>ОПИ-</v>
          </cell>
          <cell r="AP468">
            <v>0</v>
          </cell>
          <cell r="AQ468" t="e">
            <v>#VALUE!</v>
          </cell>
          <cell r="AR468">
            <v>220</v>
          </cell>
          <cell r="AS468">
            <v>35.200000000000003</v>
          </cell>
          <cell r="AT468">
            <v>0.14204545454545453</v>
          </cell>
          <cell r="AU468"/>
          <cell r="AV468"/>
          <cell r="AW468">
            <v>46183</v>
          </cell>
          <cell r="AX468">
            <v>45561</v>
          </cell>
          <cell r="AY468" t="str">
            <v xml:space="preserve">УЭВН Д-114 </v>
          </cell>
          <cell r="AZ468">
            <v>250</v>
          </cell>
          <cell r="BA468">
            <v>27</v>
          </cell>
          <cell r="BB468" t="str">
            <v>СКЖ-60</v>
          </cell>
          <cell r="BC468"/>
          <cell r="BD468"/>
          <cell r="BE468">
            <v>46256</v>
          </cell>
          <cell r="BF468">
            <v>223</v>
          </cell>
          <cell r="BG468">
            <v>3</v>
          </cell>
          <cell r="BH468">
            <v>6.9250200000000008</v>
          </cell>
          <cell r="BI468" t="e">
            <v>#VALUE!</v>
          </cell>
          <cell r="BJ468">
            <v>45498</v>
          </cell>
          <cell r="BK468">
            <v>210</v>
          </cell>
          <cell r="BL468">
            <v>5.2</v>
          </cell>
          <cell r="BM468">
            <v>10.34572</v>
          </cell>
          <cell r="BN468" t="str">
            <v>2015,M,И,2017.Я,М,И,А,О,Н,Д,0,2018,Я,Ф,M,A,2020,Я,Ф,М,А,М,И,И,А,С,О,0,A,2022,Я,М,И,А,С,32,С,О,29,Н,Д,2023,Я,28,Ф,М,А,М,И,А,C,О,Н,2024,Я,Ф,М,А,М,И,210,С,Н,2025,Я,Ф,М,А,И,A,О,Н,Д,2026,Я,Ф,М,А,М,И,А,С,</v>
          </cell>
          <cell r="BO468">
            <v>46086</v>
          </cell>
          <cell r="BP468" t="str">
            <v>Айналым саны 200-ге қойылды.</v>
          </cell>
          <cell r="BQ468">
            <v>32</v>
          </cell>
          <cell r="BR468">
            <v>264.8</v>
          </cell>
          <cell r="BS468">
            <v>42694</v>
          </cell>
          <cell r="BT468">
            <v>50.2</v>
          </cell>
          <cell r="BU468">
            <v>331.5</v>
          </cell>
          <cell r="BV468">
            <v>306</v>
          </cell>
          <cell r="BW468">
            <v>26.1</v>
          </cell>
          <cell r="BX468"/>
          <cell r="BY468"/>
          <cell r="BZ468">
            <v>46181</v>
          </cell>
          <cell r="CA468">
            <v>0</v>
          </cell>
          <cell r="CB468"/>
          <cell r="CC468" t="str">
            <v>差недост.подача</v>
          </cell>
          <cell r="CD468" t="str">
            <v>差недост.подача</v>
          </cell>
          <cell r="CE468">
            <v>16.869233529183884</v>
          </cell>
          <cell r="CF468">
            <v>-43.482466813016529</v>
          </cell>
          <cell r="CG468">
            <v>20.430869319571737</v>
          </cell>
          <cell r="CH468" t="str">
            <v>差недост.подача</v>
          </cell>
          <cell r="CI468">
            <v>6.8064144628099168</v>
          </cell>
          <cell r="CJ468">
            <v>19.545677815082652</v>
          </cell>
          <cell r="CK468"/>
          <cell r="CL468"/>
          <cell r="CM468">
            <v>45010</v>
          </cell>
          <cell r="CN468" t="str">
            <v>х/к</v>
          </cell>
          <cell r="CO468"/>
          <cell r="CP468"/>
          <cell r="CQ468"/>
          <cell r="CR468" t="str">
            <v>п/ст ППГ-2</v>
          </cell>
          <cell r="CS468">
            <v>37</v>
          </cell>
          <cell r="CT468">
            <v>2</v>
          </cell>
          <cell r="CU468" t="str">
            <v>NIPI_Centre_PTV-3_Part</v>
          </cell>
          <cell r="CV468">
            <v>45559</v>
          </cell>
          <cell r="CW468">
            <v>290</v>
          </cell>
          <cell r="CX468"/>
          <cell r="CY468"/>
          <cell r="CZ468"/>
          <cell r="DA468"/>
          <cell r="DB468"/>
          <cell r="DC468"/>
          <cell r="DD468"/>
          <cell r="DE468"/>
          <cell r="DF468"/>
          <cell r="DG468" t="str">
            <v>средний</v>
          </cell>
          <cell r="DH468" t="str">
            <v>нет</v>
          </cell>
          <cell r="DI468"/>
          <cell r="DJ468">
            <v>40482</v>
          </cell>
          <cell r="DK468" t="str">
            <v>Определение текущей нефтенасыщенности в целом по нижнемеловому горизонту  уровень нефтенасыщения значительно снизился,необходимо для определение герметичности искусственного забоя провести ГИС контроль  в статическом и динамическом режимах</v>
          </cell>
          <cell r="DL468">
            <v>-3</v>
          </cell>
          <cell r="DM468">
            <v>0.23474999999999996</v>
          </cell>
          <cell r="DN468">
            <v>-8</v>
          </cell>
          <cell r="DO468">
            <v>0.61034999999999995</v>
          </cell>
          <cell r="DP468"/>
          <cell r="DQ468"/>
          <cell r="DR468"/>
          <cell r="DS468"/>
          <cell r="DT468"/>
          <cell r="DU468"/>
          <cell r="DV468"/>
          <cell r="DW468">
            <v>42160</v>
          </cell>
          <cell r="DX468">
            <v>1931</v>
          </cell>
          <cell r="DY468"/>
          <cell r="DZ468" t="str">
            <v>4520, 4521,</v>
          </cell>
          <cell r="EA468"/>
          <cell r="EB468"/>
          <cell r="EC468">
            <v>15.276602822704001</v>
          </cell>
          <cell r="ED468">
            <v>11.7</v>
          </cell>
          <cell r="EE468">
            <v>8.3515828227039997</v>
          </cell>
          <cell r="EF468">
            <v>3.5766028227040021</v>
          </cell>
          <cell r="EG468">
            <v>54.510975568580029</v>
          </cell>
          <cell r="EH468">
            <v>449</v>
          </cell>
          <cell r="EI468">
            <v>0.9304</v>
          </cell>
          <cell r="EJ468"/>
          <cell r="EK468"/>
          <cell r="EL468"/>
          <cell r="EM468"/>
          <cell r="EN468"/>
          <cell r="EO468"/>
          <cell r="EP468"/>
          <cell r="EQ468"/>
          <cell r="ER468"/>
          <cell r="ES468"/>
          <cell r="ET468"/>
          <cell r="EU468"/>
          <cell r="EV468"/>
          <cell r="EW468"/>
          <cell r="EX468"/>
          <cell r="EY468"/>
          <cell r="EZ468"/>
          <cell r="FA468"/>
          <cell r="FB468"/>
          <cell r="FC468"/>
          <cell r="FD468"/>
          <cell r="FE468"/>
          <cell r="FF468"/>
          <cell r="FG468"/>
          <cell r="FH468"/>
          <cell r="FI468"/>
          <cell r="FJ468"/>
          <cell r="FK468"/>
          <cell r="FL468"/>
          <cell r="FN468"/>
          <cell r="FP468" t="str">
            <v>Влияние ВНС с недостаточной компенсацией</v>
          </cell>
          <cell r="FR468"/>
          <cell r="FS468"/>
          <cell r="FT468"/>
          <cell r="FV468">
            <v>33821</v>
          </cell>
        </row>
        <row r="469">
          <cell r="D469">
            <v>1932</v>
          </cell>
          <cell r="E469" t="str">
            <v>вн</v>
          </cell>
          <cell r="F469" t="str">
            <v>А1</v>
          </cell>
          <cell r="G469">
            <v>14</v>
          </cell>
          <cell r="H469">
            <v>0.6573</v>
          </cell>
          <cell r="I469">
            <v>95</v>
          </cell>
          <cell r="J469">
            <v>0</v>
          </cell>
          <cell r="K469" t="e">
            <v>#VALUE!</v>
          </cell>
          <cell r="L469"/>
          <cell r="M469"/>
          <cell r="N469">
            <v>0</v>
          </cell>
          <cell r="O469">
            <v>0</v>
          </cell>
          <cell r="P469" t="e">
            <v>#VALUE!</v>
          </cell>
          <cell r="Q469"/>
          <cell r="R469"/>
          <cell r="S469"/>
          <cell r="T469"/>
          <cell r="U469"/>
          <cell r="V469"/>
          <cell r="W469">
            <v>0</v>
          </cell>
          <cell r="X469" t="e">
            <v>#VALUE!</v>
          </cell>
          <cell r="Y469" t="str">
            <v>обводнена</v>
          </cell>
          <cell r="Z469">
            <v>0</v>
          </cell>
          <cell r="AA469">
            <v>0</v>
          </cell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>
            <v>46035</v>
          </cell>
          <cell r="AN469" t="str">
            <v>огв</v>
          </cell>
          <cell r="AO469" t="str">
            <v>Netzsch</v>
          </cell>
          <cell r="AP469">
            <v>0</v>
          </cell>
          <cell r="AQ469" t="e">
            <v>#VALUE!</v>
          </cell>
          <cell r="AR469"/>
          <cell r="AS469">
            <v>0</v>
          </cell>
          <cell r="AT469" t="e">
            <v>#DIV/0!</v>
          </cell>
          <cell r="AU469"/>
          <cell r="AV469"/>
          <cell r="AW469"/>
          <cell r="AX469">
            <v>46109</v>
          </cell>
          <cell r="AY469" t="str">
            <v>Netzsch-16</v>
          </cell>
          <cell r="AZ469">
            <v>249.32</v>
          </cell>
          <cell r="BA469">
            <v>19.319999999999993</v>
          </cell>
          <cell r="BB469" t="str">
            <v>СКЖ-60</v>
          </cell>
          <cell r="BC469"/>
          <cell r="BD469"/>
          <cell r="BE469">
            <v>46162</v>
          </cell>
          <cell r="BF469">
            <v>230</v>
          </cell>
          <cell r="BG469">
            <v>2.9</v>
          </cell>
          <cell r="BH469">
            <v>5.270975</v>
          </cell>
          <cell r="BI469" t="e">
            <v>#VALUE!</v>
          </cell>
          <cell r="BJ469">
            <v>46184</v>
          </cell>
          <cell r="BK469">
            <v>218</v>
          </cell>
          <cell r="BL469">
            <v>1.6</v>
          </cell>
          <cell r="BM469">
            <v>5.0977750000000004</v>
          </cell>
          <cell r="BN469" t="str">
            <v>2020,Я,0,Ф,М,А,М,И,И,А,С,О,0,2021,А,0,A,2022,М,0,И,И,А,С,О,Н,Н,Д,2023,Я,Ф,М,А,М,И,Рпл=18,А,C,О,Н,2024,Я,Ф,М,222,А,М,И,С,Н,2025,Я,230,Ф,М,А,И,A,О,Н,Д,2026,Я,246,Ф,М,А,М,И,218,И,А,С,</v>
          </cell>
          <cell r="BO469">
            <v>46162</v>
          </cell>
          <cell r="BP469" t="str">
            <v>Сораптың жұмыс істеу тиімділігі төмен.</v>
          </cell>
          <cell r="BQ469">
            <v>23</v>
          </cell>
          <cell r="BR469">
            <v>255.25</v>
          </cell>
          <cell r="BS469">
            <v>45104</v>
          </cell>
          <cell r="BT469">
            <v>30.6</v>
          </cell>
          <cell r="BU469">
            <v>355</v>
          </cell>
          <cell r="BV469">
            <v>306.5</v>
          </cell>
          <cell r="BW469">
            <v>24.8</v>
          </cell>
          <cell r="BX469"/>
          <cell r="BY469"/>
          <cell r="BZ469">
            <v>46181</v>
          </cell>
          <cell r="CA469">
            <v>0</v>
          </cell>
          <cell r="CB469"/>
          <cell r="CC469" t="str">
            <v/>
          </cell>
          <cell r="CD469" t="e">
            <v>#DIV/0!</v>
          </cell>
          <cell r="CE469" t="e">
            <v>#DIV/0!</v>
          </cell>
          <cell r="CF469" t="e">
            <v>#DIV/0!</v>
          </cell>
          <cell r="CG469" t="e">
            <v>#DIV/0!</v>
          </cell>
          <cell r="CH469" t="e">
            <v>#DIV/0!</v>
          </cell>
          <cell r="CI469" t="e">
            <v>#DIV/0!</v>
          </cell>
          <cell r="CJ469" t="e">
            <v>#DIV/0!</v>
          </cell>
          <cell r="CK469"/>
          <cell r="CL469"/>
          <cell r="CM469">
            <v>45484</v>
          </cell>
          <cell r="CN469" t="str">
            <v>х/к</v>
          </cell>
          <cell r="CO469"/>
          <cell r="CP469"/>
          <cell r="CQ469"/>
          <cell r="CR469" t="str">
            <v>п/ст ППГ-2</v>
          </cell>
          <cell r="CS469">
            <v>37</v>
          </cell>
          <cell r="CT469">
            <v>2</v>
          </cell>
          <cell r="CU469" t="str">
            <v>NIPI_Centre_PTV-3_Part</v>
          </cell>
          <cell r="CV469">
            <v>46108</v>
          </cell>
          <cell r="CW469">
            <v>285</v>
          </cell>
          <cell r="CX469"/>
          <cell r="CY469"/>
          <cell r="CZ469"/>
          <cell r="DA469"/>
          <cell r="DB469"/>
          <cell r="DC469"/>
          <cell r="DD469"/>
          <cell r="DE469"/>
          <cell r="DF469"/>
          <cell r="DG469" t="str">
            <v>большой</v>
          </cell>
          <cell r="DH469" t="str">
            <v>нет</v>
          </cell>
          <cell r="DI469"/>
          <cell r="DJ469"/>
          <cell r="DK469"/>
          <cell r="DL469">
            <v>-14</v>
          </cell>
          <cell r="DM469">
            <v>-0.6573</v>
          </cell>
          <cell r="DN469">
            <v>-95</v>
          </cell>
          <cell r="DO469">
            <v>0</v>
          </cell>
          <cell r="DP469"/>
          <cell r="DQ469"/>
          <cell r="DR469"/>
          <cell r="DS469"/>
          <cell r="DT469"/>
          <cell r="DU469"/>
          <cell r="DV469"/>
          <cell r="DW469">
            <v>42161</v>
          </cell>
          <cell r="DX469">
            <v>1932</v>
          </cell>
          <cell r="DY469"/>
          <cell r="DZ469" t="str">
            <v>4521, 4522,</v>
          </cell>
          <cell r="EA469">
            <v>1</v>
          </cell>
          <cell r="EB469"/>
          <cell r="EC469">
            <v>11.204696066960002</v>
          </cell>
          <cell r="ED469">
            <v>11.7</v>
          </cell>
          <cell r="EE469">
            <v>5.9337210669600022</v>
          </cell>
          <cell r="EF469">
            <v>-0.49530393303999709</v>
          </cell>
          <cell r="EG469">
            <v>54.510975568580029</v>
          </cell>
          <cell r="EH469">
            <v>449</v>
          </cell>
          <cell r="EI469">
            <v>0.9304</v>
          </cell>
          <cell r="EJ469"/>
          <cell r="EK469"/>
          <cell r="EL469"/>
          <cell r="EM469"/>
          <cell r="EN469"/>
          <cell r="EO469"/>
          <cell r="EP469"/>
          <cell r="EQ469"/>
          <cell r="ER469"/>
          <cell r="ES469"/>
          <cell r="ET469"/>
          <cell r="EU469"/>
          <cell r="EV469"/>
          <cell r="EW469"/>
          <cell r="EX469"/>
          <cell r="EY469"/>
          <cell r="EZ469"/>
          <cell r="FA469"/>
          <cell r="FB469"/>
          <cell r="FC469">
            <v>4</v>
          </cell>
          <cell r="FD469"/>
          <cell r="FE469"/>
          <cell r="FF469"/>
          <cell r="FG469"/>
          <cell r="FH469"/>
          <cell r="FI469"/>
          <cell r="FJ469"/>
          <cell r="FK469"/>
          <cell r="FL469"/>
          <cell r="FN469"/>
          <cell r="FP469" t="str">
            <v>Влияние ВНС с недостаточной компенсацией</v>
          </cell>
          <cell r="FR469"/>
          <cell r="FS469"/>
          <cell r="FV469">
            <v>33815</v>
          </cell>
        </row>
        <row r="470">
          <cell r="D470">
            <v>1933</v>
          </cell>
          <cell r="E470" t="str">
            <v>ф</v>
          </cell>
          <cell r="F470" t="str">
            <v>Г</v>
          </cell>
          <cell r="G470"/>
          <cell r="H470"/>
          <cell r="I470"/>
          <cell r="J470">
            <v>0</v>
          </cell>
          <cell r="K470" t="e">
            <v>#VALUE!</v>
          </cell>
          <cell r="L470"/>
          <cell r="M470"/>
          <cell r="N470">
            <v>0</v>
          </cell>
          <cell r="O470">
            <v>0</v>
          </cell>
          <cell r="P470" t="e">
            <v>#VALUE!</v>
          </cell>
          <cell r="Q470"/>
          <cell r="R470"/>
          <cell r="S470"/>
          <cell r="T470"/>
          <cell r="U470"/>
          <cell r="V470"/>
          <cell r="W470">
            <v>0</v>
          </cell>
          <cell r="X470" t="e">
            <v>#VALUE!</v>
          </cell>
          <cell r="Y470" t="str">
            <v>Бездействие</v>
          </cell>
          <cell r="Z470">
            <v>0</v>
          </cell>
          <cell r="AA470">
            <v>0</v>
          </cell>
          <cell r="AB470"/>
          <cell r="AC470"/>
          <cell r="AD470"/>
          <cell r="AE470"/>
          <cell r="AF470"/>
          <cell r="AG470"/>
          <cell r="AH470"/>
          <cell r="AI470"/>
          <cell r="AJ470">
            <v>4</v>
          </cell>
          <cell r="AK470"/>
          <cell r="AL470" t="str">
            <v>закр</v>
          </cell>
          <cell r="AM470"/>
          <cell r="AN470"/>
          <cell r="AO470"/>
          <cell r="AP470">
            <v>0</v>
          </cell>
          <cell r="AQ470" t="str">
            <v>прс-100-130-150-160-180-200-260-280-прс-100-130-140-160-180-300-прс-100-160-100-240-прс(рев.В83)-100-200-прс-100-80-130-190-квд-190-прс-ув.шт.внс-100-80-прс-фонт-прс(ф-шгн)-100-прс-оказ.об50-100-прс-фонт.ч/з нас-прс-</v>
          </cell>
          <cell r="AR470"/>
          <cell r="AS470"/>
          <cell r="AT470"/>
          <cell r="AU470"/>
          <cell r="AV470"/>
          <cell r="AW470"/>
          <cell r="AX470">
            <v>43838</v>
          </cell>
          <cell r="AY470">
            <v>0</v>
          </cell>
          <cell r="AZ470">
            <v>193.49</v>
          </cell>
          <cell r="BA470">
            <v>133.49</v>
          </cell>
          <cell r="BB470" t="str">
            <v>нет</v>
          </cell>
          <cell r="BC470"/>
          <cell r="BD470"/>
          <cell r="BE470">
            <v>43795</v>
          </cell>
          <cell r="BF470">
            <v>0</v>
          </cell>
          <cell r="BG470">
            <v>10.5</v>
          </cell>
          <cell r="BH470">
            <v>39.233400000000003</v>
          </cell>
          <cell r="BI470" t="e">
            <v>#VALUE!</v>
          </cell>
          <cell r="BJ470">
            <v>46209</v>
          </cell>
          <cell r="BK470">
            <v>60</v>
          </cell>
          <cell r="BL470">
            <v>0</v>
          </cell>
          <cell r="BM470">
            <v>23.099399999999999</v>
          </cell>
          <cell r="BN470" t="str">
            <v>2020,М,69,И,И,А,С,0,2021,Я,0,A,0,2022,Я,М,0,И,И,А,С,О,Н,Д,2023,Я,Ф,М,А,М,И,А,C,О,Н,2024,Я,Ф,М,А,М,И,0,И,С,О,Н,Д,2025,Я,Ф,М,А,М,И,И,A,С,О,Н,Д,0,2026,Я,Ф,М,А,М,И,И,60,С,</v>
          </cell>
          <cell r="BO470"/>
          <cell r="BP470"/>
          <cell r="BQ470">
            <v>299</v>
          </cell>
          <cell r="BR470">
            <v>306</v>
          </cell>
          <cell r="BS470"/>
          <cell r="BT470"/>
          <cell r="BU470"/>
          <cell r="BV470"/>
          <cell r="BW470"/>
          <cell r="BX470"/>
          <cell r="BY470"/>
          <cell r="BZ470">
            <v>46181</v>
          </cell>
          <cell r="CA470">
            <v>0</v>
          </cell>
          <cell r="CB470"/>
          <cell r="CC470" t="str">
            <v/>
          </cell>
          <cell r="CD470" t="str">
            <v/>
          </cell>
          <cell r="CE470">
            <v>1.5852999999999999</v>
          </cell>
          <cell r="CF470">
            <v>-62.067</v>
          </cell>
          <cell r="CG470" t="e">
            <v>#NUM!</v>
          </cell>
          <cell r="CH470" t="str">
            <v/>
          </cell>
          <cell r="CI470">
            <v>6.2493999999999996</v>
          </cell>
          <cell r="CJ470">
            <v>46.691000000000003</v>
          </cell>
          <cell r="CK470"/>
          <cell r="CL470"/>
          <cell r="CM470"/>
          <cell r="CN470"/>
          <cell r="CO470"/>
          <cell r="CP470"/>
          <cell r="CQ470"/>
          <cell r="CR470" t="str">
            <v>п/ст ППГ-2</v>
          </cell>
          <cell r="CS470">
            <v>37</v>
          </cell>
          <cell r="CT470">
            <v>2</v>
          </cell>
          <cell r="CU470" t="str">
            <v>NIPI_Centre_PTV-3_Part</v>
          </cell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 t="str">
            <v>средний</v>
          </cell>
          <cell r="DH470"/>
          <cell r="DI470"/>
          <cell r="DJ470"/>
          <cell r="DK470"/>
          <cell r="DL470">
            <v>0</v>
          </cell>
          <cell r="DM470">
            <v>0</v>
          </cell>
          <cell r="DN470">
            <v>0</v>
          </cell>
          <cell r="DO470">
            <v>0</v>
          </cell>
          <cell r="DP470"/>
          <cell r="DQ470"/>
          <cell r="DR470"/>
          <cell r="DS470"/>
          <cell r="DT470"/>
          <cell r="DU470"/>
          <cell r="DV470"/>
          <cell r="DW470">
            <v>42155</v>
          </cell>
          <cell r="DX470">
            <v>1933</v>
          </cell>
          <cell r="DY470"/>
          <cell r="DZ470" t="str">
            <v>4522, 4523,</v>
          </cell>
          <cell r="EA470"/>
          <cell r="EB470"/>
          <cell r="EC470">
            <v>32.374927055979995</v>
          </cell>
          <cell r="ED470">
            <v>18</v>
          </cell>
          <cell r="EE470">
            <v>-6.8584729440200078</v>
          </cell>
          <cell r="EF470">
            <v>14.374927055979995</v>
          </cell>
          <cell r="EG470">
            <v>54.510975568580029</v>
          </cell>
          <cell r="EH470">
            <v>449</v>
          </cell>
          <cell r="EI470">
            <v>0.9304</v>
          </cell>
          <cell r="EJ470"/>
          <cell r="EK470"/>
          <cell r="EL470"/>
          <cell r="EM470"/>
          <cell r="EN470"/>
          <cell r="EO470"/>
          <cell r="EP470"/>
          <cell r="EQ470"/>
          <cell r="ER470"/>
          <cell r="ES470"/>
          <cell r="ET470"/>
          <cell r="EU470"/>
          <cell r="EV470"/>
          <cell r="EW470"/>
          <cell r="EX470"/>
          <cell r="EY470"/>
          <cell r="EZ470"/>
          <cell r="FA470"/>
          <cell r="FB470"/>
          <cell r="FC470"/>
          <cell r="FD470"/>
          <cell r="FE470"/>
          <cell r="FF470"/>
          <cell r="FG470"/>
          <cell r="FH470"/>
          <cell r="FI470"/>
          <cell r="FJ470"/>
          <cell r="FK470"/>
          <cell r="FL470"/>
          <cell r="FN470"/>
          <cell r="FP470" t="str">
            <v>Влияние ВНС с недостаточной компенсацией</v>
          </cell>
          <cell r="FR470"/>
          <cell r="FS470"/>
          <cell r="FV470">
            <v>33815</v>
          </cell>
        </row>
        <row r="471">
          <cell r="D471">
            <v>1934</v>
          </cell>
          <cell r="E471" t="str">
            <v>вн</v>
          </cell>
          <cell r="F471" t="str">
            <v>Г</v>
          </cell>
          <cell r="G471">
            <v>16</v>
          </cell>
          <cell r="H471">
            <v>1.95312</v>
          </cell>
          <cell r="I471">
            <v>87</v>
          </cell>
          <cell r="J471">
            <v>0</v>
          </cell>
          <cell r="K471" t="e">
            <v>#VALUE!</v>
          </cell>
          <cell r="L471">
            <v>46292</v>
          </cell>
          <cell r="M471">
            <v>16</v>
          </cell>
          <cell r="N471">
            <v>1.95312</v>
          </cell>
          <cell r="O471">
            <v>87</v>
          </cell>
          <cell r="P471" t="e">
            <v>#VALUE!</v>
          </cell>
          <cell r="Q471">
            <v>46286</v>
          </cell>
          <cell r="R471"/>
          <cell r="S471"/>
          <cell r="T471"/>
          <cell r="U471"/>
          <cell r="V471">
            <v>46292</v>
          </cell>
          <cell r="W471">
            <v>24</v>
          </cell>
          <cell r="X471" t="e">
            <v>#VALUE!</v>
          </cell>
          <cell r="Y471" t="str">
            <v>винтовой</v>
          </cell>
          <cell r="Z471">
            <v>24</v>
          </cell>
          <cell r="AA471">
            <v>16</v>
          </cell>
          <cell r="AB471">
            <v>46292</v>
          </cell>
          <cell r="AC471" t="str">
            <v>20атм/20с</v>
          </cell>
          <cell r="AD471"/>
          <cell r="AE471"/>
          <cell r="AF471"/>
          <cell r="AG471">
            <v>2.7</v>
          </cell>
          <cell r="AH471">
            <v>0</v>
          </cell>
          <cell r="AI471"/>
          <cell r="AJ471"/>
          <cell r="AK471"/>
          <cell r="AL471"/>
          <cell r="AM471"/>
          <cell r="AN471"/>
          <cell r="AO471" t="str">
            <v>ZL3-15</v>
          </cell>
          <cell r="AP471">
            <v>0</v>
          </cell>
          <cell r="AQ471" t="e">
            <v>#VALUE!</v>
          </cell>
          <cell r="AR471">
            <v>420</v>
          </cell>
          <cell r="AS471">
            <v>42</v>
          </cell>
          <cell r="AT471">
            <v>0.38095238095238093</v>
          </cell>
          <cell r="AU471"/>
          <cell r="AV471"/>
          <cell r="AW471">
            <v>46257</v>
          </cell>
          <cell r="AX471">
            <v>45818</v>
          </cell>
          <cell r="AY471" t="str">
            <v>Netzsch-10</v>
          </cell>
          <cell r="AZ471">
            <v>271.45999999999998</v>
          </cell>
          <cell r="BA471"/>
          <cell r="BB471" t="str">
            <v>СКЖ-60</v>
          </cell>
          <cell r="BC471"/>
          <cell r="BD471"/>
          <cell r="BE471"/>
          <cell r="BF471" t="str">
            <v>пакер</v>
          </cell>
          <cell r="BG471"/>
          <cell r="BH471">
            <v>0</v>
          </cell>
          <cell r="BI471" t="e">
            <v>#VALUE!</v>
          </cell>
          <cell r="BJ471">
            <v>45548</v>
          </cell>
          <cell r="BK471">
            <v>205</v>
          </cell>
          <cell r="BL471">
            <v>1.5</v>
          </cell>
          <cell r="BM471">
            <v>9.9509999999999987</v>
          </cell>
          <cell r="BN471" t="e">
            <v>#VALUE!</v>
          </cell>
          <cell r="BO471"/>
          <cell r="BP471"/>
          <cell r="BQ471"/>
          <cell r="BR471">
            <v>295</v>
          </cell>
          <cell r="BS471"/>
          <cell r="BT471"/>
          <cell r="BU471"/>
          <cell r="BV471"/>
          <cell r="BW471"/>
          <cell r="BX471"/>
          <cell r="BY471"/>
          <cell r="BZ471">
            <v>46181</v>
          </cell>
          <cell r="CA471">
            <v>0</v>
          </cell>
          <cell r="CB471"/>
          <cell r="CC471" t="str">
            <v>差недост.подача</v>
          </cell>
          <cell r="CD471" t="str">
            <v>差недост.подача</v>
          </cell>
          <cell r="CE471">
            <v>34.418207029478452</v>
          </cell>
          <cell r="CF471">
            <v>-17.796088435374152</v>
          </cell>
          <cell r="CG471">
            <v>30.172826151569581</v>
          </cell>
          <cell r="CH471" t="str">
            <v>查сверка данных</v>
          </cell>
          <cell r="CI471">
            <v>10.990573696145123</v>
          </cell>
          <cell r="CJ471">
            <v>-6.7045555555555438</v>
          </cell>
          <cell r="CK471"/>
          <cell r="CL471"/>
          <cell r="CM471"/>
          <cell r="CN471"/>
          <cell r="CO471">
            <v>45964</v>
          </cell>
          <cell r="CP471">
            <v>0.94299999999999995</v>
          </cell>
          <cell r="CQ471">
            <v>735.7</v>
          </cell>
          <cell r="CR471" t="str">
            <v>п/ст ППГ-2</v>
          </cell>
          <cell r="CS471">
            <v>37</v>
          </cell>
          <cell r="CT471">
            <v>2</v>
          </cell>
          <cell r="CU471" t="str">
            <v>NIPI_Centre_PTV-3_Part</v>
          </cell>
          <cell r="CV471">
            <v>45691</v>
          </cell>
          <cell r="CW471">
            <v>212</v>
          </cell>
          <cell r="CX471"/>
          <cell r="CY471"/>
          <cell r="CZ471"/>
          <cell r="DA471"/>
          <cell r="DB471"/>
          <cell r="DC471"/>
          <cell r="DD471"/>
          <cell r="DE471"/>
          <cell r="DF471"/>
          <cell r="DG471" t="str">
            <v>средний</v>
          </cell>
          <cell r="DH471"/>
          <cell r="DI471"/>
          <cell r="DJ471"/>
          <cell r="DK471"/>
          <cell r="DL471">
            <v>0</v>
          </cell>
          <cell r="DM471">
            <v>0</v>
          </cell>
          <cell r="DN471">
            <v>0</v>
          </cell>
          <cell r="DO471">
            <v>1.9531199999999997</v>
          </cell>
          <cell r="DP471"/>
          <cell r="DQ471"/>
          <cell r="DR471"/>
          <cell r="DS471"/>
          <cell r="DT471"/>
          <cell r="DU471"/>
          <cell r="DV471"/>
          <cell r="DW471">
            <v>42157</v>
          </cell>
          <cell r="DX471">
            <v>1934</v>
          </cell>
          <cell r="DY471"/>
          <cell r="DZ471">
            <v>4523</v>
          </cell>
          <cell r="EA471"/>
          <cell r="EB471"/>
          <cell r="EC471">
            <v>9.9509999999999987</v>
          </cell>
          <cell r="ED471">
            <v>28.3</v>
          </cell>
          <cell r="EE471">
            <v>9.9509999999999987</v>
          </cell>
          <cell r="EF471">
            <v>-18.349000000000004</v>
          </cell>
          <cell r="EG471">
            <v>54.510975568580029</v>
          </cell>
          <cell r="EH471">
            <v>449</v>
          </cell>
          <cell r="EI471">
            <v>0.9304</v>
          </cell>
          <cell r="EJ471"/>
          <cell r="EK471"/>
          <cell r="EL471"/>
          <cell r="EM471"/>
          <cell r="EN471"/>
          <cell r="EO471"/>
          <cell r="EP471"/>
          <cell r="EQ471"/>
          <cell r="ER471"/>
          <cell r="ES471"/>
          <cell r="ET471"/>
          <cell r="EU471"/>
          <cell r="EV471"/>
          <cell r="EW471"/>
          <cell r="EX471"/>
          <cell r="EY471"/>
          <cell r="EZ471"/>
          <cell r="FA471"/>
          <cell r="FB471"/>
          <cell r="FC471"/>
          <cell r="FD471"/>
          <cell r="FE471"/>
          <cell r="FF471"/>
          <cell r="FG471"/>
          <cell r="FH471"/>
          <cell r="FI471"/>
          <cell r="FJ471"/>
          <cell r="FK471"/>
          <cell r="FL471"/>
          <cell r="FN471"/>
          <cell r="FP471" t="str">
            <v>Влияние ВНС с недостаточной компенсацией</v>
          </cell>
          <cell r="FR471">
            <v>15</v>
          </cell>
          <cell r="FS471"/>
          <cell r="FT471"/>
          <cell r="FV471">
            <v>33814</v>
          </cell>
        </row>
        <row r="472">
          <cell r="D472">
            <v>1976</v>
          </cell>
          <cell r="E472" t="str">
            <v>вн</v>
          </cell>
          <cell r="F472" t="str">
            <v>А1 В</v>
          </cell>
          <cell r="G472">
            <v>38</v>
          </cell>
          <cell r="H472">
            <v>1.7841</v>
          </cell>
          <cell r="I472">
            <v>95</v>
          </cell>
          <cell r="J472" t="str">
            <v>Уменьшить закачку ВНС 4584</v>
          </cell>
          <cell r="K472" t="e">
            <v>#VALUE!</v>
          </cell>
          <cell r="L472">
            <v>46292</v>
          </cell>
          <cell r="M472">
            <v>38</v>
          </cell>
          <cell r="N472">
            <v>1.7841</v>
          </cell>
          <cell r="O472">
            <v>95</v>
          </cell>
          <cell r="P472" t="e">
            <v>#VALUE!</v>
          </cell>
          <cell r="Q472">
            <v>46287</v>
          </cell>
          <cell r="R472"/>
          <cell r="S472"/>
          <cell r="T472"/>
          <cell r="U472"/>
          <cell r="V472">
            <v>46292</v>
          </cell>
          <cell r="W472">
            <v>21</v>
          </cell>
          <cell r="X472" t="e">
            <v>#VALUE!</v>
          </cell>
          <cell r="Y472" t="str">
            <v>винтовой</v>
          </cell>
          <cell r="Z472">
            <v>24</v>
          </cell>
          <cell r="AA472">
            <v>38</v>
          </cell>
          <cell r="AB472">
            <v>46292</v>
          </cell>
          <cell r="AC472" t="str">
            <v>14атм/31с</v>
          </cell>
          <cell r="AD472"/>
          <cell r="AE472"/>
          <cell r="AF472"/>
          <cell r="AG472">
            <v>2.8</v>
          </cell>
          <cell r="AH472">
            <v>2.6</v>
          </cell>
          <cell r="AI472"/>
          <cell r="AJ472"/>
          <cell r="AK472"/>
          <cell r="AL472"/>
          <cell r="AM472"/>
          <cell r="AN472"/>
          <cell r="AO472" t="str">
            <v>Netzsch</v>
          </cell>
          <cell r="AP472">
            <v>0</v>
          </cell>
          <cell r="AQ472" t="e">
            <v>#VALUE!</v>
          </cell>
          <cell r="AR472">
            <v>230</v>
          </cell>
          <cell r="AS472">
            <v>75.900000000000006</v>
          </cell>
          <cell r="AT472">
            <v>0.50065876152832667</v>
          </cell>
          <cell r="AU472"/>
          <cell r="AV472"/>
          <cell r="AW472">
            <v>46249</v>
          </cell>
          <cell r="AX472">
            <v>46151</v>
          </cell>
          <cell r="AY472" t="str">
            <v>Netzsch-33</v>
          </cell>
          <cell r="AZ472">
            <v>260.48</v>
          </cell>
          <cell r="BA472">
            <v>34.480000000000018</v>
          </cell>
          <cell r="BB472" t="str">
            <v>СКЖ-60</v>
          </cell>
          <cell r="BC472"/>
          <cell r="BD472"/>
          <cell r="BE472">
            <v>46276</v>
          </cell>
          <cell r="BF472">
            <v>226</v>
          </cell>
          <cell r="BG472">
            <v>2.9</v>
          </cell>
          <cell r="BH472">
            <v>7.7827999999999999</v>
          </cell>
          <cell r="BI472" t="e">
            <v>#VALUE!</v>
          </cell>
          <cell r="BJ472">
            <v>45402</v>
          </cell>
          <cell r="BK472">
            <v>152</v>
          </cell>
          <cell r="BL472">
            <v>2.2999999999999998</v>
          </cell>
          <cell r="BM472">
            <v>14.131399999999999</v>
          </cell>
          <cell r="BN472" t="e">
            <v>#VALUE!</v>
          </cell>
          <cell r="BO472">
            <v>46164</v>
          </cell>
          <cell r="BP472" t="str">
            <v>Сораптың жұмыс істеуі жақсы. Кері тоспа ұстап тұр. Өлшемін қайта тексеру.</v>
          </cell>
          <cell r="BQ472">
            <v>36</v>
          </cell>
          <cell r="BR472">
            <v>278</v>
          </cell>
          <cell r="BS472">
            <v>43408</v>
          </cell>
          <cell r="BT472">
            <v>22.6</v>
          </cell>
          <cell r="BU472">
            <v>301.5</v>
          </cell>
          <cell r="BV472">
            <v>278</v>
          </cell>
          <cell r="BW472">
            <v>23.9</v>
          </cell>
          <cell r="BX472"/>
          <cell r="BY472"/>
          <cell r="BZ472">
            <v>46181</v>
          </cell>
          <cell r="CA472">
            <v>0</v>
          </cell>
          <cell r="CB472"/>
          <cell r="CC472" t="str">
            <v>理рацион-ый</v>
          </cell>
          <cell r="CD472" t="str">
            <v>理рацион-ый</v>
          </cell>
          <cell r="CE472">
            <v>39.363737060066207</v>
          </cell>
          <cell r="CF472">
            <v>-7.553433678597294</v>
          </cell>
          <cell r="CG472">
            <v>32.871173568832418</v>
          </cell>
          <cell r="CH472" t="str">
            <v>理рацион-ый</v>
          </cell>
          <cell r="CI472">
            <v>14.618764627543694</v>
          </cell>
          <cell r="CJ472">
            <v>-10.70428955129573</v>
          </cell>
          <cell r="CK472"/>
          <cell r="CL472"/>
          <cell r="CM472">
            <v>46287</v>
          </cell>
          <cell r="CN472" t="str">
            <v>х/к</v>
          </cell>
          <cell r="CO472"/>
          <cell r="CP472"/>
          <cell r="CQ472"/>
          <cell r="CR472" t="str">
            <v>п/ст ППГ-2</v>
          </cell>
          <cell r="CS472">
            <v>37</v>
          </cell>
          <cell r="CT472">
            <v>2</v>
          </cell>
          <cell r="CU472" t="str">
            <v>NIPI_Centre_PTV-3_Part</v>
          </cell>
          <cell r="CV472">
            <v>45637</v>
          </cell>
          <cell r="CW472">
            <v>310</v>
          </cell>
          <cell r="CX472"/>
          <cell r="CY472"/>
          <cell r="CZ472"/>
          <cell r="DA472"/>
          <cell r="DB472"/>
          <cell r="DC472"/>
          <cell r="DD472"/>
          <cell r="DE472">
            <v>42302</v>
          </cell>
          <cell r="DF472" t="str">
            <v>ИК,(25.10.15г шаг1,об ув на140</v>
          </cell>
          <cell r="DG472" t="str">
            <v>средний</v>
          </cell>
          <cell r="DH472"/>
          <cell r="DI472"/>
          <cell r="DJ472"/>
          <cell r="DK472"/>
          <cell r="DL472">
            <v>0</v>
          </cell>
          <cell r="DM472">
            <v>0</v>
          </cell>
          <cell r="DN472">
            <v>0</v>
          </cell>
          <cell r="DO472">
            <v>1.7841</v>
          </cell>
          <cell r="DP472"/>
          <cell r="DQ472"/>
          <cell r="DR472"/>
          <cell r="DS472"/>
          <cell r="DT472"/>
          <cell r="DU472"/>
          <cell r="DV472"/>
          <cell r="DW472">
            <v>42157</v>
          </cell>
          <cell r="DX472">
            <v>1976</v>
          </cell>
          <cell r="DY472"/>
          <cell r="DZ472" t="str">
            <v>4581, 4582, 4583</v>
          </cell>
          <cell r="EA472">
            <v>1</v>
          </cell>
          <cell r="EB472"/>
          <cell r="EC472">
            <v>18.351978947129133</v>
          </cell>
          <cell r="ED472">
            <v>11.7</v>
          </cell>
          <cell r="EE472">
            <v>10.569178947129133</v>
          </cell>
          <cell r="EF472">
            <v>6.651978947129134</v>
          </cell>
          <cell r="EG472">
            <v>54.510975568580029</v>
          </cell>
          <cell r="EH472">
            <v>378</v>
          </cell>
          <cell r="EI472">
            <v>0.92820000000000003</v>
          </cell>
          <cell r="EJ472"/>
          <cell r="EK472"/>
          <cell r="EL472"/>
          <cell r="EM472"/>
          <cell r="EN472"/>
          <cell r="EO472"/>
          <cell r="EP472"/>
          <cell r="EQ472"/>
          <cell r="ER472"/>
          <cell r="ES472"/>
          <cell r="ET472"/>
          <cell r="EU472"/>
          <cell r="EV472"/>
          <cell r="EW472"/>
          <cell r="EX472"/>
          <cell r="EY472"/>
          <cell r="EZ472"/>
          <cell r="FA472"/>
          <cell r="FB472"/>
          <cell r="FC472"/>
          <cell r="FD472"/>
          <cell r="FE472"/>
          <cell r="FF472"/>
          <cell r="FG472"/>
          <cell r="FH472"/>
          <cell r="FI472"/>
          <cell r="FJ472"/>
          <cell r="FK472"/>
          <cell r="FL472"/>
          <cell r="FN472"/>
          <cell r="FP472" t="str">
            <v>Отсутствует влияние</v>
          </cell>
          <cell r="FR472"/>
          <cell r="FS472"/>
          <cell r="FT472"/>
          <cell r="FV472">
            <v>34133</v>
          </cell>
        </row>
        <row r="473">
          <cell r="D473">
            <v>1977</v>
          </cell>
          <cell r="E473" t="str">
            <v>вн</v>
          </cell>
          <cell r="F473" t="str">
            <v>А1 Б В</v>
          </cell>
          <cell r="G473">
            <v>37</v>
          </cell>
          <cell r="H473">
            <v>2.0845799999999994</v>
          </cell>
          <cell r="I473">
            <v>94</v>
          </cell>
          <cell r="J473">
            <v>0</v>
          </cell>
          <cell r="K473" t="e">
            <v>#VALUE!</v>
          </cell>
          <cell r="L473">
            <v>46292</v>
          </cell>
          <cell r="M473">
            <v>39</v>
          </cell>
          <cell r="N473">
            <v>1.8310500000000001</v>
          </cell>
          <cell r="O473">
            <v>95</v>
          </cell>
          <cell r="P473" t="e">
            <v>#VALUE!</v>
          </cell>
          <cell r="Q473">
            <v>46287</v>
          </cell>
          <cell r="R473"/>
          <cell r="S473"/>
          <cell r="T473"/>
          <cell r="U473"/>
          <cell r="V473">
            <v>46292</v>
          </cell>
          <cell r="W473">
            <v>24</v>
          </cell>
          <cell r="X473" t="e">
            <v>#VALUE!</v>
          </cell>
          <cell r="Y473" t="str">
            <v>винтовой</v>
          </cell>
          <cell r="Z473">
            <v>24</v>
          </cell>
          <cell r="AA473">
            <v>39</v>
          </cell>
          <cell r="AB473">
            <v>46292</v>
          </cell>
          <cell r="AC473" t="str">
            <v>15/2м</v>
          </cell>
          <cell r="AD473"/>
          <cell r="AE473"/>
          <cell r="AF473"/>
          <cell r="AG473">
            <v>2.7</v>
          </cell>
          <cell r="AH473">
            <v>2.7</v>
          </cell>
          <cell r="AI473"/>
          <cell r="AJ473"/>
          <cell r="AK473"/>
          <cell r="AL473"/>
          <cell r="AM473"/>
          <cell r="AN473"/>
          <cell r="AO473" t="str">
            <v>BD-1</v>
          </cell>
          <cell r="AP473">
            <v>0</v>
          </cell>
          <cell r="AQ473" t="e">
            <v>#VALUE!</v>
          </cell>
          <cell r="AR473">
            <v>200</v>
          </cell>
          <cell r="AS473">
            <v>66</v>
          </cell>
          <cell r="AT473">
            <v>0.59090909090909094</v>
          </cell>
          <cell r="AU473"/>
          <cell r="AV473"/>
          <cell r="AW473">
            <v>46239</v>
          </cell>
          <cell r="AX473">
            <v>46142</v>
          </cell>
          <cell r="AY473" t="str">
            <v>Netzsch-33</v>
          </cell>
          <cell r="AZ473">
            <v>250.52</v>
          </cell>
          <cell r="BA473">
            <v>7.5200000000000102</v>
          </cell>
          <cell r="BB473" t="str">
            <v>СКЖ-60</v>
          </cell>
          <cell r="BC473"/>
          <cell r="BD473"/>
          <cell r="BE473">
            <v>46256</v>
          </cell>
          <cell r="BF473">
            <v>243</v>
          </cell>
          <cell r="BG473">
            <v>2.8</v>
          </cell>
          <cell r="BH473">
            <v>5.969125</v>
          </cell>
          <cell r="BI473" t="e">
            <v>#VALUE!</v>
          </cell>
          <cell r="BJ473">
            <v>43995</v>
          </cell>
          <cell r="BK473">
            <v>121</v>
          </cell>
          <cell r="BL473">
            <v>0.7</v>
          </cell>
          <cell r="BM473">
            <v>15.324924999999999</v>
          </cell>
          <cell r="BN473" t="str">
            <v>2015,M,И,2017.Я,М,И,А,О,Н,Д,2018,Я,Ф,M,A,121,A,2022,Я,М,И,А,С,О,Н,Д,2023,Я,Ф,М,А,М,И,А,C,О,Н,2024,Я,Ф,М,А,М,И,С,Н,2025,Я,Ф,М,А,И,A,О,Н,Д,2026,Я,Ф,М,А,М,И,А,С,</v>
          </cell>
          <cell r="BO473"/>
          <cell r="BP473"/>
          <cell r="BQ473">
            <v>19</v>
          </cell>
          <cell r="BR473">
            <v>276.75</v>
          </cell>
          <cell r="BS473"/>
          <cell r="BT473"/>
          <cell r="BU473"/>
          <cell r="BV473"/>
          <cell r="BW473"/>
          <cell r="BX473"/>
          <cell r="BY473"/>
          <cell r="BZ473">
            <v>46181</v>
          </cell>
          <cell r="CA473">
            <v>0</v>
          </cell>
          <cell r="CB473"/>
          <cell r="CC473" t="str">
            <v>理рацион-ый</v>
          </cell>
          <cell r="CD473" t="str">
            <v>理рацион-ый</v>
          </cell>
          <cell r="CE473">
            <v>41.394012809917349</v>
          </cell>
          <cell r="CF473">
            <v>-0.99106611570248049</v>
          </cell>
          <cell r="CG473">
            <v>34.50783067801931</v>
          </cell>
          <cell r="CH473" t="str">
            <v>理рацион-ый</v>
          </cell>
          <cell r="CI473">
            <v>18.030257851239671</v>
          </cell>
          <cell r="CJ473">
            <v>-9.6795785123966738</v>
          </cell>
          <cell r="CK473"/>
          <cell r="CL473"/>
          <cell r="CM473">
            <v>46032</v>
          </cell>
          <cell r="CN473" t="str">
            <v>х/к</v>
          </cell>
          <cell r="CO473"/>
          <cell r="CP473"/>
          <cell r="CQ473"/>
          <cell r="CR473" t="str">
            <v>п/ст ППГ-2</v>
          </cell>
          <cell r="CS473">
            <v>37</v>
          </cell>
          <cell r="CT473">
            <v>2</v>
          </cell>
          <cell r="CU473" t="str">
            <v>NIPI_Centre_PTV-3_Part</v>
          </cell>
          <cell r="CV473">
            <v>46142</v>
          </cell>
          <cell r="CW473">
            <v>286</v>
          </cell>
          <cell r="CX473"/>
          <cell r="CY473"/>
          <cell r="CZ473"/>
          <cell r="DA473"/>
          <cell r="DB473"/>
          <cell r="DC473"/>
          <cell r="DD473"/>
          <cell r="DE473"/>
          <cell r="DF473"/>
          <cell r="DG473" t="str">
            <v>большой</v>
          </cell>
          <cell r="DH473" t="str">
            <v>есть</v>
          </cell>
          <cell r="DI473"/>
          <cell r="DJ473"/>
          <cell r="DK473"/>
          <cell r="DL473">
            <v>2</v>
          </cell>
          <cell r="DM473">
            <v>-0.25352999999999937</v>
          </cell>
          <cell r="DN473">
            <v>1</v>
          </cell>
          <cell r="DO473">
            <v>1.8310500000000003</v>
          </cell>
          <cell r="DP473"/>
          <cell r="DQ473"/>
          <cell r="DR473"/>
          <cell r="DS473"/>
          <cell r="DT473"/>
          <cell r="DU473"/>
          <cell r="DV473"/>
          <cell r="DW473">
            <v>42157</v>
          </cell>
          <cell r="DX473">
            <v>1977</v>
          </cell>
          <cell r="DY473"/>
          <cell r="DZ473" t="str">
            <v>4583, 4584, 4585, 4586,</v>
          </cell>
          <cell r="EA473">
            <v>1</v>
          </cell>
          <cell r="EB473"/>
          <cell r="EC473">
            <v>15.324924999999999</v>
          </cell>
          <cell r="ED473">
            <v>25.7</v>
          </cell>
          <cell r="EE473">
            <v>9.3557999999999986</v>
          </cell>
          <cell r="EF473">
            <v>-10.375075000000001</v>
          </cell>
          <cell r="EG473">
            <v>54.510975568580029</v>
          </cell>
          <cell r="EH473">
            <v>378</v>
          </cell>
          <cell r="EI473">
            <v>0.92820000000000003</v>
          </cell>
          <cell r="EJ473"/>
          <cell r="EK473"/>
          <cell r="EL473"/>
          <cell r="EM473"/>
          <cell r="EN473"/>
          <cell r="EO473"/>
          <cell r="EP473"/>
          <cell r="EQ473"/>
          <cell r="ER473"/>
          <cell r="ES473"/>
          <cell r="ET473"/>
          <cell r="EU473"/>
          <cell r="EV473"/>
          <cell r="EW473"/>
          <cell r="EX473"/>
          <cell r="EY473"/>
          <cell r="EZ473"/>
          <cell r="FA473"/>
          <cell r="FB473"/>
          <cell r="FC473"/>
          <cell r="FD473"/>
          <cell r="FE473"/>
          <cell r="FF473"/>
          <cell r="FG473"/>
          <cell r="FH473"/>
          <cell r="FI473"/>
          <cell r="FJ473"/>
          <cell r="FK473"/>
          <cell r="FL473"/>
          <cell r="FN473"/>
          <cell r="FP473" t="str">
            <v xml:space="preserve"> Влияние ВНС с перекомпенсацией</v>
          </cell>
          <cell r="FR473">
            <v>15</v>
          </cell>
          <cell r="FS473"/>
          <cell r="FT473"/>
          <cell r="FV473">
            <v>33899</v>
          </cell>
        </row>
        <row r="474">
          <cell r="D474">
            <v>1978</v>
          </cell>
          <cell r="E474" t="str">
            <v>ск</v>
          </cell>
          <cell r="F474" t="str">
            <v>А1 Б В</v>
          </cell>
          <cell r="G474">
            <v>14</v>
          </cell>
          <cell r="H474">
            <v>3.9438</v>
          </cell>
          <cell r="I474">
            <v>70</v>
          </cell>
          <cell r="J474">
            <v>0</v>
          </cell>
          <cell r="K474" t="e">
            <v>#VALUE!</v>
          </cell>
          <cell r="L474">
            <v>46292</v>
          </cell>
          <cell r="M474">
            <v>11</v>
          </cell>
          <cell r="N474">
            <v>0.72302999999999995</v>
          </cell>
          <cell r="O474">
            <v>93</v>
          </cell>
          <cell r="P474" t="e">
            <v>#VALUE!</v>
          </cell>
          <cell r="Q474">
            <v>46288</v>
          </cell>
          <cell r="R474"/>
          <cell r="S474"/>
          <cell r="T474"/>
          <cell r="U474"/>
          <cell r="V474">
            <v>46292</v>
          </cell>
          <cell r="W474">
            <v>22</v>
          </cell>
          <cell r="X474" t="e">
            <v>#VALUE!</v>
          </cell>
          <cell r="Y474" t="str">
            <v>СК работает</v>
          </cell>
          <cell r="Z474">
            <v>24</v>
          </cell>
          <cell r="AA474">
            <v>11</v>
          </cell>
          <cell r="AB474">
            <v>46292</v>
          </cell>
          <cell r="AC474" t="str">
            <v>15/5с</v>
          </cell>
          <cell r="AD474"/>
          <cell r="AE474"/>
          <cell r="AF474"/>
          <cell r="AG474">
            <v>2.8</v>
          </cell>
          <cell r="AH474">
            <v>2.7</v>
          </cell>
          <cell r="AI474"/>
          <cell r="AJ474"/>
          <cell r="AK474"/>
          <cell r="AL474"/>
          <cell r="AM474">
            <v>46137</v>
          </cell>
          <cell r="AN474" t="str">
            <v>огв</v>
          </cell>
          <cell r="AO474" t="str">
            <v>скд-6иж</v>
          </cell>
          <cell r="AP474">
            <v>3</v>
          </cell>
          <cell r="AQ474" t="e">
            <v>#VALUE!</v>
          </cell>
          <cell r="AR474">
            <v>7</v>
          </cell>
          <cell r="AS474">
            <v>45.957542400000001</v>
          </cell>
          <cell r="AT474">
            <v>0.23935135400103552</v>
          </cell>
          <cell r="AU474">
            <v>170</v>
          </cell>
          <cell r="AV474">
            <v>1000</v>
          </cell>
          <cell r="AW474">
            <v>46222</v>
          </cell>
          <cell r="AX474">
            <v>46140</v>
          </cell>
          <cell r="AY474" t="str">
            <v>(кл.70)WM-44</v>
          </cell>
          <cell r="AZ474">
            <v>249.09</v>
          </cell>
          <cell r="BA474">
            <v>19.090000000000003</v>
          </cell>
          <cell r="BB474" t="str">
            <v>СКЖ-60</v>
          </cell>
          <cell r="BC474"/>
          <cell r="BD474"/>
          <cell r="BE474">
            <v>46256</v>
          </cell>
          <cell r="BF474">
            <v>230</v>
          </cell>
          <cell r="BG474">
            <v>2.7</v>
          </cell>
          <cell r="BH474">
            <v>6.4559999999999995</v>
          </cell>
          <cell r="BI474" t="e">
            <v>#VALUE!</v>
          </cell>
          <cell r="BJ474">
            <v>43985</v>
          </cell>
          <cell r="BK474">
            <v>93</v>
          </cell>
          <cell r="BL474">
            <v>7.1</v>
          </cell>
          <cell r="BM474">
            <v>23.720300000000002</v>
          </cell>
          <cell r="BN474" t="str">
            <v>2015,M,И,2017.Я,М,И,А,О,Н,Д,2018,Я,Ф,M,A,М,И,И,А,С,О,189,2020,Я,Ф,М,А,М,И,93,A,2022,Я,М,И,А,С,О,Н,Д,2023,Я,Ф,М,А,М,И,А,C,О,Н,2024,Я,Ф,М,А,М,И,С,Н,2025,Я,Ф,М,А,И,A,О,Н,Д,2026,Я,Ф,М,А,М,И,А,С,</v>
          </cell>
          <cell r="BO474">
            <v>46141</v>
          </cell>
          <cell r="BP474" t="str">
            <v xml:space="preserve">Сораптың жұмыс істеуі жақсы.Кері тоспа ұстап тұр. </v>
          </cell>
          <cell r="BQ474">
            <v>27</v>
          </cell>
          <cell r="BR474">
            <v>270</v>
          </cell>
          <cell r="BS474"/>
          <cell r="BT474"/>
          <cell r="BU474"/>
          <cell r="BV474"/>
          <cell r="BW474"/>
          <cell r="BX474"/>
          <cell r="BY474"/>
          <cell r="BZ474">
            <v>46181</v>
          </cell>
          <cell r="CA474">
            <v>0</v>
          </cell>
          <cell r="CB474"/>
          <cell r="CC474" t="str">
            <v>差недост.подача</v>
          </cell>
          <cell r="CD474" t="str">
            <v>差недост.подача</v>
          </cell>
          <cell r="CE474">
            <v>25.251800890709966</v>
          </cell>
          <cell r="CF474">
            <v>-32.177084169605756</v>
          </cell>
          <cell r="CG474">
            <v>25.583500776594772</v>
          </cell>
          <cell r="CH474" t="str">
            <v>差недост.подача</v>
          </cell>
          <cell r="CI474">
            <v>8.0189859084563757</v>
          </cell>
          <cell r="CJ474">
            <v>5.9161793842898973</v>
          </cell>
          <cell r="CK474">
            <v>41704</v>
          </cell>
          <cell r="CL474" t="e">
            <v>#VALUE!</v>
          </cell>
          <cell r="CM474"/>
          <cell r="CN474"/>
          <cell r="CO474"/>
          <cell r="CP474"/>
          <cell r="CQ474"/>
          <cell r="CR474" t="str">
            <v>п/ст ППГ-2</v>
          </cell>
          <cell r="CS474">
            <v>37</v>
          </cell>
          <cell r="CT474">
            <v>2</v>
          </cell>
          <cell r="CU474" t="str">
            <v>NIPI_Centre_PTV-3_Part</v>
          </cell>
          <cell r="CV474">
            <v>45058</v>
          </cell>
          <cell r="CW474">
            <v>300</v>
          </cell>
          <cell r="CX474"/>
          <cell r="CY474"/>
          <cell r="CZ474"/>
          <cell r="DA474"/>
          <cell r="DB474"/>
          <cell r="DC474"/>
          <cell r="DD474"/>
          <cell r="DE474"/>
          <cell r="DF474"/>
          <cell r="DG474" t="str">
            <v>средний</v>
          </cell>
          <cell r="DH474" t="str">
            <v>есть</v>
          </cell>
          <cell r="DI474"/>
          <cell r="DJ474"/>
          <cell r="DK474"/>
          <cell r="DL474">
            <v>-3</v>
          </cell>
          <cell r="DM474">
            <v>-3.2207699999999999</v>
          </cell>
          <cell r="DN474">
            <v>23</v>
          </cell>
          <cell r="DO474">
            <v>0.72302999999999995</v>
          </cell>
          <cell r="DP474"/>
          <cell r="DQ474"/>
          <cell r="DR474"/>
          <cell r="DS474"/>
          <cell r="DT474"/>
          <cell r="DU474"/>
          <cell r="DV474"/>
          <cell r="DW474">
            <v>42157</v>
          </cell>
          <cell r="DX474">
            <v>1978</v>
          </cell>
          <cell r="DY474"/>
          <cell r="DZ474" t="str">
            <v>4585, 4586, 4587, 4588,</v>
          </cell>
          <cell r="EA474">
            <v>2</v>
          </cell>
          <cell r="EB474"/>
          <cell r="EC474">
            <v>23.720300000000002</v>
          </cell>
          <cell r="ED474">
            <v>25.7</v>
          </cell>
          <cell r="EE474">
            <v>17.264300000000002</v>
          </cell>
          <cell r="EF474">
            <v>-1.9796999999999976</v>
          </cell>
          <cell r="EG474">
            <v>54.510975568580029</v>
          </cell>
          <cell r="EH474">
            <v>378</v>
          </cell>
          <cell r="EI474">
            <v>0.92820000000000003</v>
          </cell>
          <cell r="EJ474"/>
          <cell r="EK474"/>
          <cell r="EL474"/>
          <cell r="EM474"/>
          <cell r="EN474"/>
          <cell r="EO474"/>
          <cell r="EP474"/>
          <cell r="EQ474"/>
          <cell r="ER474"/>
          <cell r="ES474"/>
          <cell r="ET474"/>
          <cell r="EU474"/>
          <cell r="EV474"/>
          <cell r="EW474"/>
          <cell r="EX474"/>
          <cell r="EY474"/>
          <cell r="EZ474"/>
          <cell r="FA474"/>
          <cell r="FB474"/>
          <cell r="FC474">
            <v>4</v>
          </cell>
          <cell r="FD474"/>
          <cell r="FE474"/>
          <cell r="FF474"/>
          <cell r="FG474"/>
          <cell r="FH474"/>
          <cell r="FI474"/>
          <cell r="FJ474"/>
          <cell r="FK474"/>
          <cell r="FL474"/>
          <cell r="FN474">
            <v>1</v>
          </cell>
          <cell r="FP474" t="str">
            <v xml:space="preserve"> Влияние ВНС с перекомпенсацией</v>
          </cell>
          <cell r="FR474">
            <v>22</v>
          </cell>
          <cell r="FS474"/>
          <cell r="FT474"/>
          <cell r="FV474">
            <v>33877</v>
          </cell>
        </row>
        <row r="475">
          <cell r="D475">
            <v>1979</v>
          </cell>
          <cell r="E475" t="str">
            <v>ск</v>
          </cell>
          <cell r="F475" t="str">
            <v>А1</v>
          </cell>
          <cell r="G475"/>
          <cell r="H475"/>
          <cell r="I475"/>
          <cell r="J475">
            <v>0</v>
          </cell>
          <cell r="K475" t="e">
            <v>#VALUE!</v>
          </cell>
          <cell r="L475"/>
          <cell r="M475"/>
          <cell r="N475">
            <v>0</v>
          </cell>
          <cell r="O475">
            <v>0</v>
          </cell>
          <cell r="P475" t="e">
            <v>#VALUE!</v>
          </cell>
          <cell r="Q475"/>
          <cell r="R475"/>
          <cell r="S475"/>
          <cell r="T475"/>
          <cell r="U475"/>
          <cell r="V475"/>
          <cell r="W475">
            <v>0</v>
          </cell>
          <cell r="X475" t="e">
            <v>#VALUE!</v>
          </cell>
          <cell r="Y475" t="str">
            <v>контрольный фонд(ОПРС)</v>
          </cell>
          <cell r="Z475">
            <v>0</v>
          </cell>
          <cell r="AA475">
            <v>0</v>
          </cell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>
            <v>0</v>
          </cell>
          <cell r="AQ475" t="str">
            <v>фонт-8-10-12-13,5-8-прс(Pr57/Insert50)-8-прс(рев.Insert50)-8-прс(рев.Insert50)-прс-обв-б/д-8-9-прс-9-прс(см.Insert-50/shl57)-дл/х=1,2-чк=9-</v>
          </cell>
          <cell r="AR475"/>
          <cell r="AS475">
            <v>0</v>
          </cell>
          <cell r="AT475" t="e">
            <v>#DIV/0!</v>
          </cell>
          <cell r="AU475"/>
          <cell r="AV475"/>
          <cell r="AW475"/>
          <cell r="AX475">
            <v>41994</v>
          </cell>
          <cell r="AY475" t="str">
            <v>(кл.70)ShL-57</v>
          </cell>
          <cell r="AZ475">
            <v>246.39</v>
          </cell>
          <cell r="BA475">
            <v>58.389999999999986</v>
          </cell>
          <cell r="BB475" t="str">
            <v>нет</v>
          </cell>
          <cell r="BC475"/>
          <cell r="BD475"/>
          <cell r="BE475">
            <v>42015</v>
          </cell>
          <cell r="BF475">
            <v>133</v>
          </cell>
          <cell r="BG475">
            <v>1.4</v>
          </cell>
          <cell r="BH475">
            <v>13.466149999999999</v>
          </cell>
          <cell r="BI475" t="e">
            <v>#VALUE!</v>
          </cell>
          <cell r="BJ475">
            <v>46184</v>
          </cell>
          <cell r="BK475">
            <v>188</v>
          </cell>
          <cell r="BL475">
            <v>0.1</v>
          </cell>
          <cell r="BM475">
            <v>7.0016499999999988</v>
          </cell>
          <cell r="BN475" t="e">
            <v>#VALUE!</v>
          </cell>
          <cell r="BO475">
            <v>43338</v>
          </cell>
          <cell r="BP475" t="str">
            <v xml:space="preserve">СКҚ ақауы. </v>
          </cell>
          <cell r="BQ475">
            <v>125</v>
          </cell>
          <cell r="BR475">
            <v>261.5</v>
          </cell>
          <cell r="BS475"/>
          <cell r="BT475"/>
          <cell r="BU475"/>
          <cell r="BV475"/>
          <cell r="BW475"/>
          <cell r="BX475"/>
          <cell r="BY475"/>
          <cell r="BZ475">
            <v>46181</v>
          </cell>
          <cell r="CA475">
            <v>0</v>
          </cell>
          <cell r="CB475"/>
          <cell r="CC475" t="str">
            <v/>
          </cell>
          <cell r="CD475" t="e">
            <v>#DIV/0!</v>
          </cell>
          <cell r="CE475" t="e">
            <v>#DIV/0!</v>
          </cell>
          <cell r="CF475" t="e">
            <v>#DIV/0!</v>
          </cell>
          <cell r="CG475" t="e">
            <v>#DIV/0!</v>
          </cell>
          <cell r="CH475" t="e">
            <v>#DIV/0!</v>
          </cell>
          <cell r="CI475" t="e">
            <v>#DIV/0!</v>
          </cell>
          <cell r="CJ475" t="e">
            <v>#DIV/0!</v>
          </cell>
          <cell r="CK475"/>
          <cell r="CL475"/>
          <cell r="CM475">
            <v>42201</v>
          </cell>
          <cell r="CN475" t="str">
            <v>х/к</v>
          </cell>
          <cell r="CO475"/>
          <cell r="CP475"/>
          <cell r="CQ475"/>
          <cell r="CR475" t="str">
            <v>п/ст ППГ-2</v>
          </cell>
          <cell r="CS475">
            <v>37</v>
          </cell>
          <cell r="CT475">
            <v>2</v>
          </cell>
          <cell r="CU475" t="str">
            <v>NIPI_Centre_PTV-3_Part</v>
          </cell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 t="str">
            <v>средний</v>
          </cell>
          <cell r="DH475" t="str">
            <v>есть</v>
          </cell>
          <cell r="DI475"/>
          <cell r="DJ475"/>
          <cell r="DK475"/>
          <cell r="DL475">
            <v>0</v>
          </cell>
          <cell r="DM475">
            <v>0</v>
          </cell>
          <cell r="DN475">
            <v>0</v>
          </cell>
          <cell r="DO475">
            <v>0</v>
          </cell>
          <cell r="DP475"/>
          <cell r="DQ475"/>
          <cell r="DR475"/>
          <cell r="DS475"/>
          <cell r="DT475"/>
          <cell r="DU475"/>
          <cell r="DV475"/>
          <cell r="DW475">
            <v>42161</v>
          </cell>
          <cell r="DX475">
            <v>1979</v>
          </cell>
          <cell r="DY475"/>
          <cell r="DZ475" t="str">
            <v>4587, 4589</v>
          </cell>
          <cell r="EA475"/>
          <cell r="EB475"/>
          <cell r="EC475">
            <v>14.583868395840003</v>
          </cell>
          <cell r="ED475">
            <v>11.7</v>
          </cell>
          <cell r="EE475">
            <v>1.1177183958400043</v>
          </cell>
          <cell r="EF475">
            <v>2.883868395840004</v>
          </cell>
          <cell r="EG475">
            <v>54.510975568580029</v>
          </cell>
          <cell r="EH475">
            <v>378</v>
          </cell>
          <cell r="EI475">
            <v>0.92820000000000003</v>
          </cell>
          <cell r="EJ475"/>
          <cell r="EK475"/>
          <cell r="EL475"/>
          <cell r="EM475"/>
          <cell r="EN475"/>
          <cell r="EO475"/>
          <cell r="EP475"/>
          <cell r="EQ475"/>
          <cell r="ER475"/>
          <cell r="ES475"/>
          <cell r="ET475"/>
          <cell r="EU475"/>
          <cell r="EV475"/>
          <cell r="EW475"/>
          <cell r="EX475"/>
          <cell r="EY475"/>
          <cell r="EZ475"/>
          <cell r="FA475"/>
          <cell r="FB475"/>
          <cell r="FC475">
            <v>4</v>
          </cell>
          <cell r="FD475"/>
          <cell r="FE475"/>
          <cell r="FF475"/>
          <cell r="FG475"/>
          <cell r="FH475"/>
          <cell r="FI475"/>
          <cell r="FJ475"/>
          <cell r="FK475"/>
          <cell r="FL475"/>
          <cell r="FN475"/>
          <cell r="FP475" t="str">
            <v xml:space="preserve"> Влияние ВНС с перекомпенсацией</v>
          </cell>
          <cell r="FR475">
            <v>22</v>
          </cell>
          <cell r="FS475"/>
          <cell r="FV475">
            <v>33867</v>
          </cell>
        </row>
        <row r="476">
          <cell r="D476">
            <v>1980</v>
          </cell>
          <cell r="E476" t="str">
            <v>вн</v>
          </cell>
          <cell r="F476" t="str">
            <v>А1 В</v>
          </cell>
          <cell r="G476">
            <v>14</v>
          </cell>
          <cell r="H476">
            <v>1.9719</v>
          </cell>
          <cell r="I476">
            <v>85</v>
          </cell>
          <cell r="J476">
            <v>0</v>
          </cell>
          <cell r="K476" t="e">
            <v>#VALUE!</v>
          </cell>
          <cell r="L476">
            <v>46292</v>
          </cell>
          <cell r="M476">
            <v>5</v>
          </cell>
          <cell r="N476">
            <v>1.4084999999999999</v>
          </cell>
          <cell r="O476">
            <v>70</v>
          </cell>
          <cell r="P476" t="e">
            <v>#VALUE!</v>
          </cell>
          <cell r="Q476">
            <v>46286</v>
          </cell>
          <cell r="R476"/>
          <cell r="S476"/>
          <cell r="T476"/>
          <cell r="U476"/>
          <cell r="V476">
            <v>46292</v>
          </cell>
          <cell r="W476">
            <v>21</v>
          </cell>
          <cell r="X476" t="e">
            <v>#VALUE!</v>
          </cell>
          <cell r="Y476" t="str">
            <v>винтовой</v>
          </cell>
          <cell r="Z476">
            <v>24</v>
          </cell>
          <cell r="AA476">
            <v>5</v>
          </cell>
          <cell r="AB476">
            <v>46292</v>
          </cell>
          <cell r="AC476" t="str">
            <v>15/40с</v>
          </cell>
          <cell r="AD476"/>
          <cell r="AE476"/>
          <cell r="AF476"/>
          <cell r="AG476">
            <v>2.8</v>
          </cell>
          <cell r="AH476">
            <v>2.8</v>
          </cell>
          <cell r="AI476"/>
          <cell r="AJ476"/>
          <cell r="AK476"/>
          <cell r="AL476"/>
          <cell r="AM476">
            <v>46138</v>
          </cell>
          <cell r="AN476" t="str">
            <v>в/л</v>
          </cell>
          <cell r="AO476" t="str">
            <v>NDH(22)</v>
          </cell>
          <cell r="AP476">
            <v>0</v>
          </cell>
          <cell r="AQ476" t="str">
            <v>фонт-9-10-12-16-10-11,5-10-7-9-прс-7,5-5,5-прс(Pr44/ShL44)-обв-б/д-5,5-прс-5,5(1,2)-ск3/ск6к-5-крс-80-110-130-160-180-200-220-240-макс.об(246)-246-прс-240-280-310-320(мах)-320-350-370-</v>
          </cell>
          <cell r="AR476">
            <v>400</v>
          </cell>
          <cell r="AS476">
            <v>40</v>
          </cell>
          <cell r="AT476">
            <v>0.125</v>
          </cell>
          <cell r="AU476"/>
          <cell r="AV476"/>
          <cell r="AW476">
            <v>46272</v>
          </cell>
          <cell r="AX476">
            <v>46075</v>
          </cell>
          <cell r="AY476" t="str">
            <v>Netzsch-10</v>
          </cell>
          <cell r="AZ476">
            <v>281.46000000000004</v>
          </cell>
          <cell r="BA476">
            <v>36.460000000000036</v>
          </cell>
          <cell r="BB476" t="str">
            <v>СКЖ-60</v>
          </cell>
          <cell r="BC476"/>
          <cell r="BD476"/>
          <cell r="BE476">
            <v>46276</v>
          </cell>
          <cell r="BF476">
            <v>245</v>
          </cell>
          <cell r="BG476">
            <v>2.9</v>
          </cell>
          <cell r="BH476">
            <v>5.5761500000000002</v>
          </cell>
          <cell r="BI476" t="e">
            <v>#VALUE!</v>
          </cell>
          <cell r="BJ476">
            <v>46048</v>
          </cell>
          <cell r="BK476">
            <v>213</v>
          </cell>
          <cell r="BL476">
            <v>1.2</v>
          </cell>
          <cell r="BM476">
            <v>6.8809500000000003</v>
          </cell>
          <cell r="BN476" t="e">
            <v>#VALUE!</v>
          </cell>
          <cell r="BO476"/>
          <cell r="BP476"/>
          <cell r="BQ476">
            <v>13</v>
          </cell>
          <cell r="BR476">
            <v>273.5</v>
          </cell>
          <cell r="BS476"/>
          <cell r="BT476"/>
          <cell r="BU476"/>
          <cell r="BV476"/>
          <cell r="BW476"/>
          <cell r="BX476"/>
          <cell r="BY476"/>
          <cell r="BZ476">
            <v>46181</v>
          </cell>
          <cell r="CA476">
            <v>0</v>
          </cell>
          <cell r="CB476"/>
          <cell r="CC476" t="str">
            <v>差недост.подача</v>
          </cell>
          <cell r="CD476" t="str">
            <v>差недост.подача</v>
          </cell>
          <cell r="CE476">
            <v>15.226128125000001</v>
          </cell>
          <cell r="CF476">
            <v>-45.582187500000003</v>
          </cell>
          <cell r="CG476">
            <v>19.168514775911625</v>
          </cell>
          <cell r="CH476" t="str">
            <v>差недост.подача</v>
          </cell>
          <cell r="CI476">
            <v>6.6635499999999999</v>
          </cell>
          <cell r="CJ476">
            <v>22.348812500000005</v>
          </cell>
          <cell r="CK476">
            <v>42184</v>
          </cell>
          <cell r="CL476" t="e">
            <v>#VALUE!</v>
          </cell>
          <cell r="CM476">
            <v>46094</v>
          </cell>
          <cell r="CN476" t="str">
            <v>х/к</v>
          </cell>
          <cell r="CO476"/>
          <cell r="CP476"/>
          <cell r="CQ476" t="str">
            <v>33574</v>
          </cell>
          <cell r="CR476" t="str">
            <v>п/ст ППГ-2</v>
          </cell>
          <cell r="CS476">
            <v>37</v>
          </cell>
          <cell r="CT476">
            <v>2</v>
          </cell>
          <cell r="CU476" t="str">
            <v>NIPI_Centre_PTV-3_Part</v>
          </cell>
          <cell r="CV476">
            <v>42011</v>
          </cell>
          <cell r="CW476">
            <v>310</v>
          </cell>
          <cell r="CX476"/>
          <cell r="CY476"/>
          <cell r="CZ476"/>
          <cell r="DA476"/>
          <cell r="DB476"/>
          <cell r="DC476"/>
          <cell r="DD476"/>
          <cell r="DE476"/>
          <cell r="DF476"/>
          <cell r="DG476" t="str">
            <v>средний</v>
          </cell>
          <cell r="DH476"/>
          <cell r="DI476"/>
          <cell r="DJ476"/>
          <cell r="DK476"/>
          <cell r="DL476">
            <v>-9</v>
          </cell>
          <cell r="DM476">
            <v>-0.56340000000000012</v>
          </cell>
          <cell r="DN476">
            <v>-15</v>
          </cell>
          <cell r="DO476">
            <v>1.4084999999999999</v>
          </cell>
          <cell r="DP476"/>
          <cell r="DQ476"/>
          <cell r="DR476"/>
          <cell r="DS476"/>
          <cell r="DT476"/>
          <cell r="DU476"/>
          <cell r="DV476"/>
          <cell r="DW476">
            <v>42157</v>
          </cell>
          <cell r="DX476">
            <v>1980</v>
          </cell>
          <cell r="DY476"/>
          <cell r="DZ476" t="str">
            <v>4589, 4591</v>
          </cell>
          <cell r="EA476">
            <v>1</v>
          </cell>
          <cell r="EB476"/>
          <cell r="EC476">
            <v>10.492505974779998</v>
          </cell>
          <cell r="ED476">
            <v>11.7</v>
          </cell>
          <cell r="EE476">
            <v>4.9163559747799983</v>
          </cell>
          <cell r="EF476">
            <v>-1.2074940252200008</v>
          </cell>
          <cell r="EG476">
            <v>54.510975568580029</v>
          </cell>
          <cell r="EH476">
            <v>378</v>
          </cell>
          <cell r="EI476">
            <v>0.92820000000000003</v>
          </cell>
          <cell r="EJ476"/>
          <cell r="EK476"/>
          <cell r="EL476"/>
          <cell r="EM476"/>
          <cell r="EN476"/>
          <cell r="EO476"/>
          <cell r="EP476"/>
          <cell r="EQ476"/>
          <cell r="ER476"/>
          <cell r="ES476"/>
          <cell r="ET476"/>
          <cell r="EU476"/>
          <cell r="EV476"/>
          <cell r="EW476"/>
          <cell r="EX476"/>
          <cell r="EY476"/>
          <cell r="EZ476"/>
          <cell r="FA476"/>
          <cell r="FB476"/>
          <cell r="FC476"/>
          <cell r="FD476"/>
          <cell r="FE476"/>
          <cell r="FF476"/>
          <cell r="FG476"/>
          <cell r="FH476"/>
          <cell r="FI476"/>
          <cell r="FJ476"/>
          <cell r="FK476"/>
          <cell r="FL476"/>
          <cell r="FN476"/>
          <cell r="FP476" t="str">
            <v>Влияние ВНС с недостаточной компенсацией</v>
          </cell>
          <cell r="FR476"/>
          <cell r="FS476"/>
          <cell r="FT476"/>
          <cell r="FV476">
            <v>33867</v>
          </cell>
        </row>
        <row r="477">
          <cell r="D477">
            <v>1981</v>
          </cell>
          <cell r="E477" t="str">
            <v>ск</v>
          </cell>
          <cell r="F477" t="str">
            <v>А1 Б</v>
          </cell>
          <cell r="G477">
            <v>20</v>
          </cell>
          <cell r="H477">
            <v>2.6292</v>
          </cell>
          <cell r="I477">
            <v>86</v>
          </cell>
          <cell r="J477" t="str">
            <v>ЧРФ</v>
          </cell>
          <cell r="K477" t="e">
            <v>#VALUE!</v>
          </cell>
          <cell r="L477">
            <v>46292</v>
          </cell>
          <cell r="M477">
            <v>12</v>
          </cell>
          <cell r="N477">
            <v>2.8169999999999997</v>
          </cell>
          <cell r="O477">
            <v>75</v>
          </cell>
          <cell r="P477" t="e">
            <v>#VALUE!</v>
          </cell>
          <cell r="Q477">
            <v>46286</v>
          </cell>
          <cell r="R477"/>
          <cell r="S477"/>
          <cell r="T477"/>
          <cell r="U477"/>
          <cell r="V477">
            <v>46292</v>
          </cell>
          <cell r="W477">
            <v>21</v>
          </cell>
          <cell r="X477" t="e">
            <v>#VALUE!</v>
          </cell>
          <cell r="Y477" t="str">
            <v>СК раб.с проп.кл</v>
          </cell>
          <cell r="Z477">
            <v>24</v>
          </cell>
          <cell r="AA477">
            <v>12</v>
          </cell>
          <cell r="AB477">
            <v>46292</v>
          </cell>
          <cell r="AC477" t="str">
            <v>8атм/4м</v>
          </cell>
          <cell r="AD477"/>
          <cell r="AE477"/>
          <cell r="AF477"/>
          <cell r="AG477">
            <v>2.6</v>
          </cell>
          <cell r="AH477">
            <v>2.4</v>
          </cell>
          <cell r="AI477"/>
          <cell r="AJ477"/>
          <cell r="AK477"/>
          <cell r="AL477"/>
          <cell r="AM477">
            <v>46256</v>
          </cell>
          <cell r="AN477" t="str">
            <v>огв</v>
          </cell>
          <cell r="AO477" t="str">
            <v>пншт-6</v>
          </cell>
          <cell r="AP477">
            <v>3</v>
          </cell>
          <cell r="AQ477" t="e">
            <v>#VALUE!</v>
          </cell>
          <cell r="AR477">
            <v>8</v>
          </cell>
          <cell r="AS477">
            <v>88.144070400000004</v>
          </cell>
          <cell r="AT477">
            <v>0.13614075167556591</v>
          </cell>
          <cell r="AU477">
            <v>170</v>
          </cell>
          <cell r="AV477">
            <v>1500</v>
          </cell>
          <cell r="AW477">
            <v>46256</v>
          </cell>
          <cell r="AX477">
            <v>46174</v>
          </cell>
          <cell r="AY477" t="str">
            <v>(кл.70)WM-57</v>
          </cell>
          <cell r="AZ477">
            <v>280.79000000000002</v>
          </cell>
          <cell r="BA477">
            <v>43.79000000000002</v>
          </cell>
          <cell r="BB477" t="str">
            <v>СКЖ-60</v>
          </cell>
          <cell r="BC477"/>
          <cell r="BD477"/>
          <cell r="BE477">
            <v>46253</v>
          </cell>
          <cell r="BF477">
            <v>237</v>
          </cell>
          <cell r="BG477">
            <v>2.4</v>
          </cell>
          <cell r="BH477">
            <v>5.1230999999999991</v>
          </cell>
          <cell r="BI477" t="e">
            <v>#VALUE!</v>
          </cell>
          <cell r="BJ477">
            <v>46153</v>
          </cell>
          <cell r="BK477">
            <v>213</v>
          </cell>
          <cell r="BL477">
            <v>2.6</v>
          </cell>
          <cell r="BM477">
            <v>7.5766999999999989</v>
          </cell>
          <cell r="BN477" t="str">
            <v>2015,M,И,118,А,О,Д,И,Н,2017.Я,М,И,А,О,47,Н,Д,2018,Я,Ф,M,A,A,2022,Я,М,И,А,С,О,Н,Д,2023,Я,Ф,М,А,М,И,А,C,О,Н,2024,Я,Ф,М,А,М,И,С,Н,2025,Я,Ф,М,170,А,М,И,A,О,Н,Д,2026,Я,Ф,М,А,М,222,213,И,А,С,</v>
          </cell>
          <cell r="BO477">
            <v>46217</v>
          </cell>
          <cell r="BP477" t="str">
            <v>Сору клапанының ақауы. Сорап тықылға қойылды, сорапты ыссы сумен жуу керек. Кері тоспа ұстап тұр.</v>
          </cell>
          <cell r="BQ477">
            <v>18</v>
          </cell>
          <cell r="BR477">
            <v>266</v>
          </cell>
          <cell r="BS477">
            <v>42863</v>
          </cell>
          <cell r="BT477">
            <v>22.9</v>
          </cell>
          <cell r="BU477">
            <v>310</v>
          </cell>
          <cell r="BV477">
            <v>266</v>
          </cell>
          <cell r="BW477"/>
          <cell r="BX477"/>
          <cell r="BY477"/>
          <cell r="BZ477">
            <v>46181</v>
          </cell>
          <cell r="CA477">
            <v>0</v>
          </cell>
          <cell r="CB477"/>
          <cell r="CC477" t="str">
            <v>差недост.подача</v>
          </cell>
          <cell r="CD477" t="str">
            <v>差недост.подача</v>
          </cell>
          <cell r="CE477">
            <v>16.30594256060143</v>
          </cell>
          <cell r="CF477">
            <v>-44.205802751486928</v>
          </cell>
          <cell r="CG477">
            <v>20.011598352353499</v>
          </cell>
          <cell r="CH477" t="str">
            <v>差недост.подача</v>
          </cell>
          <cell r="CI477">
            <v>6.7545777622174601</v>
          </cell>
          <cell r="CJ477">
            <v>20.502683342311027</v>
          </cell>
          <cell r="CK477">
            <v>41496</v>
          </cell>
          <cell r="CL477" t="e">
            <v>#VALUE!</v>
          </cell>
          <cell r="CM477">
            <v>43415</v>
          </cell>
          <cell r="CN477" t="str">
            <v>х/к</v>
          </cell>
          <cell r="CO477"/>
          <cell r="CP477"/>
          <cell r="CQ477"/>
          <cell r="CR477" t="str">
            <v>п/ст ППГ-2</v>
          </cell>
          <cell r="CS477">
            <v>37</v>
          </cell>
          <cell r="CT477">
            <v>2</v>
          </cell>
          <cell r="CU477" t="str">
            <v>NIPI_Centre_PTV-3_Part</v>
          </cell>
          <cell r="CV477">
            <v>46172</v>
          </cell>
          <cell r="CW477">
            <v>298</v>
          </cell>
          <cell r="CX477">
            <v>42303</v>
          </cell>
          <cell r="CY477">
            <v>67</v>
          </cell>
          <cell r="CZ477">
            <v>16</v>
          </cell>
          <cell r="DA477">
            <v>14.3</v>
          </cell>
          <cell r="DB477">
            <v>310</v>
          </cell>
          <cell r="DC477">
            <v>266</v>
          </cell>
          <cell r="DD477">
            <v>24.6</v>
          </cell>
          <cell r="DE477"/>
          <cell r="DF477"/>
          <cell r="DG477" t="str">
            <v>средний</v>
          </cell>
          <cell r="DH477" t="str">
            <v>есть</v>
          </cell>
          <cell r="DI477"/>
          <cell r="DJ477"/>
          <cell r="DK477"/>
          <cell r="DL477">
            <v>-8</v>
          </cell>
          <cell r="DM477">
            <v>0.18779999999999974</v>
          </cell>
          <cell r="DN477">
            <v>-11</v>
          </cell>
          <cell r="DO477">
            <v>2.8169999999999997</v>
          </cell>
          <cell r="DP477"/>
          <cell r="DQ477" t="str">
            <v>10м3, Р=0атм</v>
          </cell>
          <cell r="DR477">
            <v>46145</v>
          </cell>
          <cell r="DS477"/>
          <cell r="DT477"/>
          <cell r="DU477"/>
          <cell r="DV477"/>
          <cell r="DW477">
            <v>42157</v>
          </cell>
          <cell r="DX477">
            <v>1981</v>
          </cell>
          <cell r="DY477"/>
          <cell r="DZ477">
            <v>4591</v>
          </cell>
          <cell r="EA477">
            <v>3</v>
          </cell>
          <cell r="EB477"/>
          <cell r="EC477">
            <v>14.149073711246148</v>
          </cell>
          <cell r="ED477">
            <v>11.7</v>
          </cell>
          <cell r="EE477">
            <v>9.0259737112461487</v>
          </cell>
          <cell r="EF477">
            <v>2.4490737112461485</v>
          </cell>
          <cell r="EG477">
            <v>54.510975568580029</v>
          </cell>
          <cell r="EH477">
            <v>378</v>
          </cell>
          <cell r="EI477">
            <v>0.92820000000000003</v>
          </cell>
          <cell r="EK477"/>
          <cell r="EL477"/>
          <cell r="EM477"/>
          <cell r="EN477"/>
          <cell r="EO477"/>
          <cell r="EP477"/>
          <cell r="EQ477"/>
          <cell r="ER477"/>
          <cell r="ES477"/>
          <cell r="ET477"/>
          <cell r="EU477"/>
          <cell r="EV477"/>
          <cell r="EW477"/>
          <cell r="EX477"/>
          <cell r="FB477"/>
          <cell r="FC477"/>
          <cell r="FD477"/>
          <cell r="FE477"/>
          <cell r="FF477"/>
          <cell r="FG477"/>
          <cell r="FH477"/>
          <cell r="FI477"/>
          <cell r="FJ477"/>
          <cell r="FK477"/>
          <cell r="FL477"/>
          <cell r="FN477"/>
          <cell r="FP477" t="str">
            <v>Влияние ВНС с недостаточной компенсацией</v>
          </cell>
          <cell r="FQ477" t="str">
            <v>ВПП 2021</v>
          </cell>
          <cell r="FR477">
            <v>22</v>
          </cell>
          <cell r="FS477"/>
          <cell r="FT477"/>
          <cell r="FV477">
            <v>33867</v>
          </cell>
        </row>
        <row r="478">
          <cell r="D478">
            <v>2029</v>
          </cell>
          <cell r="E478" t="str">
            <v>ф</v>
          </cell>
          <cell r="F478" t="str">
            <v>Г</v>
          </cell>
          <cell r="G478"/>
          <cell r="H478"/>
          <cell r="I478"/>
          <cell r="J478">
            <v>0</v>
          </cell>
          <cell r="K478" t="e">
            <v>#VALUE!</v>
          </cell>
          <cell r="L478"/>
          <cell r="M478"/>
          <cell r="N478">
            <v>0</v>
          </cell>
          <cell r="O478">
            <v>0</v>
          </cell>
          <cell r="P478" t="e">
            <v>#VALUE!</v>
          </cell>
          <cell r="Q478"/>
          <cell r="R478"/>
          <cell r="S478"/>
          <cell r="T478"/>
          <cell r="U478"/>
          <cell r="V478"/>
          <cell r="W478">
            <v>0</v>
          </cell>
          <cell r="X478" t="e">
            <v>#VALUE!</v>
          </cell>
          <cell r="Y478" t="str">
            <v>Бездействие</v>
          </cell>
          <cell r="Z478">
            <v>0</v>
          </cell>
          <cell r="AA478">
            <v>0</v>
          </cell>
          <cell r="AB478"/>
          <cell r="AC478"/>
          <cell r="AD478"/>
          <cell r="AE478"/>
          <cell r="AF478"/>
          <cell r="AG478"/>
          <cell r="AH478"/>
          <cell r="AI478"/>
          <cell r="AJ478" t="str">
            <v>регул.задв</v>
          </cell>
          <cell r="AK478"/>
          <cell r="AL478" t="str">
            <v>закр</v>
          </cell>
          <cell r="AM478"/>
          <cell r="AN478"/>
          <cell r="AO478"/>
          <cell r="AP478">
            <v>0</v>
          </cell>
          <cell r="AQ478" t="str">
            <v>фонт-шгн-11-12-обв-8,5-ф.ч/з нас-прс-крс-б/д-</v>
          </cell>
          <cell r="AR478"/>
          <cell r="AS478"/>
          <cell r="AT478"/>
          <cell r="AU478"/>
          <cell r="AV478"/>
          <cell r="AW478"/>
          <cell r="AX478">
            <v>44229</v>
          </cell>
          <cell r="AY478">
            <v>0</v>
          </cell>
          <cell r="AZ478">
            <v>99.12</v>
          </cell>
          <cell r="BA478">
            <v>99.12</v>
          </cell>
          <cell r="BB478" t="str">
            <v>нет</v>
          </cell>
          <cell r="BC478"/>
          <cell r="BD478"/>
          <cell r="BE478">
            <v>44087</v>
          </cell>
          <cell r="BF478">
            <v>0</v>
          </cell>
          <cell r="BG478">
            <v>11</v>
          </cell>
          <cell r="BH478">
            <v>40.249849999999995</v>
          </cell>
          <cell r="BI478" t="e">
            <v>#VALUE!</v>
          </cell>
          <cell r="BJ478">
            <v>46184</v>
          </cell>
          <cell r="BK478">
            <v>0</v>
          </cell>
          <cell r="BL478">
            <v>8.5</v>
          </cell>
          <cell r="BM478">
            <v>37.749849999999995</v>
          </cell>
          <cell r="BN478" t="str">
            <v>2015,M,И,0,А,О,Д,И,Н,2017.Я,М,А,0,И,А,О,Н,Д,0,2018,Я,Ф,М,0,A,2020,Я,Ф,М,А,М,И,И,А,С,О,0,Н,Д,2021,Я,Ф,10,М,А,М,И,И,A,0,2022,Я,М,И,И,0,А,С,О,Н,Д,2023,Я,Ф,М,А,0,М,И,А,0,C,О,Н,2024,Я,Ф,М,А,М,И,0,И,С,О,Н,Д,2025,Я,Ф,М,А,М,И,И,A,0,С,О,Н,Д,2026,Я,Ф,М,А,М,И,0,И,С,</v>
          </cell>
          <cell r="BO478"/>
          <cell r="BP478"/>
          <cell r="BQ478">
            <v>308</v>
          </cell>
          <cell r="BR478">
            <v>311.5</v>
          </cell>
          <cell r="BS478"/>
          <cell r="BT478"/>
          <cell r="BU478"/>
          <cell r="BV478"/>
          <cell r="BW478"/>
          <cell r="BX478"/>
          <cell r="BY478"/>
          <cell r="BZ478">
            <v>46181</v>
          </cell>
          <cell r="CA478">
            <v>0</v>
          </cell>
          <cell r="CB478"/>
          <cell r="CC478" t="str">
            <v/>
          </cell>
          <cell r="CD478" t="str">
            <v/>
          </cell>
          <cell r="CE478">
            <v>1.5852999999999999</v>
          </cell>
          <cell r="CF478">
            <v>-62.067</v>
          </cell>
          <cell r="CG478" t="e">
            <v>#NUM!</v>
          </cell>
          <cell r="CH478" t="str">
            <v/>
          </cell>
          <cell r="CI478">
            <v>6.2493999999999996</v>
          </cell>
          <cell r="CJ478">
            <v>46.691000000000003</v>
          </cell>
          <cell r="CK478"/>
          <cell r="CL478"/>
          <cell r="CM478"/>
          <cell r="CN478"/>
          <cell r="CO478"/>
          <cell r="CP478"/>
          <cell r="CQ478"/>
          <cell r="CR478" t="str">
            <v>п/ст ППГ-2</v>
          </cell>
          <cell r="CS478">
            <v>37</v>
          </cell>
          <cell r="CT478">
            <v>2</v>
          </cell>
          <cell r="CU478" t="str">
            <v>NIPI_Centre_PTV-3_Part</v>
          </cell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 t="str">
            <v>средний</v>
          </cell>
          <cell r="DH478"/>
          <cell r="DI478"/>
          <cell r="DJ478"/>
          <cell r="DK478"/>
          <cell r="DL478">
            <v>0</v>
          </cell>
          <cell r="DM478">
            <v>0</v>
          </cell>
          <cell r="DN478">
            <v>0</v>
          </cell>
          <cell r="DO478">
            <v>0</v>
          </cell>
          <cell r="DP478"/>
          <cell r="DQ478"/>
          <cell r="DR478"/>
          <cell r="DS478"/>
          <cell r="DT478"/>
          <cell r="DU478"/>
          <cell r="DV478"/>
          <cell r="DW478">
            <v>42155</v>
          </cell>
          <cell r="DX478">
            <v>2029</v>
          </cell>
          <cell r="DY478"/>
          <cell r="DZ478" t="str">
            <v>нет вл.</v>
          </cell>
          <cell r="EB478"/>
          <cell r="EC478">
            <v>35.23721168694</v>
          </cell>
          <cell r="ED478">
            <v>18</v>
          </cell>
          <cell r="EE478">
            <v>-5.0126383130599947</v>
          </cell>
          <cell r="EF478">
            <v>17.23721168694</v>
          </cell>
          <cell r="EG478">
            <v>54.510975568580029</v>
          </cell>
          <cell r="EH478">
            <v>449</v>
          </cell>
          <cell r="EI478">
            <v>0.9304</v>
          </cell>
          <cell r="EK478">
            <v>24</v>
          </cell>
          <cell r="EL478">
            <v>0.45071999999999995</v>
          </cell>
          <cell r="EM478">
            <v>98</v>
          </cell>
          <cell r="EN478">
            <v>-24</v>
          </cell>
          <cell r="EO478">
            <v>-0.45071999999999995</v>
          </cell>
          <cell r="EP478">
            <v>-98</v>
          </cell>
          <cell r="EQ478">
            <v>43952</v>
          </cell>
          <cell r="ER478" t="str">
            <v>ум до 20м3</v>
          </cell>
          <cell r="ES478">
            <v>20</v>
          </cell>
          <cell r="ET478">
            <v>0.37559999999999999</v>
          </cell>
          <cell r="EU478">
            <v>98</v>
          </cell>
          <cell r="EV478">
            <v>20</v>
          </cell>
          <cell r="EW478">
            <v>0.37559999999999999</v>
          </cell>
          <cell r="EX478">
            <v>98</v>
          </cell>
          <cell r="FB478"/>
          <cell r="FC478"/>
          <cell r="FD478"/>
          <cell r="FE478"/>
          <cell r="FF478"/>
          <cell r="FG478"/>
          <cell r="FH478"/>
          <cell r="FI478"/>
          <cell r="FJ478"/>
          <cell r="FK478"/>
          <cell r="FL478"/>
          <cell r="FP478" t="str">
            <v>Влияние законтурный закачки</v>
          </cell>
          <cell r="FV478">
            <v>34138</v>
          </cell>
        </row>
        <row r="479">
          <cell r="D479">
            <v>2030</v>
          </cell>
          <cell r="E479" t="str">
            <v>вн</v>
          </cell>
          <cell r="F479" t="str">
            <v>А1</v>
          </cell>
          <cell r="G479">
            <v>10</v>
          </cell>
          <cell r="H479">
            <v>4.5071999999999992</v>
          </cell>
          <cell r="I479">
            <v>52</v>
          </cell>
          <cell r="J479" t="str">
            <v xml:space="preserve">При прс отобрать глубинную пробу  </v>
          </cell>
          <cell r="K479" t="e">
            <v>#VALUE!</v>
          </cell>
          <cell r="L479">
            <v>46292</v>
          </cell>
          <cell r="M479">
            <v>9</v>
          </cell>
          <cell r="N479">
            <v>3.5494199999999996</v>
          </cell>
          <cell r="O479">
            <v>58</v>
          </cell>
          <cell r="P479" t="e">
            <v>#VALUE!</v>
          </cell>
          <cell r="Q479">
            <v>46289</v>
          </cell>
          <cell r="R479"/>
          <cell r="S479"/>
          <cell r="T479"/>
          <cell r="U479"/>
          <cell r="V479">
            <v>46292</v>
          </cell>
          <cell r="W479">
            <v>23</v>
          </cell>
          <cell r="X479" t="e">
            <v>#VALUE!</v>
          </cell>
          <cell r="Y479" t="str">
            <v>винтовой</v>
          </cell>
          <cell r="Z479">
            <v>24</v>
          </cell>
          <cell r="AA479">
            <v>9</v>
          </cell>
          <cell r="AB479">
            <v>46292</v>
          </cell>
          <cell r="AC479" t="str">
            <v>15/5м</v>
          </cell>
          <cell r="AD479"/>
          <cell r="AE479"/>
          <cell r="AF479"/>
          <cell r="AG479">
            <v>3</v>
          </cell>
          <cell r="AH479">
            <v>3</v>
          </cell>
          <cell r="AI479"/>
          <cell r="AJ479"/>
          <cell r="AK479"/>
          <cell r="AL479"/>
          <cell r="AM479">
            <v>46256</v>
          </cell>
          <cell r="AN479" t="str">
            <v>огв</v>
          </cell>
          <cell r="AO479" t="str">
            <v>BD-1</v>
          </cell>
          <cell r="AP479">
            <v>0</v>
          </cell>
          <cell r="AQ479" t="e">
            <v>#VALUE!</v>
          </cell>
          <cell r="AR479">
            <v>280</v>
          </cell>
          <cell r="AS479">
            <v>44.800000000000004</v>
          </cell>
          <cell r="AT479">
            <v>0.20089285714285712</v>
          </cell>
          <cell r="AU479"/>
          <cell r="AV479"/>
          <cell r="AW479">
            <v>46272</v>
          </cell>
          <cell r="AX479">
            <v>46244</v>
          </cell>
          <cell r="AY479" t="str">
            <v>Netzsch-16</v>
          </cell>
          <cell r="AZ479">
            <v>247.12</v>
          </cell>
          <cell r="BA479">
            <v>4.1200000000000045</v>
          </cell>
          <cell r="BB479" t="str">
            <v>СКЖ-60</v>
          </cell>
          <cell r="BC479"/>
          <cell r="BD479"/>
          <cell r="BE479">
            <v>46285</v>
          </cell>
          <cell r="BF479">
            <v>243</v>
          </cell>
          <cell r="BG479">
            <v>2.8</v>
          </cell>
          <cell r="BH479">
            <v>4.7484249999999992</v>
          </cell>
          <cell r="BI479" t="e">
            <v>#VALUE!</v>
          </cell>
          <cell r="BJ479">
            <v>45208</v>
          </cell>
          <cell r="BK479">
            <v>194</v>
          </cell>
          <cell r="BL479">
            <v>2.1</v>
          </cell>
          <cell r="BM479">
            <v>8.6495250000000006</v>
          </cell>
          <cell r="BN479" t="str">
            <v>2015,M,И,2017.Я,М,0,А,0,И,А,О,Н,Д,2018,Я,Ф,М,0,A,И,И,0,А,С,0,О,Н,Д,2019,Я,0,Ф,М,А,М,0,0,0,2020,Я,Ф,0,A,2022,Я,М,И,А,С,О,Н,Д,186,2023,Я,Ф,М,А,М,И,А,C,О,194,Н,2024,Я,Ф,М,А,М,И,С,Н,2025,Я,Ф,М,А,И,A,О,Н,Д,2026,Я,Ф,М,А,М,И,А,С,</v>
          </cell>
          <cell r="BO479">
            <v>46253</v>
          </cell>
          <cell r="BP479" t="str">
            <v xml:space="preserve">Сорап іші құм. Депрессия жасалды. Айналым санын көтеріп сорапты ыссы сумен жуу керек. Кері тоспа ұстап тұр. </v>
          </cell>
          <cell r="BQ479">
            <v>18</v>
          </cell>
          <cell r="BR479">
            <v>263.75</v>
          </cell>
          <cell r="BS479"/>
          <cell r="BT479"/>
          <cell r="BU479"/>
          <cell r="BV479"/>
          <cell r="BW479"/>
          <cell r="BX479"/>
          <cell r="BY479"/>
          <cell r="BZ479">
            <v>46181</v>
          </cell>
          <cell r="CA479">
            <v>0</v>
          </cell>
          <cell r="CB479"/>
          <cell r="CC479" t="str">
            <v>差недост.подача</v>
          </cell>
          <cell r="CD479" t="str">
            <v>差недост.подача</v>
          </cell>
          <cell r="CE479">
            <v>22.141576407047193</v>
          </cell>
          <cell r="CF479">
            <v>-36.506809869260209</v>
          </cell>
          <cell r="CG479">
            <v>23.853787324413389</v>
          </cell>
          <cell r="CH479" t="str">
            <v>差недост.подача</v>
          </cell>
          <cell r="CI479">
            <v>7.4589873724489788</v>
          </cell>
          <cell r="CJ479">
            <v>10.820450334821437</v>
          </cell>
          <cell r="CK479"/>
          <cell r="CL479"/>
          <cell r="CM479"/>
          <cell r="CN479"/>
          <cell r="CO479"/>
          <cell r="CP479"/>
          <cell r="CQ479"/>
          <cell r="CR479" t="str">
            <v>п/ст ППГ-2</v>
          </cell>
          <cell r="CS479">
            <v>37</v>
          </cell>
          <cell r="CT479">
            <v>2</v>
          </cell>
          <cell r="CU479" t="str">
            <v>NIPI_Centre_PTV-3_Part</v>
          </cell>
          <cell r="CV479">
            <v>46244</v>
          </cell>
          <cell r="CW479">
            <v>295</v>
          </cell>
          <cell r="CX479"/>
          <cell r="CY479"/>
          <cell r="CZ479"/>
          <cell r="DA479"/>
          <cell r="DB479"/>
          <cell r="DC479"/>
          <cell r="DD479"/>
          <cell r="DE479"/>
          <cell r="DF479"/>
          <cell r="DG479" t="str">
            <v>средний</v>
          </cell>
          <cell r="DH479" t="str">
            <v>нет</v>
          </cell>
          <cell r="DI479"/>
          <cell r="DJ479"/>
          <cell r="DK479"/>
          <cell r="DL479">
            <v>-1</v>
          </cell>
          <cell r="DM479">
            <v>-0.95777999999999963</v>
          </cell>
          <cell r="DN479">
            <v>6</v>
          </cell>
          <cell r="DO479">
            <v>3.5494199999999996</v>
          </cell>
          <cell r="DP479"/>
          <cell r="DQ479"/>
          <cell r="DR479"/>
          <cell r="DS479"/>
          <cell r="DT479"/>
          <cell r="DU479"/>
          <cell r="DV479"/>
          <cell r="DW479">
            <v>42155</v>
          </cell>
          <cell r="DX479">
            <v>2030</v>
          </cell>
          <cell r="DY479"/>
          <cell r="DZ479" t="str">
            <v>нет вл.</v>
          </cell>
          <cell r="EA479">
            <v>1</v>
          </cell>
          <cell r="EB479"/>
          <cell r="EC479">
            <v>8.6495250000000006</v>
          </cell>
          <cell r="ED479">
            <v>25.7</v>
          </cell>
          <cell r="EE479">
            <v>3.9011000000000013</v>
          </cell>
          <cell r="EF479">
            <v>-17.050474999999999</v>
          </cell>
          <cell r="EG479">
            <v>54.510975576077463</v>
          </cell>
          <cell r="EH479">
            <v>449</v>
          </cell>
          <cell r="EI479">
            <v>0.9304</v>
          </cell>
          <cell r="EJ479"/>
          <cell r="EK479"/>
          <cell r="EL479"/>
          <cell r="EM479"/>
          <cell r="EN479"/>
          <cell r="EO479"/>
          <cell r="EP479"/>
          <cell r="EQ479"/>
          <cell r="ER479"/>
          <cell r="ES479"/>
          <cell r="ET479"/>
          <cell r="EU479"/>
          <cell r="EV479"/>
          <cell r="EW479"/>
          <cell r="EX479"/>
          <cell r="EY479"/>
          <cell r="EZ479"/>
          <cell r="FA479"/>
          <cell r="FB479"/>
          <cell r="FC479"/>
          <cell r="FD479"/>
          <cell r="FE479"/>
          <cell r="FF479"/>
          <cell r="FG479"/>
          <cell r="FH479"/>
          <cell r="FI479"/>
          <cell r="FJ479"/>
          <cell r="FK479"/>
          <cell r="FL479"/>
          <cell r="FN479"/>
          <cell r="FP479" t="str">
            <v>Влияние законтурный закачки</v>
          </cell>
          <cell r="FR479">
            <v>25</v>
          </cell>
          <cell r="FS479"/>
          <cell r="FT479"/>
          <cell r="FV479">
            <v>34113</v>
          </cell>
        </row>
        <row r="480">
          <cell r="D480">
            <v>2031</v>
          </cell>
          <cell r="E480" t="str">
            <v>вн</v>
          </cell>
          <cell r="F480" t="str">
            <v>А1 В</v>
          </cell>
          <cell r="G480">
            <v>25</v>
          </cell>
          <cell r="H480">
            <v>7.0424999999999995</v>
          </cell>
          <cell r="I480">
            <v>70</v>
          </cell>
          <cell r="J480">
            <v>0</v>
          </cell>
          <cell r="K480" t="e">
            <v>#VALUE!</v>
          </cell>
          <cell r="L480">
            <v>46292</v>
          </cell>
          <cell r="M480">
            <v>21</v>
          </cell>
          <cell r="N480">
            <v>5.9156999999999993</v>
          </cell>
          <cell r="O480">
            <v>70</v>
          </cell>
          <cell r="P480" t="e">
            <v>#VALUE!</v>
          </cell>
          <cell r="Q480">
            <v>46287</v>
          </cell>
          <cell r="R480"/>
          <cell r="S480"/>
          <cell r="T480"/>
          <cell r="U480"/>
          <cell r="V480">
            <v>46292</v>
          </cell>
          <cell r="W480">
            <v>22</v>
          </cell>
          <cell r="X480" t="e">
            <v>#VALUE!</v>
          </cell>
          <cell r="Y480" t="str">
            <v>винтовой</v>
          </cell>
          <cell r="Z480">
            <v>24</v>
          </cell>
          <cell r="AA480">
            <v>21</v>
          </cell>
          <cell r="AB480">
            <v>46292</v>
          </cell>
          <cell r="AC480" t="str">
            <v>15/5с</v>
          </cell>
          <cell r="AD480"/>
          <cell r="AE480"/>
          <cell r="AF480"/>
          <cell r="AG480">
            <v>4</v>
          </cell>
          <cell r="AH480">
            <v>1.5</v>
          </cell>
          <cell r="AI480"/>
          <cell r="AJ480"/>
          <cell r="AK480"/>
          <cell r="AL480"/>
          <cell r="AM480"/>
          <cell r="AN480"/>
          <cell r="AO480" t="str">
            <v>Netzsch</v>
          </cell>
          <cell r="AP480">
            <v>0</v>
          </cell>
          <cell r="AQ480" t="e">
            <v>#VALUE!</v>
          </cell>
          <cell r="AR480">
            <v>120</v>
          </cell>
          <cell r="AS480">
            <v>33.6</v>
          </cell>
          <cell r="AT480">
            <v>0.625</v>
          </cell>
          <cell r="AU480"/>
          <cell r="AV480"/>
          <cell r="AW480">
            <v>46286</v>
          </cell>
          <cell r="AX480">
            <v>46285</v>
          </cell>
          <cell r="AY480" t="str">
            <v>Nek-28</v>
          </cell>
          <cell r="AZ480">
            <v>256.43</v>
          </cell>
          <cell r="BA480">
            <v>42.430000000000007</v>
          </cell>
          <cell r="BB480" t="str">
            <v>СКЖ-60</v>
          </cell>
          <cell r="BC480"/>
          <cell r="BD480"/>
          <cell r="BE480">
            <v>46286</v>
          </cell>
          <cell r="BF480">
            <v>214</v>
          </cell>
          <cell r="BG480">
            <v>0</v>
          </cell>
          <cell r="BH480">
            <v>5.7513749999999995</v>
          </cell>
          <cell r="BI480" t="e">
            <v>#VALUE!</v>
          </cell>
          <cell r="BJ480">
            <v>45799</v>
          </cell>
          <cell r="BK480">
            <v>191</v>
          </cell>
          <cell r="BL480">
            <v>0</v>
          </cell>
          <cell r="BM480">
            <v>7.9110749999999994</v>
          </cell>
          <cell r="BN480" t="str">
            <v>2015,M,И,2017.Я,М,А,0,И,А,О,Н,Д,0,2018,Я,Ф,М,0,0,A,2020,Я,Ф,М,А,М,И,И,А,С,О,0,Н,Д,2021,Я,Ф,М,А,84,A,2022,Я,М,И,А,С,О,Н,Д,2023,Я,Ф,М,А,М,И,А,C,О,Н,2024,Я,Ф,М,А,М,И,С,Н,2025,Я,Ф,М,А,М,191,И,A,О,Н,Д,2026,Я,Ф,М,А,М,И,А,С,</v>
          </cell>
          <cell r="BO480"/>
          <cell r="BP480"/>
          <cell r="BQ480">
            <v>50</v>
          </cell>
          <cell r="BR480">
            <v>275.25</v>
          </cell>
          <cell r="BS480"/>
          <cell r="BT480"/>
          <cell r="BU480"/>
          <cell r="BV480"/>
          <cell r="BW480"/>
          <cell r="BX480"/>
          <cell r="BY480"/>
          <cell r="BZ480">
            <v>46181</v>
          </cell>
          <cell r="CA480">
            <v>0</v>
          </cell>
          <cell r="CB480"/>
          <cell r="CC480" t="str">
            <v>理рацион-ый</v>
          </cell>
          <cell r="CD480" t="str">
            <v>理рацион-ый</v>
          </cell>
          <cell r="CE480">
            <v>41.781003124999998</v>
          </cell>
          <cell r="CF480">
            <v>1.2283124999999941</v>
          </cell>
          <cell r="CG480">
            <v>35.061714161198367</v>
          </cell>
          <cell r="CH480" t="str">
            <v>理рацион-ый</v>
          </cell>
          <cell r="CI480">
            <v>19.47015</v>
          </cell>
          <cell r="CJ480">
            <v>-8.3886874999999748</v>
          </cell>
          <cell r="CK480"/>
          <cell r="CL480"/>
          <cell r="CM480"/>
          <cell r="CN480"/>
          <cell r="CO480"/>
          <cell r="CP480"/>
          <cell r="CQ480"/>
          <cell r="CR480" t="str">
            <v>п/ст ППГ-2</v>
          </cell>
          <cell r="CS480">
            <v>37</v>
          </cell>
          <cell r="CT480">
            <v>2</v>
          </cell>
          <cell r="CU480" t="str">
            <v>NIPI_Centre_PTV-3_Part</v>
          </cell>
          <cell r="CV480">
            <v>45222</v>
          </cell>
          <cell r="CW480">
            <v>292</v>
          </cell>
          <cell r="CX480"/>
          <cell r="CY480"/>
          <cell r="CZ480"/>
          <cell r="DA480"/>
          <cell r="DB480"/>
          <cell r="DC480"/>
          <cell r="DD480"/>
          <cell r="DE480"/>
          <cell r="DF480"/>
          <cell r="DG480" t="str">
            <v>средний</v>
          </cell>
          <cell r="DH480"/>
          <cell r="DI480"/>
          <cell r="DJ480"/>
          <cell r="DK480"/>
          <cell r="DL480">
            <v>-4</v>
          </cell>
          <cell r="DM480">
            <v>-1.1268000000000002</v>
          </cell>
          <cell r="DN480">
            <v>0</v>
          </cell>
          <cell r="DO480">
            <v>5.9156999999999993</v>
          </cell>
          <cell r="DP480"/>
          <cell r="DQ480"/>
          <cell r="DR480"/>
          <cell r="DS480"/>
          <cell r="DT480"/>
          <cell r="DU480"/>
          <cell r="DV480"/>
          <cell r="DW480">
            <v>42155</v>
          </cell>
          <cell r="DX480">
            <v>2031</v>
          </cell>
          <cell r="DY480"/>
          <cell r="DZ480" t="str">
            <v>нет вл.</v>
          </cell>
          <cell r="EA480">
            <v>2</v>
          </cell>
          <cell r="EB480"/>
          <cell r="EC480">
            <v>21</v>
          </cell>
          <cell r="ED480">
            <v>25.7</v>
          </cell>
          <cell r="EE480">
            <v>15.248625000000001</v>
          </cell>
          <cell r="EF480">
            <v>-4.6999999999999993</v>
          </cell>
          <cell r="EG480">
            <v>54.510975566900548</v>
          </cell>
          <cell r="EH480">
            <v>449</v>
          </cell>
          <cell r="EI480">
            <v>0.9304</v>
          </cell>
          <cell r="EJ480"/>
          <cell r="EK480"/>
          <cell r="EL480"/>
          <cell r="EM480"/>
          <cell r="EN480"/>
          <cell r="EO480"/>
          <cell r="EP480"/>
          <cell r="EQ480"/>
          <cell r="ER480"/>
          <cell r="ES480"/>
          <cell r="ET480"/>
          <cell r="EU480"/>
          <cell r="EV480"/>
          <cell r="EW480"/>
          <cell r="EX480"/>
          <cell r="EY480"/>
          <cell r="EZ480"/>
          <cell r="FA480"/>
          <cell r="FB480"/>
          <cell r="FC480"/>
          <cell r="FD480"/>
          <cell r="FE480"/>
          <cell r="FF480"/>
          <cell r="FG480"/>
          <cell r="FH480"/>
          <cell r="FI480"/>
          <cell r="FJ480"/>
          <cell r="FK480"/>
          <cell r="FL480"/>
          <cell r="FN480"/>
          <cell r="FP480" t="str">
            <v>Влияние законтурный закачки</v>
          </cell>
          <cell r="FQ480" t="str">
            <v>ГТМ 2021</v>
          </cell>
          <cell r="FR480">
            <v>15</v>
          </cell>
          <cell r="FS480"/>
          <cell r="FV480">
            <v>34127</v>
          </cell>
        </row>
        <row r="481">
          <cell r="D481">
            <v>2032</v>
          </cell>
          <cell r="E481" t="str">
            <v>вн</v>
          </cell>
          <cell r="F481" t="str">
            <v>А1 Б В</v>
          </cell>
          <cell r="G481">
            <v>22</v>
          </cell>
          <cell r="H481">
            <v>2.8921199999999998</v>
          </cell>
          <cell r="I481">
            <v>86</v>
          </cell>
          <cell r="J481">
            <v>0</v>
          </cell>
          <cell r="K481" t="e">
            <v>#VALUE!</v>
          </cell>
          <cell r="L481">
            <v>46292</v>
          </cell>
          <cell r="M481">
            <v>21</v>
          </cell>
          <cell r="N481">
            <v>4.5353699999999995</v>
          </cell>
          <cell r="O481">
            <v>77</v>
          </cell>
          <cell r="P481" t="e">
            <v>#VALUE!</v>
          </cell>
          <cell r="Q481">
            <v>46287</v>
          </cell>
          <cell r="R481"/>
          <cell r="S481"/>
          <cell r="T481"/>
          <cell r="U481"/>
          <cell r="V481">
            <v>46292</v>
          </cell>
          <cell r="W481">
            <v>22</v>
          </cell>
          <cell r="X481" t="e">
            <v>#VALUE!</v>
          </cell>
          <cell r="Y481" t="str">
            <v>винтовой</v>
          </cell>
          <cell r="Z481">
            <v>24</v>
          </cell>
          <cell r="AA481">
            <v>21</v>
          </cell>
          <cell r="AB481">
            <v>46292</v>
          </cell>
          <cell r="AC481" t="str">
            <v>15/4м</v>
          </cell>
          <cell r="AD481"/>
          <cell r="AE481"/>
          <cell r="AF481"/>
          <cell r="AG481">
            <v>3</v>
          </cell>
          <cell r="AH481">
            <v>3</v>
          </cell>
          <cell r="AI481"/>
          <cell r="AJ481"/>
          <cell r="AK481"/>
          <cell r="AL481"/>
          <cell r="AM481">
            <v>46269</v>
          </cell>
          <cell r="AN481" t="str">
            <v>огв</v>
          </cell>
          <cell r="AO481" t="str">
            <v>JHZQD</v>
          </cell>
          <cell r="AP481">
            <v>0</v>
          </cell>
          <cell r="AQ481" t="e">
            <v>#VALUE!</v>
          </cell>
          <cell r="AR481">
            <v>260</v>
          </cell>
          <cell r="AS481">
            <v>72.800000000000011</v>
          </cell>
          <cell r="AT481">
            <v>0.28846153846153844</v>
          </cell>
          <cell r="AU481"/>
          <cell r="AV481"/>
          <cell r="AW481">
            <v>46286</v>
          </cell>
          <cell r="AX481">
            <v>45910</v>
          </cell>
          <cell r="AY481" t="str">
            <v>TP-28</v>
          </cell>
          <cell r="AZ481">
            <v>254.56</v>
          </cell>
          <cell r="BA481">
            <v>23.560000000000002</v>
          </cell>
          <cell r="BB481" t="str">
            <v>СКЖ-60</v>
          </cell>
          <cell r="BC481"/>
          <cell r="BD481"/>
          <cell r="BE481">
            <v>46256</v>
          </cell>
          <cell r="BF481">
            <v>231</v>
          </cell>
          <cell r="BG481">
            <v>3.1</v>
          </cell>
          <cell r="BH481">
            <v>7.0672750000000004</v>
          </cell>
          <cell r="BI481" t="e">
            <v>#VALUE!</v>
          </cell>
          <cell r="BJ481">
            <v>45362</v>
          </cell>
          <cell r="BK481">
            <v>178</v>
          </cell>
          <cell r="BL481">
            <v>3</v>
          </cell>
          <cell r="BM481">
            <v>11.943974999999998</v>
          </cell>
          <cell r="BN481" t="str">
            <v>2015,M,И,2017.Я,М,0,А,0,И,А,О,Н,Д,0,2018,Я,Ф,М,0,A,М,И,И,А,С,О,Н,Д,2019,Я,Ф,М,А,М,И,И,А,С,О,Н,Д,2020,Я,260,A,2022,Я,М,И,А,С,О,Н,Д,2023,Я,Ф,230,М,А,М,И,А,C,О,Н,2024,Я,Ф,М,178,А,М,И,С,Н,2025,Я,Ф,М,А,И,A,О,Н,Д,2026Я,Ф,М,А,М,И,А,С,</v>
          </cell>
          <cell r="BO481">
            <v>46176</v>
          </cell>
          <cell r="BP481" t="str">
            <v>Сорап іші құм. Депрессия жасалды. Сорапты ыссы сумен жуу керек. Нәтиже болмаса сорапты тексеру.  Кері тоспа ұстап тұр.</v>
          </cell>
          <cell r="BQ481">
            <v>28</v>
          </cell>
          <cell r="BR481">
            <v>273.25</v>
          </cell>
          <cell r="BS481">
            <v>43163</v>
          </cell>
          <cell r="BT481">
            <v>46.1</v>
          </cell>
          <cell r="BU481">
            <v>323.2</v>
          </cell>
          <cell r="BV481">
            <v>313</v>
          </cell>
          <cell r="BW481">
            <v>25.2</v>
          </cell>
          <cell r="BX481"/>
          <cell r="BY481"/>
          <cell r="BZ481">
            <v>46181</v>
          </cell>
          <cell r="CA481">
            <v>0</v>
          </cell>
          <cell r="CB481"/>
          <cell r="CC481" t="str">
            <v>差недост.подача</v>
          </cell>
          <cell r="CD481" t="str">
            <v>差недост.подача</v>
          </cell>
          <cell r="CE481">
            <v>28.838008949704143</v>
          </cell>
          <cell r="CF481">
            <v>-26.911415680473375</v>
          </cell>
          <cell r="CG481">
            <v>27.42646401489273</v>
          </cell>
          <cell r="CH481" t="str">
            <v>差недост.подача</v>
          </cell>
          <cell r="CI481">
            <v>8.8875272189349097</v>
          </cell>
          <cell r="CJ481">
            <v>0.57054881656805634</v>
          </cell>
          <cell r="CK481"/>
          <cell r="CL481"/>
          <cell r="CM481">
            <v>45189</v>
          </cell>
          <cell r="CN481" t="str">
            <v>х/к</v>
          </cell>
          <cell r="CO481"/>
          <cell r="CP481"/>
          <cell r="CQ481"/>
          <cell r="CR481" t="str">
            <v>п/ст ППГ-2</v>
          </cell>
          <cell r="CS481">
            <v>37</v>
          </cell>
          <cell r="CT481">
            <v>2</v>
          </cell>
          <cell r="CU481" t="str">
            <v>NIPI_Centre_PTV-3_Part</v>
          </cell>
          <cell r="CV481">
            <v>45381</v>
          </cell>
          <cell r="CW481">
            <v>295</v>
          </cell>
          <cell r="CX481"/>
          <cell r="CY481"/>
          <cell r="CZ481"/>
          <cell r="DA481"/>
          <cell r="DB481"/>
          <cell r="DC481"/>
          <cell r="DD481"/>
          <cell r="DE481"/>
          <cell r="DF481"/>
          <cell r="DG481" t="str">
            <v>большой</v>
          </cell>
          <cell r="DH481" t="str">
            <v>есть</v>
          </cell>
          <cell r="DI481"/>
          <cell r="DJ481"/>
          <cell r="DK481"/>
          <cell r="DL481">
            <v>-1</v>
          </cell>
          <cell r="DM481">
            <v>1.6432499999999997</v>
          </cell>
          <cell r="DN481">
            <v>-9</v>
          </cell>
          <cell r="DO481">
            <v>4.5353699999999995</v>
          </cell>
          <cell r="DP481"/>
          <cell r="DQ481"/>
          <cell r="DR481"/>
          <cell r="DS481"/>
          <cell r="DT481"/>
          <cell r="DU481"/>
          <cell r="DV481"/>
          <cell r="DW481">
            <v>42155</v>
          </cell>
          <cell r="DX481">
            <v>2032</v>
          </cell>
          <cell r="DY481"/>
          <cell r="DZ481" t="str">
            <v>нет вл.</v>
          </cell>
          <cell r="EA481">
            <v>1</v>
          </cell>
          <cell r="EB481"/>
          <cell r="EC481">
            <v>11.943974999999998</v>
          </cell>
          <cell r="ED481">
            <v>25.7</v>
          </cell>
          <cell r="EE481">
            <v>4.8766999999999978</v>
          </cell>
          <cell r="EF481">
            <v>-13.756025000000001</v>
          </cell>
          <cell r="EG481">
            <v>54.510975577868649</v>
          </cell>
          <cell r="EH481">
            <v>449</v>
          </cell>
          <cell r="EI481">
            <v>0.9304</v>
          </cell>
          <cell r="EK481"/>
          <cell r="EL481"/>
          <cell r="EM481"/>
          <cell r="EN481"/>
          <cell r="EO481"/>
          <cell r="EP481"/>
          <cell r="EQ481"/>
          <cell r="ER481"/>
          <cell r="ES481"/>
          <cell r="ET481"/>
          <cell r="EU481"/>
          <cell r="EV481"/>
          <cell r="EW481"/>
          <cell r="EX481"/>
          <cell r="FB481"/>
          <cell r="FC481"/>
          <cell r="FD481"/>
          <cell r="FE481"/>
          <cell r="FF481"/>
          <cell r="FG481"/>
          <cell r="FH481"/>
          <cell r="FI481"/>
          <cell r="FJ481"/>
          <cell r="FK481"/>
          <cell r="FL481"/>
          <cell r="FN481"/>
          <cell r="FP481" t="str">
            <v>Влияние законтурный закачки</v>
          </cell>
          <cell r="FR481">
            <v>15</v>
          </cell>
          <cell r="FS481"/>
          <cell r="FV481">
            <v>34210</v>
          </cell>
        </row>
        <row r="482">
          <cell r="D482">
            <v>2033</v>
          </cell>
          <cell r="E482" t="str">
            <v>вн</v>
          </cell>
          <cell r="F482" t="str">
            <v>А1 Б В</v>
          </cell>
          <cell r="G482">
            <v>42</v>
          </cell>
          <cell r="H482">
            <v>2.7606600000000001</v>
          </cell>
          <cell r="I482">
            <v>93</v>
          </cell>
          <cell r="J482">
            <v>0</v>
          </cell>
          <cell r="K482" t="e">
            <v>#VALUE!</v>
          </cell>
          <cell r="L482">
            <v>46292</v>
          </cell>
          <cell r="M482">
            <v>38</v>
          </cell>
          <cell r="N482">
            <v>2.1409199999999995</v>
          </cell>
          <cell r="O482">
            <v>94</v>
          </cell>
          <cell r="P482" t="e">
            <v>#VALUE!</v>
          </cell>
          <cell r="Q482">
            <v>46287</v>
          </cell>
          <cell r="R482"/>
          <cell r="S482"/>
          <cell r="T482"/>
          <cell r="U482"/>
          <cell r="V482">
            <v>46292</v>
          </cell>
          <cell r="W482">
            <v>23</v>
          </cell>
          <cell r="X482" t="e">
            <v>#VALUE!</v>
          </cell>
          <cell r="Y482" t="str">
            <v>винтовой</v>
          </cell>
          <cell r="Z482">
            <v>24</v>
          </cell>
          <cell r="AA482">
            <v>38</v>
          </cell>
          <cell r="AB482">
            <v>46292</v>
          </cell>
          <cell r="AC482" t="str">
            <v>15/5с</v>
          </cell>
          <cell r="AD482"/>
          <cell r="AE482"/>
          <cell r="AF482"/>
          <cell r="AG482">
            <v>3</v>
          </cell>
          <cell r="AH482">
            <v>2.7</v>
          </cell>
          <cell r="AI482"/>
          <cell r="AJ482"/>
          <cell r="AK482"/>
          <cell r="AL482"/>
          <cell r="AM482"/>
          <cell r="AN482"/>
          <cell r="AO482" t="str">
            <v>NDH(22)</v>
          </cell>
          <cell r="AP482">
            <v>0</v>
          </cell>
          <cell r="AQ482" t="e">
            <v>#VALUE!</v>
          </cell>
          <cell r="AR482">
            <v>230</v>
          </cell>
          <cell r="AS482">
            <v>92</v>
          </cell>
          <cell r="AT482">
            <v>0.41304347826086957</v>
          </cell>
          <cell r="AU482"/>
          <cell r="AV482"/>
          <cell r="AW482">
            <v>46192</v>
          </cell>
          <cell r="AX482">
            <v>45870</v>
          </cell>
          <cell r="AY482" t="str">
            <v>Netzsch-40</v>
          </cell>
          <cell r="AZ482">
            <v>247.59</v>
          </cell>
          <cell r="BA482">
            <v>16.590000000000003</v>
          </cell>
          <cell r="BB482" t="str">
            <v>СКЖ-60</v>
          </cell>
          <cell r="BC482"/>
          <cell r="BD482"/>
          <cell r="BE482">
            <v>46276</v>
          </cell>
          <cell r="BF482">
            <v>231</v>
          </cell>
          <cell r="BG482">
            <v>2.6</v>
          </cell>
          <cell r="BH482">
            <v>7.0320799999999988</v>
          </cell>
          <cell r="BI482" t="e">
            <v>#VALUE!</v>
          </cell>
          <cell r="BJ482">
            <v>45662</v>
          </cell>
          <cell r="BK482">
            <v>186</v>
          </cell>
          <cell r="BL482">
            <v>7.1</v>
          </cell>
          <cell r="BM482">
            <v>15.757579999999999</v>
          </cell>
          <cell r="BN482" t="str">
            <v>2015,M,И,2017.Я,М,И,А,О,Н,Д,2018,Я,Ф,M,A,2020,Я,Ф,М,Ф,М,0,A,2022,Я,М,И,А,С,О,Н,Д,2023,Я,Ф,М,А,М,И,А,C,О,Н,2024,Я,Ф,М,А,М,И,С,Н,2025,Я,186,Ф,М,А,И,A,О,Н,Д,2026,Я,Ф,М,А,М,И,А,С,</v>
          </cell>
          <cell r="BO482">
            <v>46176</v>
          </cell>
          <cell r="BP482" t="str">
            <v>Сорап іші құм. Депрессия жасалды. Сорапты ыссы сумен жуу керек. Нәтиже болмаса сорапты тексеру.  Кері тоспа ұстап тұр.</v>
          </cell>
          <cell r="BQ482">
            <v>33</v>
          </cell>
          <cell r="BR482">
            <v>278.2</v>
          </cell>
          <cell r="BS482"/>
          <cell r="BT482"/>
          <cell r="BU482"/>
          <cell r="BV482"/>
          <cell r="BW482"/>
          <cell r="BX482"/>
          <cell r="BY482"/>
          <cell r="BZ482">
            <v>46181</v>
          </cell>
          <cell r="CA482">
            <v>0</v>
          </cell>
          <cell r="CB482"/>
          <cell r="CC482" t="str">
            <v>理рацион-ый</v>
          </cell>
          <cell r="CD482" t="str">
            <v>理рацион-ый</v>
          </cell>
          <cell r="CE482">
            <v>35.996015028355387</v>
          </cell>
          <cell r="CF482">
            <v>-14.878111531190925</v>
          </cell>
          <cell r="CG482">
            <v>30.97150112893879</v>
          </cell>
          <cell r="CH482" t="str">
            <v>理рацион-ый</v>
          </cell>
          <cell r="CI482">
            <v>11.862905103969753</v>
          </cell>
          <cell r="CJ482">
            <v>-8.376315689981098</v>
          </cell>
          <cell r="CK482"/>
          <cell r="CL482"/>
          <cell r="CM482">
            <v>46287</v>
          </cell>
          <cell r="CN482" t="str">
            <v>х/к</v>
          </cell>
          <cell r="CO482"/>
          <cell r="CP482"/>
          <cell r="CQ482"/>
          <cell r="CR482" t="str">
            <v>п/ст ППГ-2</v>
          </cell>
          <cell r="CS482">
            <v>37</v>
          </cell>
          <cell r="CT482">
            <v>2</v>
          </cell>
          <cell r="CU482" t="str">
            <v>NIPI_Centre_PTV-3_Part</v>
          </cell>
          <cell r="CV482">
            <v>45869</v>
          </cell>
          <cell r="CW482">
            <v>302</v>
          </cell>
          <cell r="CX482"/>
          <cell r="CY482"/>
          <cell r="CZ482"/>
          <cell r="DA482"/>
          <cell r="DB482"/>
          <cell r="DC482"/>
          <cell r="DD482"/>
          <cell r="DE482"/>
          <cell r="DF482"/>
          <cell r="DG482" t="str">
            <v>средний</v>
          </cell>
          <cell r="DH482"/>
          <cell r="DI482"/>
          <cell r="DJ482"/>
          <cell r="DK482"/>
          <cell r="DL482">
            <v>-4</v>
          </cell>
          <cell r="DM482">
            <v>-0.61974000000000062</v>
          </cell>
          <cell r="DN482">
            <v>1</v>
          </cell>
          <cell r="DO482">
            <v>2.1409199999999995</v>
          </cell>
          <cell r="DP482"/>
          <cell r="DQ482"/>
          <cell r="DR482"/>
          <cell r="DS482"/>
          <cell r="DT482"/>
          <cell r="DU482"/>
          <cell r="DV482"/>
          <cell r="DW482">
            <v>42155</v>
          </cell>
          <cell r="DX482">
            <v>2033</v>
          </cell>
          <cell r="DY482"/>
          <cell r="DZ482" t="str">
            <v>нет вл.</v>
          </cell>
          <cell r="EA482">
            <v>1</v>
          </cell>
          <cell r="EB482"/>
          <cell r="EC482">
            <v>19.649474984297459</v>
          </cell>
          <cell r="ED482">
            <v>11.7</v>
          </cell>
          <cell r="EE482">
            <v>12.61739498429746</v>
          </cell>
          <cell r="EF482">
            <v>7.9494749842974599</v>
          </cell>
          <cell r="EG482">
            <v>54.510975571928249</v>
          </cell>
          <cell r="EH482">
            <v>378</v>
          </cell>
          <cell r="EI482">
            <v>0.92820000000000003</v>
          </cell>
          <cell r="EK482">
            <v>52</v>
          </cell>
          <cell r="EL482">
            <v>1.4648399999999999</v>
          </cell>
          <cell r="EM482">
            <v>97</v>
          </cell>
          <cell r="EN482">
            <v>-14</v>
          </cell>
          <cell r="EO482">
            <v>0.67607999999999957</v>
          </cell>
          <cell r="EP482">
            <v>-3</v>
          </cell>
          <cell r="EQ482">
            <v>43953</v>
          </cell>
          <cell r="ER482" t="str">
            <v>ум.больше 50м3 на 2 раза</v>
          </cell>
          <cell r="ES482">
            <v>26</v>
          </cell>
          <cell r="ET482">
            <v>0.73241999999999996</v>
          </cell>
          <cell r="EU482">
            <v>97</v>
          </cell>
          <cell r="EV482">
            <v>-12</v>
          </cell>
          <cell r="EW482">
            <v>-1.4084999999999996</v>
          </cell>
          <cell r="EX482">
            <v>3</v>
          </cell>
          <cell r="EY482"/>
          <cell r="FB482"/>
          <cell r="FC482"/>
          <cell r="FD482"/>
          <cell r="FE482"/>
          <cell r="FF482"/>
          <cell r="FG482"/>
          <cell r="FH482"/>
          <cell r="FI482"/>
          <cell r="FJ482"/>
          <cell r="FK482"/>
          <cell r="FL482"/>
          <cell r="FN482">
            <v>1</v>
          </cell>
          <cell r="FP482" t="str">
            <v>Влияние законтурный закачки</v>
          </cell>
          <cell r="FQ482" t="str">
            <v>ВПП 2021</v>
          </cell>
          <cell r="FR482">
            <v>18.5</v>
          </cell>
          <cell r="FS482"/>
          <cell r="FT482"/>
          <cell r="FV482">
            <v>34210</v>
          </cell>
        </row>
        <row r="483">
          <cell r="D483">
            <v>2034</v>
          </cell>
          <cell r="E483" t="str">
            <v>вн</v>
          </cell>
          <cell r="F483" t="str">
            <v>А1</v>
          </cell>
          <cell r="G483">
            <v>15</v>
          </cell>
          <cell r="H483">
            <v>2.1127499999999997</v>
          </cell>
          <cell r="I483">
            <v>85</v>
          </cell>
          <cell r="J483" t="str">
            <v>ЧРФ</v>
          </cell>
          <cell r="K483" t="e">
            <v>#VALUE!</v>
          </cell>
          <cell r="L483">
            <v>46292</v>
          </cell>
          <cell r="M483">
            <v>8</v>
          </cell>
          <cell r="N483">
            <v>1.5024</v>
          </cell>
          <cell r="O483">
            <v>80</v>
          </cell>
          <cell r="P483" t="e">
            <v>#VALUE!</v>
          </cell>
          <cell r="Q483">
            <v>46287</v>
          </cell>
          <cell r="R483"/>
          <cell r="S483"/>
          <cell r="T483"/>
          <cell r="U483"/>
          <cell r="V483">
            <v>46292</v>
          </cell>
          <cell r="W483">
            <v>21</v>
          </cell>
          <cell r="X483" t="e">
            <v>#VALUE!</v>
          </cell>
          <cell r="Y483" t="str">
            <v>винтовой</v>
          </cell>
          <cell r="Z483">
            <v>24</v>
          </cell>
          <cell r="AA483">
            <v>8</v>
          </cell>
          <cell r="AB483">
            <v>46292</v>
          </cell>
          <cell r="AC483" t="str">
            <v>15/20с</v>
          </cell>
          <cell r="AD483"/>
          <cell r="AE483"/>
          <cell r="AF483"/>
          <cell r="AG483">
            <v>2.7</v>
          </cell>
          <cell r="AH483">
            <v>2.7</v>
          </cell>
          <cell r="AI483"/>
          <cell r="AJ483"/>
          <cell r="AK483"/>
          <cell r="AL483"/>
          <cell r="AM483">
            <v>46051</v>
          </cell>
          <cell r="AN483" t="str">
            <v>огв</v>
          </cell>
          <cell r="AO483" t="str">
            <v>NDH(22)</v>
          </cell>
          <cell r="AP483">
            <v>0</v>
          </cell>
          <cell r="AQ483" t="e">
            <v>#VALUE!</v>
          </cell>
          <cell r="AR483">
            <v>180</v>
          </cell>
          <cell r="AS483">
            <v>28.8</v>
          </cell>
          <cell r="AT483">
            <v>0.27777777777777779</v>
          </cell>
          <cell r="AU483"/>
          <cell r="AV483"/>
          <cell r="AW483">
            <v>46280</v>
          </cell>
          <cell r="AX483">
            <v>46220</v>
          </cell>
          <cell r="AY483" t="str">
            <v>Netzsch-16</v>
          </cell>
          <cell r="AZ483">
            <v>248.74</v>
          </cell>
          <cell r="BA483">
            <v>10.740000000000009</v>
          </cell>
          <cell r="BB483" t="str">
            <v>СКЖ-60</v>
          </cell>
          <cell r="BC483"/>
          <cell r="BD483"/>
          <cell r="BE483">
            <v>46256</v>
          </cell>
          <cell r="BF483">
            <v>238</v>
          </cell>
          <cell r="BG483">
            <v>2.9</v>
          </cell>
          <cell r="BH483">
            <v>5.1066500000000001</v>
          </cell>
          <cell r="BI483" t="e">
            <v>#VALUE!</v>
          </cell>
          <cell r="BJ483">
            <v>45919</v>
          </cell>
          <cell r="BK483">
            <v>190</v>
          </cell>
          <cell r="BL483">
            <v>1.9</v>
          </cell>
          <cell r="BM483">
            <v>8.6138499999999993</v>
          </cell>
          <cell r="BN483" t="str">
            <v>2015,M,И,2017.Я,М,И,А,О,Н,Д,2018,Я,Ф,M,A,М,И,И,А,С,О,Н,Д,2019,Я,Ф,М,А,М,И,И,А,С,О,Н,Д,2020,Я,Ф,М,А,М,0,И,И,А,С,0,2021,А,0,A,2022,Я,М,И,А,С,О,Н,Д,2023,Я,Ф,М,А,М,И,А,C,О,Н,2024,Я,Ф,М,А,М,И,С,Н,Д,182,2025,Я,Ф,М,А,И,A,С,190,О,Н,Д,2026,Я,Ф,М,А,М,И,А,С,</v>
          </cell>
          <cell r="BO483"/>
          <cell r="BP483"/>
          <cell r="BQ483">
            <v>22</v>
          </cell>
          <cell r="BR483">
            <v>261.5</v>
          </cell>
          <cell r="BS483">
            <v>43875</v>
          </cell>
          <cell r="BT483">
            <v>42.1</v>
          </cell>
          <cell r="BU483">
            <v>309</v>
          </cell>
          <cell r="BV483">
            <v>314</v>
          </cell>
          <cell r="BW483">
            <v>26</v>
          </cell>
          <cell r="BX483"/>
          <cell r="BY483"/>
          <cell r="BZ483">
            <v>46181</v>
          </cell>
          <cell r="CA483">
            <v>0</v>
          </cell>
          <cell r="CB483"/>
          <cell r="CC483" t="str">
            <v>差недост.подача</v>
          </cell>
          <cell r="CD483" t="str">
            <v>差недост.подача</v>
          </cell>
          <cell r="CE483">
            <v>28.09463641975309</v>
          </cell>
          <cell r="CF483">
            <v>-28.031814814814815</v>
          </cell>
          <cell r="CG483">
            <v>27.053778276062118</v>
          </cell>
          <cell r="CH483" t="str">
            <v>差недост.подача</v>
          </cell>
          <cell r="CI483">
            <v>8.6839308641975315</v>
          </cell>
          <cell r="CJ483">
            <v>1.6459382716049475</v>
          </cell>
          <cell r="CK483"/>
          <cell r="CL483" t="str">
            <v>25.09.26: огк-отмена, стоянка прибора на 282м</v>
          </cell>
          <cell r="CM483">
            <v>44898</v>
          </cell>
          <cell r="CN483" t="str">
            <v>х/к</v>
          </cell>
          <cell r="CO483"/>
          <cell r="CP483"/>
          <cell r="CQ483"/>
          <cell r="CR483" t="str">
            <v>п/ст ППГ-2</v>
          </cell>
          <cell r="CS483">
            <v>37</v>
          </cell>
          <cell r="CT483">
            <v>2</v>
          </cell>
          <cell r="CU483" t="str">
            <v>NIPI_Centre_PTV-3_Part</v>
          </cell>
          <cell r="CV483">
            <v>46219</v>
          </cell>
          <cell r="CW483">
            <v>284</v>
          </cell>
          <cell r="CX483"/>
          <cell r="CY483"/>
          <cell r="CZ483"/>
          <cell r="DA483"/>
          <cell r="DB483"/>
          <cell r="DC483"/>
          <cell r="DD483"/>
          <cell r="DE483"/>
          <cell r="DF483"/>
          <cell r="DG483" t="str">
            <v>малый</v>
          </cell>
          <cell r="DH483"/>
          <cell r="DI483"/>
          <cell r="DJ483"/>
          <cell r="DK483"/>
          <cell r="DL483">
            <v>-7</v>
          </cell>
          <cell r="DM483">
            <v>-0.61034999999999973</v>
          </cell>
          <cell r="DN483">
            <v>-5</v>
          </cell>
          <cell r="DO483">
            <v>1.5024000000000002</v>
          </cell>
          <cell r="DP483"/>
          <cell r="DQ483"/>
          <cell r="DR483"/>
          <cell r="DS483"/>
          <cell r="DT483"/>
          <cell r="DU483"/>
          <cell r="DV483"/>
          <cell r="DW483">
            <v>42155</v>
          </cell>
          <cell r="DX483">
            <v>2034</v>
          </cell>
          <cell r="DY483"/>
          <cell r="DZ483" t="str">
            <v>нет вл.</v>
          </cell>
          <cell r="EA483">
            <v>4</v>
          </cell>
          <cell r="EB483"/>
          <cell r="EC483">
            <v>12.979384529423371</v>
          </cell>
          <cell r="ED483">
            <v>11.7</v>
          </cell>
          <cell r="EE483">
            <v>7.8727345294233704</v>
          </cell>
          <cell r="EF483">
            <v>1.2793845294233712</v>
          </cell>
          <cell r="EG483">
            <v>54.510975554669706</v>
          </cell>
          <cell r="EH483">
            <v>449</v>
          </cell>
          <cell r="EI483">
            <v>0.9304</v>
          </cell>
          <cell r="EK483" t="e">
            <v>#REF!</v>
          </cell>
          <cell r="EL483" t="e">
            <v>#REF!</v>
          </cell>
          <cell r="EM483" t="e">
            <v>#REF!</v>
          </cell>
          <cell r="EN483" t="e">
            <v>#REF!</v>
          </cell>
          <cell r="EO483" t="e">
            <v>#REF!</v>
          </cell>
          <cell r="EP483" t="e">
            <v>#REF!</v>
          </cell>
          <cell r="EQ483">
            <v>43952</v>
          </cell>
          <cell r="ER483"/>
          <cell r="ES483"/>
          <cell r="ET483"/>
          <cell r="EU483"/>
          <cell r="EV483"/>
          <cell r="EW483"/>
          <cell r="EX483"/>
          <cell r="FB483"/>
          <cell r="FC483"/>
          <cell r="FD483"/>
          <cell r="FE483"/>
          <cell r="FF483"/>
          <cell r="FG483"/>
          <cell r="FH483"/>
          <cell r="FI483"/>
          <cell r="FJ483"/>
          <cell r="FK483"/>
          <cell r="FL483"/>
          <cell r="FN483"/>
          <cell r="FP483" t="str">
            <v>Влияние законтурный закачки</v>
          </cell>
          <cell r="FQ483" t="str">
            <v>ГТМ 2021</v>
          </cell>
          <cell r="FR483"/>
          <cell r="FS483"/>
          <cell r="FV483">
            <v>35765</v>
          </cell>
        </row>
        <row r="484">
          <cell r="D484">
            <v>4519</v>
          </cell>
          <cell r="E484" t="str">
            <v>вн</v>
          </cell>
          <cell r="F484" t="str">
            <v>Д</v>
          </cell>
          <cell r="G484">
            <v>65</v>
          </cell>
          <cell r="H484">
            <v>3.0517499999999997</v>
          </cell>
          <cell r="I484">
            <v>95</v>
          </cell>
          <cell r="J484">
            <v>0</v>
          </cell>
          <cell r="K484" t="e">
            <v>#VALUE!</v>
          </cell>
          <cell r="L484">
            <v>46292</v>
          </cell>
          <cell r="M484">
            <v>69</v>
          </cell>
          <cell r="N484">
            <v>2.5916399999999999</v>
          </cell>
          <cell r="O484">
            <v>96</v>
          </cell>
          <cell r="P484" t="e">
            <v>#VALUE!</v>
          </cell>
          <cell r="Q484">
            <v>46287</v>
          </cell>
          <cell r="R484"/>
          <cell r="S484"/>
          <cell r="T484"/>
          <cell r="U484"/>
          <cell r="V484">
            <v>46292</v>
          </cell>
          <cell r="W484">
            <v>27</v>
          </cell>
          <cell r="X484" t="e">
            <v>#VALUE!</v>
          </cell>
          <cell r="Y484" t="str">
            <v>винтовой</v>
          </cell>
          <cell r="Z484">
            <v>24</v>
          </cell>
          <cell r="AA484">
            <v>69</v>
          </cell>
          <cell r="AB484">
            <v>46292</v>
          </cell>
          <cell r="AC484" t="str">
            <v>15атм/50с</v>
          </cell>
          <cell r="AD484"/>
          <cell r="AE484"/>
          <cell r="AF484"/>
          <cell r="AG484">
            <v>3.7</v>
          </cell>
          <cell r="AH484">
            <v>0</v>
          </cell>
          <cell r="AI484"/>
          <cell r="AJ484"/>
          <cell r="AK484"/>
          <cell r="AL484"/>
          <cell r="AM484">
            <v>46054</v>
          </cell>
          <cell r="AN484" t="str">
            <v>в/л</v>
          </cell>
          <cell r="AO484" t="str">
            <v>NDH(22)</v>
          </cell>
          <cell r="AP484">
            <v>0</v>
          </cell>
          <cell r="AQ484" t="e">
            <v>#VALUE!</v>
          </cell>
          <cell r="AR484">
            <v>200</v>
          </cell>
          <cell r="AS484">
            <v>84</v>
          </cell>
          <cell r="AT484">
            <v>0.8214285714285714</v>
          </cell>
          <cell r="AU484"/>
          <cell r="AV484"/>
          <cell r="AW484"/>
          <cell r="AX484">
            <v>46140</v>
          </cell>
          <cell r="AY484" t="str">
            <v>ТР-42</v>
          </cell>
          <cell r="AZ484">
            <v>292.20999999999998</v>
          </cell>
          <cell r="BA484">
            <v>102.20999999999998</v>
          </cell>
          <cell r="BB484" t="str">
            <v>СКЖ-60</v>
          </cell>
          <cell r="BC484"/>
          <cell r="BD484"/>
          <cell r="BE484">
            <v>46256</v>
          </cell>
          <cell r="BF484">
            <v>190</v>
          </cell>
          <cell r="BG484">
            <v>0</v>
          </cell>
          <cell r="BH484">
            <v>13.075575000000001</v>
          </cell>
          <cell r="BI484" t="e">
            <v>#VALUE!</v>
          </cell>
          <cell r="BJ484">
            <v>45444</v>
          </cell>
          <cell r="BK484">
            <v>83</v>
          </cell>
          <cell r="BL484">
            <v>0.4</v>
          </cell>
          <cell r="BM484">
            <v>23.522874999999999</v>
          </cell>
          <cell r="BN484" t="str">
            <v>2019 Ф,ППД-дан ауысты,A,2022,Я,М,И,А,С,О,Н,Д,2023,Я,Ф,М,А,И,А,C,О,Н,2024,Я,Ф,М,А,М,И,83,С,Н,2025,Я,Ф,М,А,И,A,О,Н,Д,2026,Я,Ф,М,А,М,И,А,С,</v>
          </cell>
          <cell r="BO484">
            <v>46166</v>
          </cell>
          <cell r="BP484" t="str">
            <v>Сораптың жұмыс істеуі жақсы. Кері тоспа ұстап тұр.</v>
          </cell>
          <cell r="BQ484">
            <v>137</v>
          </cell>
          <cell r="BR484">
            <v>329.25</v>
          </cell>
          <cell r="BS484"/>
          <cell r="BT484"/>
          <cell r="BU484"/>
          <cell r="BV484"/>
          <cell r="BW484"/>
          <cell r="BX484"/>
          <cell r="BY484"/>
          <cell r="BZ484">
            <v>46181</v>
          </cell>
          <cell r="CA484">
            <v>0</v>
          </cell>
          <cell r="CB484"/>
          <cell r="CC484" t="str">
            <v>理рацион-ый</v>
          </cell>
          <cell r="CD484" t="str">
            <v>理рацион-ый</v>
          </cell>
          <cell r="CE484">
            <v>39.952439030612254</v>
          </cell>
          <cell r="CF484">
            <v>11.244443877551028</v>
          </cell>
          <cell r="CG484">
            <v>37.760485844320215</v>
          </cell>
          <cell r="CH484" t="str">
            <v>理рацион-ый</v>
          </cell>
          <cell r="CI484">
            <v>29.382283673469381</v>
          </cell>
          <cell r="CJ484">
            <v>8.7040357142857374</v>
          </cell>
          <cell r="CK484"/>
          <cell r="CL484"/>
          <cell r="CM484"/>
          <cell r="CN484"/>
          <cell r="CO484"/>
          <cell r="CP484"/>
          <cell r="CQ484"/>
          <cell r="CR484" t="str">
            <v>КРУН-6кВ №2 ППГ</v>
          </cell>
          <cell r="CS484">
            <v>3</v>
          </cell>
          <cell r="CT484">
            <v>1</v>
          </cell>
          <cell r="CU484" t="str">
            <v>NIPI_Centre_PTV-3_Part</v>
          </cell>
          <cell r="CV484">
            <v>45850</v>
          </cell>
          <cell r="CW484">
            <v>346</v>
          </cell>
          <cell r="CX484"/>
          <cell r="CY484"/>
          <cell r="CZ484"/>
          <cell r="DA484"/>
          <cell r="DB484"/>
          <cell r="DC484"/>
          <cell r="DD484"/>
          <cell r="DE484"/>
          <cell r="DF484"/>
          <cell r="DG484" t="str">
            <v>большой</v>
          </cell>
          <cell r="DH484"/>
          <cell r="DI484"/>
          <cell r="DJ484"/>
          <cell r="DK484"/>
          <cell r="DL484">
            <v>4</v>
          </cell>
          <cell r="DM484">
            <v>-0.4601099999999998</v>
          </cell>
          <cell r="DN484">
            <v>1</v>
          </cell>
          <cell r="DO484">
            <v>2.5916399999999999</v>
          </cell>
          <cell r="DP484"/>
          <cell r="DQ484"/>
          <cell r="DR484"/>
          <cell r="DS484"/>
          <cell r="DT484"/>
          <cell r="DU484"/>
          <cell r="DV484"/>
          <cell r="DW484">
            <v>43509</v>
          </cell>
          <cell r="DX484">
            <v>4519</v>
          </cell>
          <cell r="DY484"/>
          <cell r="DZ484" t="str">
            <v>нет вл.</v>
          </cell>
          <cell r="EA484">
            <v>1</v>
          </cell>
          <cell r="EB484"/>
          <cell r="EC484">
            <v>26.868022416352144</v>
          </cell>
          <cell r="ED484">
            <v>18</v>
          </cell>
          <cell r="EE484">
            <v>13.792447416352143</v>
          </cell>
          <cell r="EF484">
            <v>8.8680224163521437</v>
          </cell>
          <cell r="EG484">
            <v>54.510975567665518</v>
          </cell>
          <cell r="EH484">
            <v>449</v>
          </cell>
          <cell r="EI484">
            <v>0.9304</v>
          </cell>
          <cell r="EK484"/>
          <cell r="EL484"/>
          <cell r="EM484"/>
          <cell r="EN484"/>
          <cell r="EO484"/>
          <cell r="EP484"/>
          <cell r="EQ484"/>
          <cell r="ER484"/>
          <cell r="ES484"/>
          <cell r="ET484"/>
          <cell r="EU484"/>
          <cell r="EV484"/>
          <cell r="EW484"/>
          <cell r="EX484"/>
          <cell r="FB484"/>
          <cell r="FC484"/>
          <cell r="FD484"/>
          <cell r="FE484"/>
          <cell r="FF484"/>
          <cell r="FG484"/>
          <cell r="FH484"/>
          <cell r="FI484"/>
          <cell r="FJ484"/>
          <cell r="FK484"/>
          <cell r="FL484"/>
          <cell r="FN484"/>
          <cell r="FP484" t="str">
            <v>Влияние законтурный закачки</v>
          </cell>
          <cell r="FR484">
            <v>15</v>
          </cell>
          <cell r="FS484"/>
          <cell r="FT484"/>
          <cell r="FV484">
            <v>37956</v>
          </cell>
        </row>
        <row r="485">
          <cell r="D485">
            <v>4520</v>
          </cell>
          <cell r="E485" t="str">
            <v>вн</v>
          </cell>
          <cell r="F485" t="str">
            <v>Д</v>
          </cell>
          <cell r="G485">
            <v>2</v>
          </cell>
          <cell r="H485">
            <v>1.6526399999999999</v>
          </cell>
          <cell r="I485">
            <v>12</v>
          </cell>
          <cell r="J485">
            <v>0</v>
          </cell>
          <cell r="K485" t="e">
            <v>#VALUE!</v>
          </cell>
          <cell r="L485">
            <v>46292</v>
          </cell>
          <cell r="M485">
            <v>2</v>
          </cell>
          <cell r="N485">
            <v>1.6526399999999999</v>
          </cell>
          <cell r="O485">
            <v>12</v>
          </cell>
          <cell r="P485" t="e">
            <v>#VALUE!</v>
          </cell>
          <cell r="Q485">
            <v>46287</v>
          </cell>
          <cell r="R485"/>
          <cell r="S485"/>
          <cell r="T485">
            <v>46287</v>
          </cell>
          <cell r="U485">
            <v>0.1</v>
          </cell>
          <cell r="V485">
            <v>46292</v>
          </cell>
          <cell r="W485">
            <v>28</v>
          </cell>
          <cell r="X485" t="e">
            <v>#VALUE!</v>
          </cell>
          <cell r="Y485" t="str">
            <v>винтовой</v>
          </cell>
          <cell r="Z485">
            <v>24</v>
          </cell>
          <cell r="AA485">
            <v>2</v>
          </cell>
          <cell r="AB485">
            <v>46292</v>
          </cell>
          <cell r="AC485" t="str">
            <v>15/15с</v>
          </cell>
          <cell r="AD485"/>
          <cell r="AE485"/>
          <cell r="AF485"/>
          <cell r="AG485">
            <v>3.5</v>
          </cell>
          <cell r="AH485">
            <v>0.8</v>
          </cell>
          <cell r="AI485"/>
          <cell r="AJ485"/>
          <cell r="AK485"/>
          <cell r="AL485"/>
          <cell r="AM485"/>
          <cell r="AN485"/>
          <cell r="AO485" t="str">
            <v>NDH(22)</v>
          </cell>
          <cell r="AP485">
            <v>0</v>
          </cell>
          <cell r="AQ485" t="str">
            <v>2019,Я,Ф,М,крс(из ппд)-60-прс-100-60-закл,прс(kudu08/N10)-80-140-200вибр-210-прс-100-140-160-180вибр-160-оказ180-прс-80-120-140-прс-120-</v>
          </cell>
          <cell r="AR485">
            <v>140</v>
          </cell>
          <cell r="AS485">
            <v>14</v>
          </cell>
          <cell r="AT485">
            <v>0.14285714285714285</v>
          </cell>
          <cell r="AU485"/>
          <cell r="AV485"/>
          <cell r="AW485">
            <v>46276</v>
          </cell>
          <cell r="AX485">
            <v>46091</v>
          </cell>
          <cell r="AY485" t="str">
            <v>Netzsch-10</v>
          </cell>
          <cell r="AZ485">
            <v>320.32</v>
          </cell>
          <cell r="BA485"/>
          <cell r="BB485" t="str">
            <v>СКЖ-60</v>
          </cell>
          <cell r="BC485"/>
          <cell r="BD485"/>
          <cell r="BE485"/>
          <cell r="BF485" t="str">
            <v>пакер</v>
          </cell>
          <cell r="BG485"/>
          <cell r="BH485">
            <v>0</v>
          </cell>
          <cell r="BI485" t="e">
            <v>#VALUE!</v>
          </cell>
          <cell r="BJ485"/>
          <cell r="BK485"/>
          <cell r="BL485"/>
          <cell r="BM485"/>
          <cell r="BN485"/>
          <cell r="BO485"/>
          <cell r="BP485"/>
          <cell r="BQ485"/>
          <cell r="BR485">
            <v>328.75</v>
          </cell>
          <cell r="BS485"/>
          <cell r="BT485"/>
          <cell r="BU485"/>
          <cell r="BV485"/>
          <cell r="BW485"/>
          <cell r="BX485"/>
          <cell r="BY485"/>
          <cell r="BZ485">
            <v>46181</v>
          </cell>
          <cell r="CA485">
            <v>0</v>
          </cell>
          <cell r="CB485"/>
          <cell r="CC485" t="str">
            <v>差недост.подача</v>
          </cell>
          <cell r="CD485" t="str">
            <v>差недост.подача</v>
          </cell>
          <cell r="CE485">
            <v>16.946177551020405</v>
          </cell>
          <cell r="CF485">
            <v>-43.383367346938776</v>
          </cell>
          <cell r="CG485">
            <v>20.487137278078784</v>
          </cell>
          <cell r="CH485" t="str">
            <v>差недост.подача</v>
          </cell>
          <cell r="CI485">
            <v>6.8137346938775503</v>
          </cell>
          <cell r="CJ485">
            <v>19.415285714285719</v>
          </cell>
          <cell r="CK485"/>
          <cell r="CL485"/>
          <cell r="CM485"/>
          <cell r="CN485"/>
          <cell r="CO485"/>
          <cell r="CP485"/>
          <cell r="CQ485"/>
          <cell r="CR485" t="str">
            <v>п/ст ППГ-2</v>
          </cell>
          <cell r="CS485">
            <v>37</v>
          </cell>
          <cell r="CT485">
            <v>2</v>
          </cell>
          <cell r="CU485" t="str">
            <v>NIPI_Centre_PTV-3_Part</v>
          </cell>
          <cell r="CV485">
            <v>46090</v>
          </cell>
          <cell r="CW485">
            <v>345</v>
          </cell>
          <cell r="CX485"/>
          <cell r="CY485"/>
          <cell r="CZ485"/>
          <cell r="DA485"/>
          <cell r="DB485"/>
          <cell r="DC485"/>
          <cell r="DD485"/>
          <cell r="DE485"/>
          <cell r="DF485"/>
          <cell r="DG485" t="str">
            <v>большой</v>
          </cell>
          <cell r="DH485"/>
          <cell r="DI485"/>
          <cell r="DJ485"/>
          <cell r="DK485"/>
          <cell r="DL485">
            <v>0</v>
          </cell>
          <cell r="DM485">
            <v>0</v>
          </cell>
          <cell r="DN485">
            <v>0</v>
          </cell>
          <cell r="DO485">
            <v>1.6526399999999999</v>
          </cell>
          <cell r="DP485"/>
          <cell r="DQ485"/>
          <cell r="DR485"/>
          <cell r="DS485"/>
          <cell r="DT485"/>
          <cell r="DU485"/>
          <cell r="DV485"/>
          <cell r="DW485">
            <v>43553</v>
          </cell>
          <cell r="DX485">
            <v>4520</v>
          </cell>
          <cell r="DY485"/>
          <cell r="DZ485" t="str">
            <v>нет вл.</v>
          </cell>
          <cell r="EA485">
            <v>1</v>
          </cell>
          <cell r="EB485"/>
          <cell r="EC485">
            <v>29</v>
          </cell>
          <cell r="ED485">
            <v>28.3</v>
          </cell>
          <cell r="EE485">
            <v>29</v>
          </cell>
          <cell r="EF485">
            <v>0.69999999999999929</v>
          </cell>
          <cell r="EG485">
            <v>54.510975560396012</v>
          </cell>
          <cell r="EH485">
            <v>449</v>
          </cell>
          <cell r="EI485">
            <v>0.9304</v>
          </cell>
          <cell r="EK485"/>
          <cell r="EL485"/>
          <cell r="EM485"/>
          <cell r="EN485"/>
          <cell r="EO485"/>
          <cell r="EP485"/>
          <cell r="EQ485"/>
          <cell r="ER485"/>
          <cell r="ES485"/>
          <cell r="ET485"/>
          <cell r="EU485"/>
          <cell r="EV485"/>
          <cell r="EW485"/>
          <cell r="EX485"/>
          <cell r="FB485"/>
          <cell r="FC485"/>
          <cell r="FD485"/>
          <cell r="FE485"/>
          <cell r="FF485"/>
          <cell r="FG485"/>
          <cell r="FH485"/>
          <cell r="FI485" t="str">
            <v xml:space="preserve"> </v>
          </cell>
          <cell r="FJ485"/>
          <cell r="FK485"/>
          <cell r="FL485"/>
          <cell r="FN485"/>
          <cell r="FP485" t="str">
            <v>Влияние законтурный закачки</v>
          </cell>
          <cell r="FR485">
            <v>15</v>
          </cell>
          <cell r="FS485"/>
          <cell r="FT485"/>
          <cell r="FV485">
            <v>34304</v>
          </cell>
        </row>
        <row r="486">
          <cell r="D486">
            <v>4524</v>
          </cell>
          <cell r="E486" t="str">
            <v>вн</v>
          </cell>
          <cell r="F486" t="str">
            <v>А1</v>
          </cell>
          <cell r="G486">
            <v>34</v>
          </cell>
          <cell r="H486">
            <v>1.5963000000000001</v>
          </cell>
          <cell r="I486">
            <v>95</v>
          </cell>
          <cell r="J486" t="str">
            <v>Ревизия ГНО</v>
          </cell>
          <cell r="K486" t="e">
            <v>#VALUE!</v>
          </cell>
          <cell r="L486">
            <v>46292</v>
          </cell>
          <cell r="M486">
            <v>29</v>
          </cell>
          <cell r="N486">
            <v>1.3615499999999998</v>
          </cell>
          <cell r="O486">
            <v>95</v>
          </cell>
          <cell r="P486" t="e">
            <v>#VALUE!</v>
          </cell>
          <cell r="Q486">
            <v>46286</v>
          </cell>
          <cell r="R486"/>
          <cell r="S486"/>
          <cell r="T486"/>
          <cell r="U486"/>
          <cell r="V486">
            <v>46292</v>
          </cell>
          <cell r="W486">
            <v>23</v>
          </cell>
          <cell r="X486" t="e">
            <v>#VALUE!</v>
          </cell>
          <cell r="Y486" t="str">
            <v>винтовой</v>
          </cell>
          <cell r="Z486">
            <v>24</v>
          </cell>
          <cell r="AA486">
            <v>29</v>
          </cell>
          <cell r="AB486">
            <v>46292</v>
          </cell>
          <cell r="AC486" t="str">
            <v>15/3м</v>
          </cell>
          <cell r="AD486"/>
          <cell r="AE486"/>
          <cell r="AF486"/>
          <cell r="AG486">
            <v>2.5</v>
          </cell>
          <cell r="AH486">
            <v>2.2999999999999998</v>
          </cell>
          <cell r="AI486"/>
          <cell r="AJ486"/>
          <cell r="AK486">
            <v>42370</v>
          </cell>
          <cell r="AL486"/>
          <cell r="AM486">
            <v>46188</v>
          </cell>
          <cell r="AN486" t="str">
            <v>огв</v>
          </cell>
          <cell r="AO486" t="str">
            <v xml:space="preserve">Netzsch </v>
          </cell>
          <cell r="AP486">
            <v>0</v>
          </cell>
          <cell r="AQ486" t="e">
            <v>#VALUE!</v>
          </cell>
          <cell r="AR486">
            <v>240</v>
          </cell>
          <cell r="AS486">
            <v>67.2</v>
          </cell>
          <cell r="AT486">
            <v>0.43154761904761901</v>
          </cell>
          <cell r="AU486"/>
          <cell r="AV486"/>
          <cell r="AW486">
            <v>46286</v>
          </cell>
          <cell r="AX486">
            <v>46224</v>
          </cell>
          <cell r="AY486" t="str">
            <v>Nek-28</v>
          </cell>
          <cell r="AZ486">
            <v>247.68</v>
          </cell>
          <cell r="BA486">
            <v>202.68</v>
          </cell>
          <cell r="BB486" t="str">
            <v>СКЖ-60</v>
          </cell>
          <cell r="BC486" t="str">
            <v>нет</v>
          </cell>
          <cell r="BD486"/>
          <cell r="BE486">
            <v>46259</v>
          </cell>
          <cell r="BF486">
            <v>45</v>
          </cell>
          <cell r="BG486">
            <v>2.7</v>
          </cell>
          <cell r="BH486">
            <v>22.226504999999996</v>
          </cell>
          <cell r="BI486" t="e">
            <v>#VALUE!</v>
          </cell>
          <cell r="BJ486">
            <v>45605</v>
          </cell>
          <cell r="BK486">
            <v>235</v>
          </cell>
          <cell r="BL486">
            <v>2.8</v>
          </cell>
          <cell r="BM486">
            <v>4.4855049999999981</v>
          </cell>
          <cell r="BN486" t="e">
            <v>#VALUE!</v>
          </cell>
          <cell r="BO486"/>
          <cell r="BP486"/>
          <cell r="BQ486">
            <v>205</v>
          </cell>
          <cell r="BR486">
            <v>252.95</v>
          </cell>
          <cell r="BS486">
            <v>43660</v>
          </cell>
          <cell r="BT486">
            <v>7.2</v>
          </cell>
          <cell r="BU486">
            <v>283.18</v>
          </cell>
          <cell r="BV486">
            <v>253</v>
          </cell>
          <cell r="BW486">
            <v>23.9</v>
          </cell>
          <cell r="BX486"/>
          <cell r="BY486"/>
          <cell r="BZ486">
            <v>46181</v>
          </cell>
          <cell r="CA486">
            <v>0</v>
          </cell>
          <cell r="CB486"/>
          <cell r="CC486" t="str">
            <v>潜потенц-ый</v>
          </cell>
          <cell r="CD486" t="str">
            <v>潜потенц-ый</v>
          </cell>
          <cell r="CE486">
            <v>-192060543366.5827</v>
          </cell>
          <cell r="CF486">
            <v>-13.252876381802729</v>
          </cell>
          <cell r="CG486">
            <v>145.78740383480869</v>
          </cell>
          <cell r="CH486" t="str">
            <v>潜потенц-ый</v>
          </cell>
          <cell r="CI486">
            <v>76460376658.103806</v>
          </cell>
          <cell r="CJ486">
            <v>-9.1406530257936325</v>
          </cell>
          <cell r="CK486"/>
          <cell r="CL486"/>
          <cell r="CM486">
            <v>43268</v>
          </cell>
          <cell r="CN486" t="str">
            <v>х/к</v>
          </cell>
          <cell r="CO486"/>
          <cell r="CP486"/>
          <cell r="CQ486"/>
          <cell r="CR486" t="str">
            <v>КРУН-6кВ №1 ППГ</v>
          </cell>
          <cell r="CS486">
            <v>14</v>
          </cell>
          <cell r="CT486">
            <v>2</v>
          </cell>
          <cell r="CU486" t="str">
            <v>NIPI_Centre_PTV-3_Part</v>
          </cell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K486"/>
          <cell r="DL486">
            <v>-5</v>
          </cell>
          <cell r="DM486">
            <v>-0.23475000000000024</v>
          </cell>
          <cell r="DN486">
            <v>0</v>
          </cell>
          <cell r="DO486">
            <v>1.3615499999999998</v>
          </cell>
          <cell r="DP486"/>
          <cell r="DQ486"/>
          <cell r="DR486"/>
          <cell r="DS486"/>
          <cell r="DT486"/>
          <cell r="DU486"/>
          <cell r="DV486"/>
          <cell r="DW486"/>
          <cell r="DX486"/>
          <cell r="DY486"/>
          <cell r="DZ486"/>
          <cell r="EA486">
            <v>2</v>
          </cell>
          <cell r="EB486"/>
          <cell r="EC486">
            <v>9.0864715614755838</v>
          </cell>
          <cell r="ED486">
            <v>13</v>
          </cell>
          <cell r="EE486"/>
          <cell r="EF486"/>
          <cell r="EG486">
            <v>54.510975551592978</v>
          </cell>
          <cell r="EH486"/>
          <cell r="EI486"/>
          <cell r="EK486"/>
          <cell r="EL486"/>
          <cell r="EM486"/>
          <cell r="EN486"/>
          <cell r="EO486"/>
          <cell r="EP486"/>
          <cell r="EQ486"/>
          <cell r="ER486"/>
          <cell r="ES486"/>
          <cell r="ET486"/>
          <cell r="EU486"/>
          <cell r="EV486"/>
          <cell r="EW486"/>
          <cell r="EX486"/>
          <cell r="FB486"/>
          <cell r="FC486"/>
          <cell r="FD486"/>
          <cell r="FE486"/>
          <cell r="FF486"/>
          <cell r="FG486"/>
          <cell r="FH486"/>
          <cell r="FI486"/>
          <cell r="FJ486"/>
          <cell r="FK486"/>
          <cell r="FL486"/>
          <cell r="FN486"/>
          <cell r="FP486"/>
          <cell r="FR486"/>
          <cell r="FS486"/>
          <cell r="FT486"/>
          <cell r="FV486">
            <v>38865</v>
          </cell>
        </row>
        <row r="487">
          <cell r="D487" t="str">
            <v>24птв</v>
          </cell>
          <cell r="E487"/>
          <cell r="F487"/>
          <cell r="G487">
            <v>857</v>
          </cell>
          <cell r="H487">
            <v>69.204299999999989</v>
          </cell>
          <cell r="I487">
            <v>91.400233372228698</v>
          </cell>
          <cell r="J487"/>
          <cell r="K487"/>
          <cell r="L487" t="str">
            <v>Qж</v>
          </cell>
          <cell r="M487">
            <v>798</v>
          </cell>
          <cell r="N487">
            <v>59.476259999999996</v>
          </cell>
          <cell r="O487">
            <v>92.062656641604008</v>
          </cell>
          <cell r="P487"/>
          <cell r="Q487"/>
          <cell r="R487"/>
          <cell r="S487"/>
          <cell r="T487"/>
          <cell r="U487"/>
          <cell r="V487"/>
          <cell r="W487">
            <v>18.90625</v>
          </cell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>
            <v>184.37931034482759</v>
          </cell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 t="str">
            <v/>
          </cell>
          <cell r="CD487" t="str">
            <v/>
          </cell>
          <cell r="CE487">
            <v>1.5852999999999999</v>
          </cell>
          <cell r="CF487">
            <v>-62.067</v>
          </cell>
          <cell r="CG487" t="e">
            <v>#NUM!</v>
          </cell>
          <cell r="CH487" t="str">
            <v/>
          </cell>
          <cell r="CI487">
            <v>6.2493999999999996</v>
          </cell>
          <cell r="CJ487">
            <v>46.691000000000003</v>
          </cell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K487"/>
          <cell r="DL487"/>
          <cell r="DM487"/>
          <cell r="DN487"/>
          <cell r="DO487"/>
          <cell r="DP487"/>
          <cell r="DQ487"/>
          <cell r="DR487"/>
          <cell r="DS487"/>
          <cell r="DT487"/>
          <cell r="DU487"/>
          <cell r="DV487"/>
          <cell r="DW487"/>
          <cell r="DX487"/>
          <cell r="DY487"/>
          <cell r="DZ487"/>
          <cell r="EA487"/>
          <cell r="EB487"/>
          <cell r="EC487"/>
          <cell r="ED487"/>
          <cell r="EE487"/>
          <cell r="EF487">
            <v>0</v>
          </cell>
          <cell r="EG487"/>
          <cell r="EH487"/>
          <cell r="EI487"/>
          <cell r="EK487" t="e">
            <v>#REF!</v>
          </cell>
          <cell r="EL487" t="e">
            <v>#REF!</v>
          </cell>
          <cell r="EM487"/>
          <cell r="EN487" t="e">
            <v>#REF!</v>
          </cell>
          <cell r="EO487" t="e">
            <v>#REF!</v>
          </cell>
          <cell r="ES487"/>
          <cell r="ET487"/>
          <cell r="EU487"/>
          <cell r="FB487"/>
          <cell r="FC487"/>
          <cell r="FE487"/>
          <cell r="FF487"/>
          <cell r="FG487"/>
          <cell r="FH487"/>
          <cell r="FI487"/>
          <cell r="FJ487"/>
          <cell r="FK487"/>
          <cell r="FL487"/>
          <cell r="FN487"/>
          <cell r="FR487"/>
          <cell r="FS487"/>
        </row>
        <row r="488">
          <cell r="D488"/>
          <cell r="E488"/>
          <cell r="F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K488"/>
          <cell r="DL488"/>
          <cell r="DM488"/>
          <cell r="DN488"/>
          <cell r="DO488"/>
          <cell r="DP488"/>
          <cell r="DQ488"/>
          <cell r="DR488"/>
          <cell r="DS488"/>
          <cell r="DT488"/>
          <cell r="DU488"/>
          <cell r="DV488"/>
          <cell r="DW488"/>
          <cell r="DX488"/>
          <cell r="DY488"/>
          <cell r="DZ488"/>
          <cell r="EA488"/>
          <cell r="EB488"/>
          <cell r="EC488"/>
          <cell r="ED488"/>
          <cell r="EE488"/>
          <cell r="EF488"/>
          <cell r="EG488"/>
          <cell r="EH488"/>
          <cell r="EI488"/>
          <cell r="EJ488"/>
          <cell r="EK488"/>
          <cell r="EL488"/>
          <cell r="EM488"/>
          <cell r="EN488"/>
          <cell r="EO488" t="str">
            <v xml:space="preserve"> </v>
          </cell>
          <cell r="EP488"/>
          <cell r="EQ488"/>
          <cell r="ER488"/>
          <cell r="ES488"/>
          <cell r="ET488"/>
          <cell r="EU488"/>
          <cell r="EV488"/>
          <cell r="EW488"/>
          <cell r="EX488"/>
          <cell r="EY488"/>
          <cell r="EZ488"/>
          <cell r="FA488"/>
          <cell r="FB488"/>
          <cell r="FC488"/>
          <cell r="FD488"/>
          <cell r="FE488"/>
          <cell r="FF488"/>
          <cell r="FG488"/>
          <cell r="FH488"/>
          <cell r="FI488"/>
          <cell r="FJ488"/>
          <cell r="FK488"/>
          <cell r="FL488"/>
          <cell r="FN488"/>
          <cell r="FR488"/>
        </row>
        <row r="489">
          <cell r="D489"/>
          <cell r="E489"/>
          <cell r="F489"/>
          <cell r="G489">
            <v>12394</v>
          </cell>
          <cell r="H489">
            <v>749.66003999999987</v>
          </cell>
          <cell r="I489">
            <v>93.558496046474104</v>
          </cell>
          <cell r="J489"/>
          <cell r="K489"/>
          <cell r="L489" t="str">
            <v>16гзу</v>
          </cell>
          <cell r="M489">
            <v>11528</v>
          </cell>
          <cell r="N489">
            <v>742.45415400000002</v>
          </cell>
          <cell r="O489">
            <v>93.141169326856343</v>
          </cell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>
            <v>11512</v>
          </cell>
          <cell r="AB489"/>
          <cell r="AC489"/>
          <cell r="AD489"/>
          <cell r="AE489"/>
          <cell r="AF489"/>
          <cell r="AG489">
            <v>2.7096774193548394</v>
          </cell>
          <cell r="AH489">
            <v>1.9671554252199426</v>
          </cell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>
            <v>221.44127490617819</v>
          </cell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K489"/>
          <cell r="DL489">
            <v>-866</v>
          </cell>
          <cell r="DM489">
            <v>-7.2058859999998504</v>
          </cell>
          <cell r="DN489"/>
          <cell r="DO489"/>
          <cell r="DP489"/>
          <cell r="DQ489"/>
          <cell r="DR489"/>
          <cell r="DS489"/>
          <cell r="DT489"/>
          <cell r="DU489"/>
          <cell r="DV489"/>
          <cell r="DW489"/>
          <cell r="DX489"/>
          <cell r="DY489"/>
          <cell r="DZ489"/>
          <cell r="EA489"/>
          <cell r="EB489"/>
          <cell r="EC489"/>
          <cell r="ED489"/>
          <cell r="EE489"/>
          <cell r="EF489"/>
          <cell r="EG489"/>
          <cell r="EH489"/>
          <cell r="EI489"/>
          <cell r="EJ489"/>
          <cell r="EK489"/>
          <cell r="EL489"/>
          <cell r="EM489"/>
          <cell r="EN489"/>
          <cell r="EO489"/>
          <cell r="EP489"/>
          <cell r="EQ489"/>
          <cell r="ER489"/>
          <cell r="ES489"/>
          <cell r="ET489"/>
          <cell r="EU489"/>
          <cell r="EV489"/>
          <cell r="EW489"/>
          <cell r="EX489"/>
          <cell r="EY489"/>
          <cell r="EZ489"/>
          <cell r="FA489"/>
          <cell r="FB489"/>
          <cell r="FC489"/>
          <cell r="FD489"/>
          <cell r="FE489"/>
          <cell r="FF489"/>
          <cell r="FG489"/>
          <cell r="FH489"/>
          <cell r="FI489"/>
          <cell r="FJ489"/>
          <cell r="FK489"/>
          <cell r="FL489"/>
          <cell r="FM489"/>
          <cell r="FN489"/>
          <cell r="FO489"/>
          <cell r="FP489"/>
          <cell r="FQ489"/>
          <cell r="FR489"/>
          <cell r="FS489"/>
          <cell r="FT489"/>
          <cell r="FU489"/>
          <cell r="FV489"/>
        </row>
        <row r="490">
          <cell r="D490"/>
          <cell r="E490"/>
          <cell r="F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>
            <v>0</v>
          </cell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K490"/>
          <cell r="DL490"/>
          <cell r="DM490"/>
          <cell r="DN490"/>
          <cell r="DO490"/>
          <cell r="DP490"/>
          <cell r="DQ490"/>
          <cell r="DR490"/>
          <cell r="DS490"/>
          <cell r="DT490"/>
          <cell r="DU490"/>
          <cell r="DV490"/>
          <cell r="DW490"/>
          <cell r="DX490"/>
          <cell r="DY490"/>
          <cell r="DZ490"/>
          <cell r="EA490"/>
          <cell r="EB490"/>
          <cell r="EC490"/>
          <cell r="ED490"/>
          <cell r="EE490"/>
          <cell r="EF490"/>
          <cell r="EG490"/>
          <cell r="EH490"/>
          <cell r="EI490"/>
          <cell r="EJ490"/>
          <cell r="EK490"/>
          <cell r="EL490"/>
          <cell r="EM490"/>
          <cell r="EN490"/>
          <cell r="EO490"/>
          <cell r="EP490"/>
          <cell r="EQ490"/>
          <cell r="ER490"/>
          <cell r="ES490"/>
          <cell r="ET490"/>
          <cell r="EU490"/>
          <cell r="EV490"/>
          <cell r="EW490"/>
          <cell r="EX490"/>
          <cell r="EY490"/>
          <cell r="EZ490"/>
          <cell r="FA490"/>
          <cell r="FB490"/>
          <cell r="FC490"/>
          <cell r="FD490"/>
          <cell r="FE490"/>
          <cell r="FF490"/>
          <cell r="FG490"/>
          <cell r="FH490"/>
          <cell r="FI490"/>
          <cell r="FJ490"/>
          <cell r="FK490"/>
          <cell r="FL490"/>
          <cell r="FN490"/>
          <cell r="FR490"/>
        </row>
        <row r="491">
          <cell r="D491"/>
          <cell r="E491"/>
          <cell r="F491"/>
          <cell r="G491"/>
          <cell r="H491"/>
          <cell r="I491"/>
          <cell r="J491"/>
          <cell r="K491"/>
          <cell r="L491"/>
          <cell r="M491">
            <v>-866</v>
          </cell>
          <cell r="N491">
            <v>-7.2058859999998504</v>
          </cell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K491"/>
          <cell r="DL491"/>
          <cell r="DM491"/>
          <cell r="DN491"/>
          <cell r="DO491"/>
          <cell r="DP491"/>
          <cell r="DQ491"/>
          <cell r="DR491"/>
          <cell r="DS491"/>
          <cell r="DT491"/>
          <cell r="DU491"/>
          <cell r="DV491"/>
          <cell r="DW491"/>
          <cell r="DX491"/>
          <cell r="DY491"/>
          <cell r="DZ491"/>
          <cell r="EA491"/>
          <cell r="EB491"/>
          <cell r="EC491"/>
          <cell r="ED491"/>
          <cell r="EE491"/>
          <cell r="EF491"/>
          <cell r="EG491"/>
          <cell r="EH491"/>
          <cell r="EI491"/>
          <cell r="EJ491"/>
          <cell r="EK491"/>
          <cell r="EL491"/>
          <cell r="EM491"/>
          <cell r="EN491"/>
          <cell r="EO491"/>
          <cell r="EP491"/>
          <cell r="EQ491"/>
          <cell r="ER491"/>
          <cell r="ES491"/>
          <cell r="ET491"/>
          <cell r="EU491"/>
          <cell r="EV491"/>
          <cell r="EW491"/>
          <cell r="EX491"/>
          <cell r="EY491"/>
          <cell r="EZ491"/>
          <cell r="FA491"/>
          <cell r="FB491"/>
          <cell r="FC491"/>
          <cell r="FD491"/>
          <cell r="FE491"/>
          <cell r="FF491"/>
          <cell r="FG491"/>
          <cell r="FH491"/>
          <cell r="FI491"/>
          <cell r="FJ491"/>
          <cell r="FK491"/>
          <cell r="FL491"/>
          <cell r="FN491"/>
          <cell r="FR491"/>
        </row>
        <row r="492">
          <cell r="D492"/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K492"/>
          <cell r="DL492"/>
          <cell r="DM492"/>
          <cell r="DN492"/>
          <cell r="DO492"/>
          <cell r="DP492"/>
          <cell r="DQ492"/>
          <cell r="DR492"/>
          <cell r="DS492"/>
          <cell r="DT492"/>
          <cell r="DU492"/>
          <cell r="DV492"/>
          <cell r="DW492"/>
          <cell r="DX492"/>
          <cell r="DY492"/>
          <cell r="DZ492"/>
          <cell r="EA492"/>
          <cell r="EB492"/>
          <cell r="EC492"/>
          <cell r="ED492"/>
          <cell r="EE492"/>
          <cell r="EF492"/>
          <cell r="EG492"/>
          <cell r="EH492"/>
          <cell r="EI492"/>
          <cell r="EJ492"/>
          <cell r="EK492"/>
          <cell r="EL492"/>
          <cell r="EM492"/>
          <cell r="EN492"/>
          <cell r="EO492"/>
          <cell r="EP492"/>
          <cell r="EQ492"/>
          <cell r="ER492"/>
          <cell r="ES492"/>
          <cell r="ET492"/>
          <cell r="EU492"/>
          <cell r="EV492"/>
          <cell r="EW492"/>
          <cell r="EX492"/>
          <cell r="EY492"/>
          <cell r="EZ492"/>
          <cell r="FA492"/>
          <cell r="FB492"/>
          <cell r="FC492"/>
          <cell r="FD492"/>
          <cell r="FE492"/>
          <cell r="FF492"/>
          <cell r="FN492"/>
          <cell r="FR492"/>
        </row>
        <row r="493">
          <cell r="D493"/>
          <cell r="E493"/>
          <cell r="F493"/>
          <cell r="G493">
            <v>112</v>
          </cell>
          <cell r="H493">
            <v>5.1644999999999994</v>
          </cell>
          <cell r="I493">
            <v>95.089285714285722</v>
          </cell>
          <cell r="J493"/>
          <cell r="K493"/>
          <cell r="L493"/>
          <cell r="M493">
            <v>51</v>
          </cell>
          <cell r="N493">
            <v>3.4367399999999999</v>
          </cell>
          <cell r="O493">
            <v>92.82352941176471</v>
          </cell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>
            <v>11512</v>
          </cell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K493"/>
          <cell r="DL493">
            <v>-61</v>
          </cell>
          <cell r="DM493">
            <v>-1.7277599999999997</v>
          </cell>
          <cell r="DN493"/>
          <cell r="DO493"/>
          <cell r="DP493"/>
          <cell r="DQ493"/>
          <cell r="DR493"/>
          <cell r="DS493"/>
          <cell r="DT493"/>
          <cell r="DU493"/>
          <cell r="DV493"/>
          <cell r="DW493"/>
          <cell r="DX493"/>
          <cell r="DY493"/>
          <cell r="DZ493"/>
          <cell r="EA493"/>
          <cell r="EB493"/>
          <cell r="EC493"/>
          <cell r="ED493"/>
          <cell r="EE493"/>
          <cell r="EF493"/>
          <cell r="EG493"/>
          <cell r="EH493"/>
          <cell r="EI493"/>
          <cell r="EJ493"/>
          <cell r="EK493"/>
          <cell r="EL493"/>
          <cell r="EM493"/>
          <cell r="EN493"/>
          <cell r="EO493"/>
          <cell r="EP493"/>
          <cell r="EQ493"/>
          <cell r="ER493"/>
          <cell r="ES493"/>
          <cell r="ET493"/>
          <cell r="EU493"/>
          <cell r="EV493"/>
          <cell r="EW493"/>
          <cell r="EX493"/>
          <cell r="EY493"/>
          <cell r="EZ493"/>
          <cell r="FA493"/>
          <cell r="FB493"/>
          <cell r="FC493"/>
          <cell r="FD493"/>
          <cell r="FE493"/>
          <cell r="FF493"/>
          <cell r="FN493"/>
          <cell r="FR493"/>
        </row>
        <row r="494">
          <cell r="D494"/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K494"/>
          <cell r="DL494"/>
          <cell r="DM494"/>
          <cell r="DN494"/>
          <cell r="DO494"/>
          <cell r="DP494"/>
          <cell r="DQ494"/>
          <cell r="DR494"/>
          <cell r="DS494"/>
          <cell r="DT494"/>
          <cell r="DU494"/>
          <cell r="DV494"/>
          <cell r="DW494"/>
          <cell r="DX494"/>
          <cell r="DY494"/>
          <cell r="DZ494"/>
          <cell r="EA494"/>
          <cell r="EB494"/>
          <cell r="EC494"/>
          <cell r="ED494"/>
          <cell r="EE494"/>
          <cell r="EF494"/>
          <cell r="EG494"/>
          <cell r="EH494"/>
          <cell r="EI494"/>
          <cell r="EJ494"/>
          <cell r="EK494"/>
          <cell r="EL494"/>
          <cell r="EM494"/>
          <cell r="EN494"/>
          <cell r="EO494"/>
          <cell r="EP494"/>
          <cell r="EQ494"/>
          <cell r="ER494"/>
          <cell r="ES494"/>
          <cell r="ET494"/>
          <cell r="EU494"/>
          <cell r="EV494"/>
          <cell r="EW494"/>
          <cell r="EX494"/>
          <cell r="EY494"/>
          <cell r="EZ494"/>
          <cell r="FA494"/>
          <cell r="FB494"/>
          <cell r="FC494"/>
          <cell r="FD494"/>
          <cell r="FE494"/>
          <cell r="FF494"/>
          <cell r="FN494"/>
          <cell r="FR494"/>
        </row>
        <row r="495">
          <cell r="D495"/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K495"/>
          <cell r="DL495"/>
          <cell r="DM495"/>
          <cell r="DN495"/>
          <cell r="DO495"/>
          <cell r="DP495"/>
          <cell r="DQ495"/>
          <cell r="DR495"/>
          <cell r="DS495"/>
          <cell r="DT495"/>
          <cell r="DU495"/>
          <cell r="DV495"/>
          <cell r="DW495"/>
          <cell r="DX495"/>
          <cell r="DY495"/>
          <cell r="DZ495"/>
          <cell r="EA495"/>
          <cell r="EB495"/>
          <cell r="EC495"/>
          <cell r="ED495"/>
          <cell r="EE495"/>
          <cell r="EF495"/>
          <cell r="EG495"/>
          <cell r="EH495"/>
          <cell r="EI495"/>
          <cell r="EJ495"/>
          <cell r="EK495"/>
          <cell r="EL495"/>
          <cell r="EM495"/>
          <cell r="EN495"/>
          <cell r="EO495"/>
          <cell r="EP495"/>
          <cell r="EQ495"/>
          <cell r="ER495"/>
          <cell r="ES495"/>
          <cell r="ET495"/>
          <cell r="EU495"/>
          <cell r="EV495"/>
          <cell r="EW495"/>
          <cell r="EX495"/>
          <cell r="EY495"/>
          <cell r="EZ495"/>
          <cell r="FA495"/>
          <cell r="FB495"/>
          <cell r="FC495"/>
          <cell r="FD495"/>
          <cell r="FE495"/>
          <cell r="FF495"/>
          <cell r="FG495"/>
          <cell r="FH495"/>
          <cell r="FI495"/>
          <cell r="FN495"/>
          <cell r="FR495"/>
        </row>
      </sheetData>
      <sheetData sheetId="1">
        <row r="4">
          <cell r="F4">
            <v>351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A1:IE262"/>
  <sheetViews>
    <sheetView tabSelected="1" view="pageBreakPreview" topLeftCell="O1" zoomScale="10" zoomScaleNormal="100" zoomScaleSheetLayoutView="10" workbookViewId="0">
      <selection activeCell="Q1" sqref="Q1:Q1048576"/>
    </sheetView>
  </sheetViews>
  <sheetFormatPr defaultRowHeight="21.95" customHeight="1" x14ac:dyDescent="1.05"/>
  <cols>
    <col min="1" max="1" width="26.4296875" style="19" customWidth="1"/>
    <col min="2" max="2" width="48.94921875" style="19" customWidth="1"/>
    <col min="3" max="3" width="92.77734375" style="19" customWidth="1"/>
    <col min="4" max="4" width="48.41015625" style="65" customWidth="1"/>
    <col min="5" max="5" width="159.53125" style="65" customWidth="1"/>
    <col min="6" max="6" width="60.0078125" style="19" customWidth="1"/>
    <col min="7" max="7" width="44.09375" style="19" customWidth="1"/>
    <col min="8" max="8" width="41.8046875" style="19" customWidth="1"/>
    <col min="9" max="9" width="86.84375" style="19" customWidth="1"/>
    <col min="10" max="10" width="53.40234375" style="19" customWidth="1"/>
    <col min="11" max="11" width="47.87109375" style="19" customWidth="1"/>
    <col min="12" max="12" width="44.09375" style="19" customWidth="1"/>
    <col min="13" max="13" width="75.11328125" style="71" customWidth="1"/>
    <col min="14" max="14" width="46.5234375" style="71" customWidth="1"/>
    <col min="15" max="15" width="57.3125" style="19" customWidth="1"/>
    <col min="16" max="16" width="49.7578125" style="29" customWidth="1"/>
    <col min="17" max="17" width="52.3203125" style="29" customWidth="1"/>
    <col min="18" max="18" width="120.01953125" style="22" customWidth="1"/>
    <col min="19" max="19" width="47.19921875" style="20" customWidth="1"/>
    <col min="20" max="20" width="41.3984375" style="20" customWidth="1"/>
    <col min="21" max="21" width="30.609375" style="20" customWidth="1"/>
    <col min="22" max="22" width="51.6484375" style="101" customWidth="1"/>
    <col min="23" max="23" width="42.07421875" style="95" customWidth="1"/>
    <col min="24" max="24" width="39.2421875" style="101" customWidth="1"/>
    <col min="25" max="25" width="30.609375" style="20" customWidth="1"/>
    <col min="26" max="26" width="158.72265625" style="19" customWidth="1"/>
    <col min="27" max="47" width="9.16796875" style="19"/>
    <col min="48" max="48" width="33.0390625" style="19" bestFit="1" customWidth="1"/>
    <col min="49" max="236" width="9.16796875" style="19"/>
    <col min="237" max="237" width="144.83203125" style="19" customWidth="1"/>
    <col min="238" max="238" width="9.16796875" style="19" customWidth="1"/>
    <col min="239" max="258" width="9.16796875" style="19"/>
    <col min="259" max="259" width="26.4296875" style="19" customWidth="1"/>
    <col min="260" max="260" width="56.09765625" style="19" customWidth="1"/>
    <col min="261" max="261" width="63.6484375" style="19" customWidth="1"/>
    <col min="262" max="262" width="49.89453125" style="19" customWidth="1"/>
    <col min="263" max="264" width="47.19921875" style="19" customWidth="1"/>
    <col min="265" max="265" width="43.421875" style="19" customWidth="1"/>
    <col min="266" max="266" width="44.09375" style="19" customWidth="1"/>
    <col min="267" max="267" width="41.8046875" style="19" customWidth="1"/>
    <col min="268" max="268" width="88.59765625" style="19" customWidth="1"/>
    <col min="269" max="269" width="159.53125" style="19" customWidth="1"/>
    <col min="270" max="270" width="60.0078125" style="19" customWidth="1"/>
    <col min="271" max="271" width="53.40234375" style="19" customWidth="1"/>
    <col min="272" max="272" width="59.3359375" style="19" customWidth="1"/>
    <col min="273" max="273" width="58.390625" style="19" customWidth="1"/>
    <col min="274" max="274" width="75.11328125" style="19" customWidth="1"/>
    <col min="275" max="275" width="61.625" style="19" customWidth="1"/>
    <col min="276" max="276" width="58.9296875" style="19" customWidth="1"/>
    <col min="277" max="277" width="59.19921875" style="19" customWidth="1"/>
    <col min="278" max="278" width="120.01953125" style="19" customWidth="1"/>
    <col min="279" max="279" width="51.6484375" style="19" customWidth="1"/>
    <col min="280" max="280" width="42.07421875" style="19" customWidth="1"/>
    <col min="281" max="281" width="39.2421875" style="19" customWidth="1"/>
    <col min="282" max="303" width="9.16796875" style="19"/>
    <col min="304" max="304" width="33.0390625" style="19" bestFit="1" customWidth="1"/>
    <col min="305" max="492" width="9.16796875" style="19"/>
    <col min="493" max="493" width="144.83203125" style="19" customWidth="1"/>
    <col min="494" max="514" width="9.16796875" style="19"/>
    <col min="515" max="515" width="26.4296875" style="19" customWidth="1"/>
    <col min="516" max="516" width="56.09765625" style="19" customWidth="1"/>
    <col min="517" max="517" width="63.6484375" style="19" customWidth="1"/>
    <col min="518" max="518" width="49.89453125" style="19" customWidth="1"/>
    <col min="519" max="520" width="47.19921875" style="19" customWidth="1"/>
    <col min="521" max="521" width="43.421875" style="19" customWidth="1"/>
    <col min="522" max="522" width="44.09375" style="19" customWidth="1"/>
    <col min="523" max="523" width="41.8046875" style="19" customWidth="1"/>
    <col min="524" max="524" width="88.59765625" style="19" customWidth="1"/>
    <col min="525" max="525" width="159.53125" style="19" customWidth="1"/>
    <col min="526" max="526" width="60.0078125" style="19" customWidth="1"/>
    <col min="527" max="527" width="53.40234375" style="19" customWidth="1"/>
    <col min="528" max="528" width="59.3359375" style="19" customWidth="1"/>
    <col min="529" max="529" width="58.390625" style="19" customWidth="1"/>
    <col min="530" max="530" width="75.11328125" style="19" customWidth="1"/>
    <col min="531" max="531" width="61.625" style="19" customWidth="1"/>
    <col min="532" max="532" width="58.9296875" style="19" customWidth="1"/>
    <col min="533" max="533" width="59.19921875" style="19" customWidth="1"/>
    <col min="534" max="534" width="120.01953125" style="19" customWidth="1"/>
    <col min="535" max="535" width="51.6484375" style="19" customWidth="1"/>
    <col min="536" max="536" width="42.07421875" style="19" customWidth="1"/>
    <col min="537" max="537" width="39.2421875" style="19" customWidth="1"/>
    <col min="538" max="559" width="9.16796875" style="19"/>
    <col min="560" max="560" width="33.0390625" style="19" bestFit="1" customWidth="1"/>
    <col min="561" max="748" width="9.16796875" style="19"/>
    <col min="749" max="749" width="144.83203125" style="19" customWidth="1"/>
    <col min="750" max="770" width="9.16796875" style="19"/>
    <col min="771" max="771" width="26.4296875" style="19" customWidth="1"/>
    <col min="772" max="772" width="56.09765625" style="19" customWidth="1"/>
    <col min="773" max="773" width="63.6484375" style="19" customWidth="1"/>
    <col min="774" max="774" width="49.89453125" style="19" customWidth="1"/>
    <col min="775" max="776" width="47.19921875" style="19" customWidth="1"/>
    <col min="777" max="777" width="43.421875" style="19" customWidth="1"/>
    <col min="778" max="778" width="44.09375" style="19" customWidth="1"/>
    <col min="779" max="779" width="41.8046875" style="19" customWidth="1"/>
    <col min="780" max="780" width="88.59765625" style="19" customWidth="1"/>
    <col min="781" max="781" width="159.53125" style="19" customWidth="1"/>
    <col min="782" max="782" width="60.0078125" style="19" customWidth="1"/>
    <col min="783" max="783" width="53.40234375" style="19" customWidth="1"/>
    <col min="784" max="784" width="59.3359375" style="19" customWidth="1"/>
    <col min="785" max="785" width="58.390625" style="19" customWidth="1"/>
    <col min="786" max="786" width="75.11328125" style="19" customWidth="1"/>
    <col min="787" max="787" width="61.625" style="19" customWidth="1"/>
    <col min="788" max="788" width="58.9296875" style="19" customWidth="1"/>
    <col min="789" max="789" width="59.19921875" style="19" customWidth="1"/>
    <col min="790" max="790" width="120.01953125" style="19" customWidth="1"/>
    <col min="791" max="791" width="51.6484375" style="19" customWidth="1"/>
    <col min="792" max="792" width="42.07421875" style="19" customWidth="1"/>
    <col min="793" max="793" width="39.2421875" style="19" customWidth="1"/>
    <col min="794" max="815" width="9.16796875" style="19"/>
    <col min="816" max="816" width="33.0390625" style="19" bestFit="1" customWidth="1"/>
    <col min="817" max="1004" width="9.16796875" style="19"/>
    <col min="1005" max="1005" width="144.83203125" style="19" customWidth="1"/>
    <col min="1006" max="1026" width="9.16796875" style="19"/>
    <col min="1027" max="1027" width="26.4296875" style="19" customWidth="1"/>
    <col min="1028" max="1028" width="56.09765625" style="19" customWidth="1"/>
    <col min="1029" max="1029" width="63.6484375" style="19" customWidth="1"/>
    <col min="1030" max="1030" width="49.89453125" style="19" customWidth="1"/>
    <col min="1031" max="1032" width="47.19921875" style="19" customWidth="1"/>
    <col min="1033" max="1033" width="43.421875" style="19" customWidth="1"/>
    <col min="1034" max="1034" width="44.09375" style="19" customWidth="1"/>
    <col min="1035" max="1035" width="41.8046875" style="19" customWidth="1"/>
    <col min="1036" max="1036" width="88.59765625" style="19" customWidth="1"/>
    <col min="1037" max="1037" width="159.53125" style="19" customWidth="1"/>
    <col min="1038" max="1038" width="60.0078125" style="19" customWidth="1"/>
    <col min="1039" max="1039" width="53.40234375" style="19" customWidth="1"/>
    <col min="1040" max="1040" width="59.3359375" style="19" customWidth="1"/>
    <col min="1041" max="1041" width="58.390625" style="19" customWidth="1"/>
    <col min="1042" max="1042" width="75.11328125" style="19" customWidth="1"/>
    <col min="1043" max="1043" width="61.625" style="19" customWidth="1"/>
    <col min="1044" max="1044" width="58.9296875" style="19" customWidth="1"/>
    <col min="1045" max="1045" width="59.19921875" style="19" customWidth="1"/>
    <col min="1046" max="1046" width="120.01953125" style="19" customWidth="1"/>
    <col min="1047" max="1047" width="51.6484375" style="19" customWidth="1"/>
    <col min="1048" max="1048" width="42.07421875" style="19" customWidth="1"/>
    <col min="1049" max="1049" width="39.2421875" style="19" customWidth="1"/>
    <col min="1050" max="1071" width="9.16796875" style="19"/>
    <col min="1072" max="1072" width="33.0390625" style="19" bestFit="1" customWidth="1"/>
    <col min="1073" max="1260" width="9.16796875" style="19"/>
    <col min="1261" max="1261" width="144.83203125" style="19" customWidth="1"/>
    <col min="1262" max="1282" width="9.16796875" style="19"/>
    <col min="1283" max="1283" width="26.4296875" style="19" customWidth="1"/>
    <col min="1284" max="1284" width="56.09765625" style="19" customWidth="1"/>
    <col min="1285" max="1285" width="63.6484375" style="19" customWidth="1"/>
    <col min="1286" max="1286" width="49.89453125" style="19" customWidth="1"/>
    <col min="1287" max="1288" width="47.19921875" style="19" customWidth="1"/>
    <col min="1289" max="1289" width="43.421875" style="19" customWidth="1"/>
    <col min="1290" max="1290" width="44.09375" style="19" customWidth="1"/>
    <col min="1291" max="1291" width="41.8046875" style="19" customWidth="1"/>
    <col min="1292" max="1292" width="88.59765625" style="19" customWidth="1"/>
    <col min="1293" max="1293" width="159.53125" style="19" customWidth="1"/>
    <col min="1294" max="1294" width="60.0078125" style="19" customWidth="1"/>
    <col min="1295" max="1295" width="53.40234375" style="19" customWidth="1"/>
    <col min="1296" max="1296" width="59.3359375" style="19" customWidth="1"/>
    <col min="1297" max="1297" width="58.390625" style="19" customWidth="1"/>
    <col min="1298" max="1298" width="75.11328125" style="19" customWidth="1"/>
    <col min="1299" max="1299" width="61.625" style="19" customWidth="1"/>
    <col min="1300" max="1300" width="58.9296875" style="19" customWidth="1"/>
    <col min="1301" max="1301" width="59.19921875" style="19" customWidth="1"/>
    <col min="1302" max="1302" width="120.01953125" style="19" customWidth="1"/>
    <col min="1303" max="1303" width="51.6484375" style="19" customWidth="1"/>
    <col min="1304" max="1304" width="42.07421875" style="19" customWidth="1"/>
    <col min="1305" max="1305" width="39.2421875" style="19" customWidth="1"/>
    <col min="1306" max="1327" width="9.16796875" style="19"/>
    <col min="1328" max="1328" width="33.0390625" style="19" bestFit="1" customWidth="1"/>
    <col min="1329" max="1516" width="9.16796875" style="19"/>
    <col min="1517" max="1517" width="144.83203125" style="19" customWidth="1"/>
    <col min="1518" max="1538" width="9.16796875" style="19"/>
    <col min="1539" max="1539" width="26.4296875" style="19" customWidth="1"/>
    <col min="1540" max="1540" width="56.09765625" style="19" customWidth="1"/>
    <col min="1541" max="1541" width="63.6484375" style="19" customWidth="1"/>
    <col min="1542" max="1542" width="49.89453125" style="19" customWidth="1"/>
    <col min="1543" max="1544" width="47.19921875" style="19" customWidth="1"/>
    <col min="1545" max="1545" width="43.421875" style="19" customWidth="1"/>
    <col min="1546" max="1546" width="44.09375" style="19" customWidth="1"/>
    <col min="1547" max="1547" width="41.8046875" style="19" customWidth="1"/>
    <col min="1548" max="1548" width="88.59765625" style="19" customWidth="1"/>
    <col min="1549" max="1549" width="159.53125" style="19" customWidth="1"/>
    <col min="1550" max="1550" width="60.0078125" style="19" customWidth="1"/>
    <col min="1551" max="1551" width="53.40234375" style="19" customWidth="1"/>
    <col min="1552" max="1552" width="59.3359375" style="19" customWidth="1"/>
    <col min="1553" max="1553" width="58.390625" style="19" customWidth="1"/>
    <col min="1554" max="1554" width="75.11328125" style="19" customWidth="1"/>
    <col min="1555" max="1555" width="61.625" style="19" customWidth="1"/>
    <col min="1556" max="1556" width="58.9296875" style="19" customWidth="1"/>
    <col min="1557" max="1557" width="59.19921875" style="19" customWidth="1"/>
    <col min="1558" max="1558" width="120.01953125" style="19" customWidth="1"/>
    <col min="1559" max="1559" width="51.6484375" style="19" customWidth="1"/>
    <col min="1560" max="1560" width="42.07421875" style="19" customWidth="1"/>
    <col min="1561" max="1561" width="39.2421875" style="19" customWidth="1"/>
    <col min="1562" max="1583" width="9.16796875" style="19"/>
    <col min="1584" max="1584" width="33.0390625" style="19" bestFit="1" customWidth="1"/>
    <col min="1585" max="1772" width="9.16796875" style="19"/>
    <col min="1773" max="1773" width="144.83203125" style="19" customWidth="1"/>
    <col min="1774" max="1794" width="9.16796875" style="19"/>
    <col min="1795" max="1795" width="26.4296875" style="19" customWidth="1"/>
    <col min="1796" max="1796" width="56.09765625" style="19" customWidth="1"/>
    <col min="1797" max="1797" width="63.6484375" style="19" customWidth="1"/>
    <col min="1798" max="1798" width="49.89453125" style="19" customWidth="1"/>
    <col min="1799" max="1800" width="47.19921875" style="19" customWidth="1"/>
    <col min="1801" max="1801" width="43.421875" style="19" customWidth="1"/>
    <col min="1802" max="1802" width="44.09375" style="19" customWidth="1"/>
    <col min="1803" max="1803" width="41.8046875" style="19" customWidth="1"/>
    <col min="1804" max="1804" width="88.59765625" style="19" customWidth="1"/>
    <col min="1805" max="1805" width="159.53125" style="19" customWidth="1"/>
    <col min="1806" max="1806" width="60.0078125" style="19" customWidth="1"/>
    <col min="1807" max="1807" width="53.40234375" style="19" customWidth="1"/>
    <col min="1808" max="1808" width="59.3359375" style="19" customWidth="1"/>
    <col min="1809" max="1809" width="58.390625" style="19" customWidth="1"/>
    <col min="1810" max="1810" width="75.11328125" style="19" customWidth="1"/>
    <col min="1811" max="1811" width="61.625" style="19" customWidth="1"/>
    <col min="1812" max="1812" width="58.9296875" style="19" customWidth="1"/>
    <col min="1813" max="1813" width="59.19921875" style="19" customWidth="1"/>
    <col min="1814" max="1814" width="120.01953125" style="19" customWidth="1"/>
    <col min="1815" max="1815" width="51.6484375" style="19" customWidth="1"/>
    <col min="1816" max="1816" width="42.07421875" style="19" customWidth="1"/>
    <col min="1817" max="1817" width="39.2421875" style="19" customWidth="1"/>
    <col min="1818" max="1839" width="9.16796875" style="19"/>
    <col min="1840" max="1840" width="33.0390625" style="19" bestFit="1" customWidth="1"/>
    <col min="1841" max="2028" width="9.16796875" style="19"/>
    <col min="2029" max="2029" width="144.83203125" style="19" customWidth="1"/>
    <col min="2030" max="2050" width="9.16796875" style="19"/>
    <col min="2051" max="2051" width="26.4296875" style="19" customWidth="1"/>
    <col min="2052" max="2052" width="56.09765625" style="19" customWidth="1"/>
    <col min="2053" max="2053" width="63.6484375" style="19" customWidth="1"/>
    <col min="2054" max="2054" width="49.89453125" style="19" customWidth="1"/>
    <col min="2055" max="2056" width="47.19921875" style="19" customWidth="1"/>
    <col min="2057" max="2057" width="43.421875" style="19" customWidth="1"/>
    <col min="2058" max="2058" width="44.09375" style="19" customWidth="1"/>
    <col min="2059" max="2059" width="41.8046875" style="19" customWidth="1"/>
    <col min="2060" max="2060" width="88.59765625" style="19" customWidth="1"/>
    <col min="2061" max="2061" width="159.53125" style="19" customWidth="1"/>
    <col min="2062" max="2062" width="60.0078125" style="19" customWidth="1"/>
    <col min="2063" max="2063" width="53.40234375" style="19" customWidth="1"/>
    <col min="2064" max="2064" width="59.3359375" style="19" customWidth="1"/>
    <col min="2065" max="2065" width="58.390625" style="19" customWidth="1"/>
    <col min="2066" max="2066" width="75.11328125" style="19" customWidth="1"/>
    <col min="2067" max="2067" width="61.625" style="19" customWidth="1"/>
    <col min="2068" max="2068" width="58.9296875" style="19" customWidth="1"/>
    <col min="2069" max="2069" width="59.19921875" style="19" customWidth="1"/>
    <col min="2070" max="2070" width="120.01953125" style="19" customWidth="1"/>
    <col min="2071" max="2071" width="51.6484375" style="19" customWidth="1"/>
    <col min="2072" max="2072" width="42.07421875" style="19" customWidth="1"/>
    <col min="2073" max="2073" width="39.2421875" style="19" customWidth="1"/>
    <col min="2074" max="2095" width="9.16796875" style="19"/>
    <col min="2096" max="2096" width="33.0390625" style="19" bestFit="1" customWidth="1"/>
    <col min="2097" max="2284" width="9.16796875" style="19"/>
    <col min="2285" max="2285" width="144.83203125" style="19" customWidth="1"/>
    <col min="2286" max="2306" width="9.16796875" style="19"/>
    <col min="2307" max="2307" width="26.4296875" style="19" customWidth="1"/>
    <col min="2308" max="2308" width="56.09765625" style="19" customWidth="1"/>
    <col min="2309" max="2309" width="63.6484375" style="19" customWidth="1"/>
    <col min="2310" max="2310" width="49.89453125" style="19" customWidth="1"/>
    <col min="2311" max="2312" width="47.19921875" style="19" customWidth="1"/>
    <col min="2313" max="2313" width="43.421875" style="19" customWidth="1"/>
    <col min="2314" max="2314" width="44.09375" style="19" customWidth="1"/>
    <col min="2315" max="2315" width="41.8046875" style="19" customWidth="1"/>
    <col min="2316" max="2316" width="88.59765625" style="19" customWidth="1"/>
    <col min="2317" max="2317" width="159.53125" style="19" customWidth="1"/>
    <col min="2318" max="2318" width="60.0078125" style="19" customWidth="1"/>
    <col min="2319" max="2319" width="53.40234375" style="19" customWidth="1"/>
    <col min="2320" max="2320" width="59.3359375" style="19" customWidth="1"/>
    <col min="2321" max="2321" width="58.390625" style="19" customWidth="1"/>
    <col min="2322" max="2322" width="75.11328125" style="19" customWidth="1"/>
    <col min="2323" max="2323" width="61.625" style="19" customWidth="1"/>
    <col min="2324" max="2324" width="58.9296875" style="19" customWidth="1"/>
    <col min="2325" max="2325" width="59.19921875" style="19" customWidth="1"/>
    <col min="2326" max="2326" width="120.01953125" style="19" customWidth="1"/>
    <col min="2327" max="2327" width="51.6484375" style="19" customWidth="1"/>
    <col min="2328" max="2328" width="42.07421875" style="19" customWidth="1"/>
    <col min="2329" max="2329" width="39.2421875" style="19" customWidth="1"/>
    <col min="2330" max="2351" width="9.16796875" style="19"/>
    <col min="2352" max="2352" width="33.0390625" style="19" bestFit="1" customWidth="1"/>
    <col min="2353" max="2540" width="9.16796875" style="19"/>
    <col min="2541" max="2541" width="144.83203125" style="19" customWidth="1"/>
    <col min="2542" max="2562" width="9.16796875" style="19"/>
    <col min="2563" max="2563" width="26.4296875" style="19" customWidth="1"/>
    <col min="2564" max="2564" width="56.09765625" style="19" customWidth="1"/>
    <col min="2565" max="2565" width="63.6484375" style="19" customWidth="1"/>
    <col min="2566" max="2566" width="49.89453125" style="19" customWidth="1"/>
    <col min="2567" max="2568" width="47.19921875" style="19" customWidth="1"/>
    <col min="2569" max="2569" width="43.421875" style="19" customWidth="1"/>
    <col min="2570" max="2570" width="44.09375" style="19" customWidth="1"/>
    <col min="2571" max="2571" width="41.8046875" style="19" customWidth="1"/>
    <col min="2572" max="2572" width="88.59765625" style="19" customWidth="1"/>
    <col min="2573" max="2573" width="159.53125" style="19" customWidth="1"/>
    <col min="2574" max="2574" width="60.0078125" style="19" customWidth="1"/>
    <col min="2575" max="2575" width="53.40234375" style="19" customWidth="1"/>
    <col min="2576" max="2576" width="59.3359375" style="19" customWidth="1"/>
    <col min="2577" max="2577" width="58.390625" style="19" customWidth="1"/>
    <col min="2578" max="2578" width="75.11328125" style="19" customWidth="1"/>
    <col min="2579" max="2579" width="61.625" style="19" customWidth="1"/>
    <col min="2580" max="2580" width="58.9296875" style="19" customWidth="1"/>
    <col min="2581" max="2581" width="59.19921875" style="19" customWidth="1"/>
    <col min="2582" max="2582" width="120.01953125" style="19" customWidth="1"/>
    <col min="2583" max="2583" width="51.6484375" style="19" customWidth="1"/>
    <col min="2584" max="2584" width="42.07421875" style="19" customWidth="1"/>
    <col min="2585" max="2585" width="39.2421875" style="19" customWidth="1"/>
    <col min="2586" max="2607" width="9.16796875" style="19"/>
    <col min="2608" max="2608" width="33.0390625" style="19" bestFit="1" customWidth="1"/>
    <col min="2609" max="2796" width="9.16796875" style="19"/>
    <col min="2797" max="2797" width="144.83203125" style="19" customWidth="1"/>
    <col min="2798" max="2818" width="9.16796875" style="19"/>
    <col min="2819" max="2819" width="26.4296875" style="19" customWidth="1"/>
    <col min="2820" max="2820" width="56.09765625" style="19" customWidth="1"/>
    <col min="2821" max="2821" width="63.6484375" style="19" customWidth="1"/>
    <col min="2822" max="2822" width="49.89453125" style="19" customWidth="1"/>
    <col min="2823" max="2824" width="47.19921875" style="19" customWidth="1"/>
    <col min="2825" max="2825" width="43.421875" style="19" customWidth="1"/>
    <col min="2826" max="2826" width="44.09375" style="19" customWidth="1"/>
    <col min="2827" max="2827" width="41.8046875" style="19" customWidth="1"/>
    <col min="2828" max="2828" width="88.59765625" style="19" customWidth="1"/>
    <col min="2829" max="2829" width="159.53125" style="19" customWidth="1"/>
    <col min="2830" max="2830" width="60.0078125" style="19" customWidth="1"/>
    <col min="2831" max="2831" width="53.40234375" style="19" customWidth="1"/>
    <col min="2832" max="2832" width="59.3359375" style="19" customWidth="1"/>
    <col min="2833" max="2833" width="58.390625" style="19" customWidth="1"/>
    <col min="2834" max="2834" width="75.11328125" style="19" customWidth="1"/>
    <col min="2835" max="2835" width="61.625" style="19" customWidth="1"/>
    <col min="2836" max="2836" width="58.9296875" style="19" customWidth="1"/>
    <col min="2837" max="2837" width="59.19921875" style="19" customWidth="1"/>
    <col min="2838" max="2838" width="120.01953125" style="19" customWidth="1"/>
    <col min="2839" max="2839" width="51.6484375" style="19" customWidth="1"/>
    <col min="2840" max="2840" width="42.07421875" style="19" customWidth="1"/>
    <col min="2841" max="2841" width="39.2421875" style="19" customWidth="1"/>
    <col min="2842" max="2863" width="9.16796875" style="19"/>
    <col min="2864" max="2864" width="33.0390625" style="19" bestFit="1" customWidth="1"/>
    <col min="2865" max="3052" width="9.16796875" style="19"/>
    <col min="3053" max="3053" width="144.83203125" style="19" customWidth="1"/>
    <col min="3054" max="3074" width="9.16796875" style="19"/>
    <col min="3075" max="3075" width="26.4296875" style="19" customWidth="1"/>
    <col min="3076" max="3076" width="56.09765625" style="19" customWidth="1"/>
    <col min="3077" max="3077" width="63.6484375" style="19" customWidth="1"/>
    <col min="3078" max="3078" width="49.89453125" style="19" customWidth="1"/>
    <col min="3079" max="3080" width="47.19921875" style="19" customWidth="1"/>
    <col min="3081" max="3081" width="43.421875" style="19" customWidth="1"/>
    <col min="3082" max="3082" width="44.09375" style="19" customWidth="1"/>
    <col min="3083" max="3083" width="41.8046875" style="19" customWidth="1"/>
    <col min="3084" max="3084" width="88.59765625" style="19" customWidth="1"/>
    <col min="3085" max="3085" width="159.53125" style="19" customWidth="1"/>
    <col min="3086" max="3086" width="60.0078125" style="19" customWidth="1"/>
    <col min="3087" max="3087" width="53.40234375" style="19" customWidth="1"/>
    <col min="3088" max="3088" width="59.3359375" style="19" customWidth="1"/>
    <col min="3089" max="3089" width="58.390625" style="19" customWidth="1"/>
    <col min="3090" max="3090" width="75.11328125" style="19" customWidth="1"/>
    <col min="3091" max="3091" width="61.625" style="19" customWidth="1"/>
    <col min="3092" max="3092" width="58.9296875" style="19" customWidth="1"/>
    <col min="3093" max="3093" width="59.19921875" style="19" customWidth="1"/>
    <col min="3094" max="3094" width="120.01953125" style="19" customWidth="1"/>
    <col min="3095" max="3095" width="51.6484375" style="19" customWidth="1"/>
    <col min="3096" max="3096" width="42.07421875" style="19" customWidth="1"/>
    <col min="3097" max="3097" width="39.2421875" style="19" customWidth="1"/>
    <col min="3098" max="3119" width="9.16796875" style="19"/>
    <col min="3120" max="3120" width="33.0390625" style="19" bestFit="1" customWidth="1"/>
    <col min="3121" max="3308" width="9.16796875" style="19"/>
    <col min="3309" max="3309" width="144.83203125" style="19" customWidth="1"/>
    <col min="3310" max="3330" width="9.16796875" style="19"/>
    <col min="3331" max="3331" width="26.4296875" style="19" customWidth="1"/>
    <col min="3332" max="3332" width="56.09765625" style="19" customWidth="1"/>
    <col min="3333" max="3333" width="63.6484375" style="19" customWidth="1"/>
    <col min="3334" max="3334" width="49.89453125" style="19" customWidth="1"/>
    <col min="3335" max="3336" width="47.19921875" style="19" customWidth="1"/>
    <col min="3337" max="3337" width="43.421875" style="19" customWidth="1"/>
    <col min="3338" max="3338" width="44.09375" style="19" customWidth="1"/>
    <col min="3339" max="3339" width="41.8046875" style="19" customWidth="1"/>
    <col min="3340" max="3340" width="88.59765625" style="19" customWidth="1"/>
    <col min="3341" max="3341" width="159.53125" style="19" customWidth="1"/>
    <col min="3342" max="3342" width="60.0078125" style="19" customWidth="1"/>
    <col min="3343" max="3343" width="53.40234375" style="19" customWidth="1"/>
    <col min="3344" max="3344" width="59.3359375" style="19" customWidth="1"/>
    <col min="3345" max="3345" width="58.390625" style="19" customWidth="1"/>
    <col min="3346" max="3346" width="75.11328125" style="19" customWidth="1"/>
    <col min="3347" max="3347" width="61.625" style="19" customWidth="1"/>
    <col min="3348" max="3348" width="58.9296875" style="19" customWidth="1"/>
    <col min="3349" max="3349" width="59.19921875" style="19" customWidth="1"/>
    <col min="3350" max="3350" width="120.01953125" style="19" customWidth="1"/>
    <col min="3351" max="3351" width="51.6484375" style="19" customWidth="1"/>
    <col min="3352" max="3352" width="42.07421875" style="19" customWidth="1"/>
    <col min="3353" max="3353" width="39.2421875" style="19" customWidth="1"/>
    <col min="3354" max="3375" width="9.16796875" style="19"/>
    <col min="3376" max="3376" width="33.0390625" style="19" bestFit="1" customWidth="1"/>
    <col min="3377" max="3564" width="9.16796875" style="19"/>
    <col min="3565" max="3565" width="144.83203125" style="19" customWidth="1"/>
    <col min="3566" max="3586" width="9.16796875" style="19"/>
    <col min="3587" max="3587" width="26.4296875" style="19" customWidth="1"/>
    <col min="3588" max="3588" width="56.09765625" style="19" customWidth="1"/>
    <col min="3589" max="3589" width="63.6484375" style="19" customWidth="1"/>
    <col min="3590" max="3590" width="49.89453125" style="19" customWidth="1"/>
    <col min="3591" max="3592" width="47.19921875" style="19" customWidth="1"/>
    <col min="3593" max="3593" width="43.421875" style="19" customWidth="1"/>
    <col min="3594" max="3594" width="44.09375" style="19" customWidth="1"/>
    <col min="3595" max="3595" width="41.8046875" style="19" customWidth="1"/>
    <col min="3596" max="3596" width="88.59765625" style="19" customWidth="1"/>
    <col min="3597" max="3597" width="159.53125" style="19" customWidth="1"/>
    <col min="3598" max="3598" width="60.0078125" style="19" customWidth="1"/>
    <col min="3599" max="3599" width="53.40234375" style="19" customWidth="1"/>
    <col min="3600" max="3600" width="59.3359375" style="19" customWidth="1"/>
    <col min="3601" max="3601" width="58.390625" style="19" customWidth="1"/>
    <col min="3602" max="3602" width="75.11328125" style="19" customWidth="1"/>
    <col min="3603" max="3603" width="61.625" style="19" customWidth="1"/>
    <col min="3604" max="3604" width="58.9296875" style="19" customWidth="1"/>
    <col min="3605" max="3605" width="59.19921875" style="19" customWidth="1"/>
    <col min="3606" max="3606" width="120.01953125" style="19" customWidth="1"/>
    <col min="3607" max="3607" width="51.6484375" style="19" customWidth="1"/>
    <col min="3608" max="3608" width="42.07421875" style="19" customWidth="1"/>
    <col min="3609" max="3609" width="39.2421875" style="19" customWidth="1"/>
    <col min="3610" max="3631" width="9.16796875" style="19"/>
    <col min="3632" max="3632" width="33.0390625" style="19" bestFit="1" customWidth="1"/>
    <col min="3633" max="3820" width="9.16796875" style="19"/>
    <col min="3821" max="3821" width="144.83203125" style="19" customWidth="1"/>
    <col min="3822" max="3842" width="9.16796875" style="19"/>
    <col min="3843" max="3843" width="26.4296875" style="19" customWidth="1"/>
    <col min="3844" max="3844" width="56.09765625" style="19" customWidth="1"/>
    <col min="3845" max="3845" width="63.6484375" style="19" customWidth="1"/>
    <col min="3846" max="3846" width="49.89453125" style="19" customWidth="1"/>
    <col min="3847" max="3848" width="47.19921875" style="19" customWidth="1"/>
    <col min="3849" max="3849" width="43.421875" style="19" customWidth="1"/>
    <col min="3850" max="3850" width="44.09375" style="19" customWidth="1"/>
    <col min="3851" max="3851" width="41.8046875" style="19" customWidth="1"/>
    <col min="3852" max="3852" width="88.59765625" style="19" customWidth="1"/>
    <col min="3853" max="3853" width="159.53125" style="19" customWidth="1"/>
    <col min="3854" max="3854" width="60.0078125" style="19" customWidth="1"/>
    <col min="3855" max="3855" width="53.40234375" style="19" customWidth="1"/>
    <col min="3856" max="3856" width="59.3359375" style="19" customWidth="1"/>
    <col min="3857" max="3857" width="58.390625" style="19" customWidth="1"/>
    <col min="3858" max="3858" width="75.11328125" style="19" customWidth="1"/>
    <col min="3859" max="3859" width="61.625" style="19" customWidth="1"/>
    <col min="3860" max="3860" width="58.9296875" style="19" customWidth="1"/>
    <col min="3861" max="3861" width="59.19921875" style="19" customWidth="1"/>
    <col min="3862" max="3862" width="120.01953125" style="19" customWidth="1"/>
    <col min="3863" max="3863" width="51.6484375" style="19" customWidth="1"/>
    <col min="3864" max="3864" width="42.07421875" style="19" customWidth="1"/>
    <col min="3865" max="3865" width="39.2421875" style="19" customWidth="1"/>
    <col min="3866" max="3887" width="9.16796875" style="19"/>
    <col min="3888" max="3888" width="33.0390625" style="19" bestFit="1" customWidth="1"/>
    <col min="3889" max="4076" width="9.16796875" style="19"/>
    <col min="4077" max="4077" width="144.83203125" style="19" customWidth="1"/>
    <col min="4078" max="4098" width="9.16796875" style="19"/>
    <col min="4099" max="4099" width="26.4296875" style="19" customWidth="1"/>
    <col min="4100" max="4100" width="56.09765625" style="19" customWidth="1"/>
    <col min="4101" max="4101" width="63.6484375" style="19" customWidth="1"/>
    <col min="4102" max="4102" width="49.89453125" style="19" customWidth="1"/>
    <col min="4103" max="4104" width="47.19921875" style="19" customWidth="1"/>
    <col min="4105" max="4105" width="43.421875" style="19" customWidth="1"/>
    <col min="4106" max="4106" width="44.09375" style="19" customWidth="1"/>
    <col min="4107" max="4107" width="41.8046875" style="19" customWidth="1"/>
    <col min="4108" max="4108" width="88.59765625" style="19" customWidth="1"/>
    <col min="4109" max="4109" width="159.53125" style="19" customWidth="1"/>
    <col min="4110" max="4110" width="60.0078125" style="19" customWidth="1"/>
    <col min="4111" max="4111" width="53.40234375" style="19" customWidth="1"/>
    <col min="4112" max="4112" width="59.3359375" style="19" customWidth="1"/>
    <col min="4113" max="4113" width="58.390625" style="19" customWidth="1"/>
    <col min="4114" max="4114" width="75.11328125" style="19" customWidth="1"/>
    <col min="4115" max="4115" width="61.625" style="19" customWidth="1"/>
    <col min="4116" max="4116" width="58.9296875" style="19" customWidth="1"/>
    <col min="4117" max="4117" width="59.19921875" style="19" customWidth="1"/>
    <col min="4118" max="4118" width="120.01953125" style="19" customWidth="1"/>
    <col min="4119" max="4119" width="51.6484375" style="19" customWidth="1"/>
    <col min="4120" max="4120" width="42.07421875" style="19" customWidth="1"/>
    <col min="4121" max="4121" width="39.2421875" style="19" customWidth="1"/>
    <col min="4122" max="4143" width="9.16796875" style="19"/>
    <col min="4144" max="4144" width="33.0390625" style="19" bestFit="1" customWidth="1"/>
    <col min="4145" max="4332" width="9.16796875" style="19"/>
    <col min="4333" max="4333" width="144.83203125" style="19" customWidth="1"/>
    <col min="4334" max="4354" width="9.16796875" style="19"/>
    <col min="4355" max="4355" width="26.4296875" style="19" customWidth="1"/>
    <col min="4356" max="4356" width="56.09765625" style="19" customWidth="1"/>
    <col min="4357" max="4357" width="63.6484375" style="19" customWidth="1"/>
    <col min="4358" max="4358" width="49.89453125" style="19" customWidth="1"/>
    <col min="4359" max="4360" width="47.19921875" style="19" customWidth="1"/>
    <col min="4361" max="4361" width="43.421875" style="19" customWidth="1"/>
    <col min="4362" max="4362" width="44.09375" style="19" customWidth="1"/>
    <col min="4363" max="4363" width="41.8046875" style="19" customWidth="1"/>
    <col min="4364" max="4364" width="88.59765625" style="19" customWidth="1"/>
    <col min="4365" max="4365" width="159.53125" style="19" customWidth="1"/>
    <col min="4366" max="4366" width="60.0078125" style="19" customWidth="1"/>
    <col min="4367" max="4367" width="53.40234375" style="19" customWidth="1"/>
    <col min="4368" max="4368" width="59.3359375" style="19" customWidth="1"/>
    <col min="4369" max="4369" width="58.390625" style="19" customWidth="1"/>
    <col min="4370" max="4370" width="75.11328125" style="19" customWidth="1"/>
    <col min="4371" max="4371" width="61.625" style="19" customWidth="1"/>
    <col min="4372" max="4372" width="58.9296875" style="19" customWidth="1"/>
    <col min="4373" max="4373" width="59.19921875" style="19" customWidth="1"/>
    <col min="4374" max="4374" width="120.01953125" style="19" customWidth="1"/>
    <col min="4375" max="4375" width="51.6484375" style="19" customWidth="1"/>
    <col min="4376" max="4376" width="42.07421875" style="19" customWidth="1"/>
    <col min="4377" max="4377" width="39.2421875" style="19" customWidth="1"/>
    <col min="4378" max="4399" width="9.16796875" style="19"/>
    <col min="4400" max="4400" width="33.0390625" style="19" bestFit="1" customWidth="1"/>
    <col min="4401" max="4588" width="9.16796875" style="19"/>
    <col min="4589" max="4589" width="144.83203125" style="19" customWidth="1"/>
    <col min="4590" max="4610" width="9.16796875" style="19"/>
    <col min="4611" max="4611" width="26.4296875" style="19" customWidth="1"/>
    <col min="4612" max="4612" width="56.09765625" style="19" customWidth="1"/>
    <col min="4613" max="4613" width="63.6484375" style="19" customWidth="1"/>
    <col min="4614" max="4614" width="49.89453125" style="19" customWidth="1"/>
    <col min="4615" max="4616" width="47.19921875" style="19" customWidth="1"/>
    <col min="4617" max="4617" width="43.421875" style="19" customWidth="1"/>
    <col min="4618" max="4618" width="44.09375" style="19" customWidth="1"/>
    <col min="4619" max="4619" width="41.8046875" style="19" customWidth="1"/>
    <col min="4620" max="4620" width="88.59765625" style="19" customWidth="1"/>
    <col min="4621" max="4621" width="159.53125" style="19" customWidth="1"/>
    <col min="4622" max="4622" width="60.0078125" style="19" customWidth="1"/>
    <col min="4623" max="4623" width="53.40234375" style="19" customWidth="1"/>
    <col min="4624" max="4624" width="59.3359375" style="19" customWidth="1"/>
    <col min="4625" max="4625" width="58.390625" style="19" customWidth="1"/>
    <col min="4626" max="4626" width="75.11328125" style="19" customWidth="1"/>
    <col min="4627" max="4627" width="61.625" style="19" customWidth="1"/>
    <col min="4628" max="4628" width="58.9296875" style="19" customWidth="1"/>
    <col min="4629" max="4629" width="59.19921875" style="19" customWidth="1"/>
    <col min="4630" max="4630" width="120.01953125" style="19" customWidth="1"/>
    <col min="4631" max="4631" width="51.6484375" style="19" customWidth="1"/>
    <col min="4632" max="4632" width="42.07421875" style="19" customWidth="1"/>
    <col min="4633" max="4633" width="39.2421875" style="19" customWidth="1"/>
    <col min="4634" max="4655" width="9.16796875" style="19"/>
    <col min="4656" max="4656" width="33.0390625" style="19" bestFit="1" customWidth="1"/>
    <col min="4657" max="4844" width="9.16796875" style="19"/>
    <col min="4845" max="4845" width="144.83203125" style="19" customWidth="1"/>
    <col min="4846" max="4866" width="9.16796875" style="19"/>
    <col min="4867" max="4867" width="26.4296875" style="19" customWidth="1"/>
    <col min="4868" max="4868" width="56.09765625" style="19" customWidth="1"/>
    <col min="4869" max="4869" width="63.6484375" style="19" customWidth="1"/>
    <col min="4870" max="4870" width="49.89453125" style="19" customWidth="1"/>
    <col min="4871" max="4872" width="47.19921875" style="19" customWidth="1"/>
    <col min="4873" max="4873" width="43.421875" style="19" customWidth="1"/>
    <col min="4874" max="4874" width="44.09375" style="19" customWidth="1"/>
    <col min="4875" max="4875" width="41.8046875" style="19" customWidth="1"/>
    <col min="4876" max="4876" width="88.59765625" style="19" customWidth="1"/>
    <col min="4877" max="4877" width="159.53125" style="19" customWidth="1"/>
    <col min="4878" max="4878" width="60.0078125" style="19" customWidth="1"/>
    <col min="4879" max="4879" width="53.40234375" style="19" customWidth="1"/>
    <col min="4880" max="4880" width="59.3359375" style="19" customWidth="1"/>
    <col min="4881" max="4881" width="58.390625" style="19" customWidth="1"/>
    <col min="4882" max="4882" width="75.11328125" style="19" customWidth="1"/>
    <col min="4883" max="4883" width="61.625" style="19" customWidth="1"/>
    <col min="4884" max="4884" width="58.9296875" style="19" customWidth="1"/>
    <col min="4885" max="4885" width="59.19921875" style="19" customWidth="1"/>
    <col min="4886" max="4886" width="120.01953125" style="19" customWidth="1"/>
    <col min="4887" max="4887" width="51.6484375" style="19" customWidth="1"/>
    <col min="4888" max="4888" width="42.07421875" style="19" customWidth="1"/>
    <col min="4889" max="4889" width="39.2421875" style="19" customWidth="1"/>
    <col min="4890" max="4911" width="9.16796875" style="19"/>
    <col min="4912" max="4912" width="33.0390625" style="19" bestFit="1" customWidth="1"/>
    <col min="4913" max="5100" width="9.16796875" style="19"/>
    <col min="5101" max="5101" width="144.83203125" style="19" customWidth="1"/>
    <col min="5102" max="5122" width="9.16796875" style="19"/>
    <col min="5123" max="5123" width="26.4296875" style="19" customWidth="1"/>
    <col min="5124" max="5124" width="56.09765625" style="19" customWidth="1"/>
    <col min="5125" max="5125" width="63.6484375" style="19" customWidth="1"/>
    <col min="5126" max="5126" width="49.89453125" style="19" customWidth="1"/>
    <col min="5127" max="5128" width="47.19921875" style="19" customWidth="1"/>
    <col min="5129" max="5129" width="43.421875" style="19" customWidth="1"/>
    <col min="5130" max="5130" width="44.09375" style="19" customWidth="1"/>
    <col min="5131" max="5131" width="41.8046875" style="19" customWidth="1"/>
    <col min="5132" max="5132" width="88.59765625" style="19" customWidth="1"/>
    <col min="5133" max="5133" width="159.53125" style="19" customWidth="1"/>
    <col min="5134" max="5134" width="60.0078125" style="19" customWidth="1"/>
    <col min="5135" max="5135" width="53.40234375" style="19" customWidth="1"/>
    <col min="5136" max="5136" width="59.3359375" style="19" customWidth="1"/>
    <col min="5137" max="5137" width="58.390625" style="19" customWidth="1"/>
    <col min="5138" max="5138" width="75.11328125" style="19" customWidth="1"/>
    <col min="5139" max="5139" width="61.625" style="19" customWidth="1"/>
    <col min="5140" max="5140" width="58.9296875" style="19" customWidth="1"/>
    <col min="5141" max="5141" width="59.19921875" style="19" customWidth="1"/>
    <col min="5142" max="5142" width="120.01953125" style="19" customWidth="1"/>
    <col min="5143" max="5143" width="51.6484375" style="19" customWidth="1"/>
    <col min="5144" max="5144" width="42.07421875" style="19" customWidth="1"/>
    <col min="5145" max="5145" width="39.2421875" style="19" customWidth="1"/>
    <col min="5146" max="5167" width="9.16796875" style="19"/>
    <col min="5168" max="5168" width="33.0390625" style="19" bestFit="1" customWidth="1"/>
    <col min="5169" max="5356" width="9.16796875" style="19"/>
    <col min="5357" max="5357" width="144.83203125" style="19" customWidth="1"/>
    <col min="5358" max="5378" width="9.16796875" style="19"/>
    <col min="5379" max="5379" width="26.4296875" style="19" customWidth="1"/>
    <col min="5380" max="5380" width="56.09765625" style="19" customWidth="1"/>
    <col min="5381" max="5381" width="63.6484375" style="19" customWidth="1"/>
    <col min="5382" max="5382" width="49.89453125" style="19" customWidth="1"/>
    <col min="5383" max="5384" width="47.19921875" style="19" customWidth="1"/>
    <col min="5385" max="5385" width="43.421875" style="19" customWidth="1"/>
    <col min="5386" max="5386" width="44.09375" style="19" customWidth="1"/>
    <col min="5387" max="5387" width="41.8046875" style="19" customWidth="1"/>
    <col min="5388" max="5388" width="88.59765625" style="19" customWidth="1"/>
    <col min="5389" max="5389" width="159.53125" style="19" customWidth="1"/>
    <col min="5390" max="5390" width="60.0078125" style="19" customWidth="1"/>
    <col min="5391" max="5391" width="53.40234375" style="19" customWidth="1"/>
    <col min="5392" max="5392" width="59.3359375" style="19" customWidth="1"/>
    <col min="5393" max="5393" width="58.390625" style="19" customWidth="1"/>
    <col min="5394" max="5394" width="75.11328125" style="19" customWidth="1"/>
    <col min="5395" max="5395" width="61.625" style="19" customWidth="1"/>
    <col min="5396" max="5396" width="58.9296875" style="19" customWidth="1"/>
    <col min="5397" max="5397" width="59.19921875" style="19" customWidth="1"/>
    <col min="5398" max="5398" width="120.01953125" style="19" customWidth="1"/>
    <col min="5399" max="5399" width="51.6484375" style="19" customWidth="1"/>
    <col min="5400" max="5400" width="42.07421875" style="19" customWidth="1"/>
    <col min="5401" max="5401" width="39.2421875" style="19" customWidth="1"/>
    <col min="5402" max="5423" width="9.16796875" style="19"/>
    <col min="5424" max="5424" width="33.0390625" style="19" bestFit="1" customWidth="1"/>
    <col min="5425" max="5612" width="9.16796875" style="19"/>
    <col min="5613" max="5613" width="144.83203125" style="19" customWidth="1"/>
    <col min="5614" max="5634" width="9.16796875" style="19"/>
    <col min="5635" max="5635" width="26.4296875" style="19" customWidth="1"/>
    <col min="5636" max="5636" width="56.09765625" style="19" customWidth="1"/>
    <col min="5637" max="5637" width="63.6484375" style="19" customWidth="1"/>
    <col min="5638" max="5638" width="49.89453125" style="19" customWidth="1"/>
    <col min="5639" max="5640" width="47.19921875" style="19" customWidth="1"/>
    <col min="5641" max="5641" width="43.421875" style="19" customWidth="1"/>
    <col min="5642" max="5642" width="44.09375" style="19" customWidth="1"/>
    <col min="5643" max="5643" width="41.8046875" style="19" customWidth="1"/>
    <col min="5644" max="5644" width="88.59765625" style="19" customWidth="1"/>
    <col min="5645" max="5645" width="159.53125" style="19" customWidth="1"/>
    <col min="5646" max="5646" width="60.0078125" style="19" customWidth="1"/>
    <col min="5647" max="5647" width="53.40234375" style="19" customWidth="1"/>
    <col min="5648" max="5648" width="59.3359375" style="19" customWidth="1"/>
    <col min="5649" max="5649" width="58.390625" style="19" customWidth="1"/>
    <col min="5650" max="5650" width="75.11328125" style="19" customWidth="1"/>
    <col min="5651" max="5651" width="61.625" style="19" customWidth="1"/>
    <col min="5652" max="5652" width="58.9296875" style="19" customWidth="1"/>
    <col min="5653" max="5653" width="59.19921875" style="19" customWidth="1"/>
    <col min="5654" max="5654" width="120.01953125" style="19" customWidth="1"/>
    <col min="5655" max="5655" width="51.6484375" style="19" customWidth="1"/>
    <col min="5656" max="5656" width="42.07421875" style="19" customWidth="1"/>
    <col min="5657" max="5657" width="39.2421875" style="19" customWidth="1"/>
    <col min="5658" max="5679" width="9.16796875" style="19"/>
    <col min="5680" max="5680" width="33.0390625" style="19" bestFit="1" customWidth="1"/>
    <col min="5681" max="5868" width="9.16796875" style="19"/>
    <col min="5869" max="5869" width="144.83203125" style="19" customWidth="1"/>
    <col min="5870" max="5890" width="9.16796875" style="19"/>
    <col min="5891" max="5891" width="26.4296875" style="19" customWidth="1"/>
    <col min="5892" max="5892" width="56.09765625" style="19" customWidth="1"/>
    <col min="5893" max="5893" width="63.6484375" style="19" customWidth="1"/>
    <col min="5894" max="5894" width="49.89453125" style="19" customWidth="1"/>
    <col min="5895" max="5896" width="47.19921875" style="19" customWidth="1"/>
    <col min="5897" max="5897" width="43.421875" style="19" customWidth="1"/>
    <col min="5898" max="5898" width="44.09375" style="19" customWidth="1"/>
    <col min="5899" max="5899" width="41.8046875" style="19" customWidth="1"/>
    <col min="5900" max="5900" width="88.59765625" style="19" customWidth="1"/>
    <col min="5901" max="5901" width="159.53125" style="19" customWidth="1"/>
    <col min="5902" max="5902" width="60.0078125" style="19" customWidth="1"/>
    <col min="5903" max="5903" width="53.40234375" style="19" customWidth="1"/>
    <col min="5904" max="5904" width="59.3359375" style="19" customWidth="1"/>
    <col min="5905" max="5905" width="58.390625" style="19" customWidth="1"/>
    <col min="5906" max="5906" width="75.11328125" style="19" customWidth="1"/>
    <col min="5907" max="5907" width="61.625" style="19" customWidth="1"/>
    <col min="5908" max="5908" width="58.9296875" style="19" customWidth="1"/>
    <col min="5909" max="5909" width="59.19921875" style="19" customWidth="1"/>
    <col min="5910" max="5910" width="120.01953125" style="19" customWidth="1"/>
    <col min="5911" max="5911" width="51.6484375" style="19" customWidth="1"/>
    <col min="5912" max="5912" width="42.07421875" style="19" customWidth="1"/>
    <col min="5913" max="5913" width="39.2421875" style="19" customWidth="1"/>
    <col min="5914" max="5935" width="9.16796875" style="19"/>
    <col min="5936" max="5936" width="33.0390625" style="19" bestFit="1" customWidth="1"/>
    <col min="5937" max="6124" width="9.16796875" style="19"/>
    <col min="6125" max="6125" width="144.83203125" style="19" customWidth="1"/>
    <col min="6126" max="6146" width="9.16796875" style="19"/>
    <col min="6147" max="6147" width="26.4296875" style="19" customWidth="1"/>
    <col min="6148" max="6148" width="56.09765625" style="19" customWidth="1"/>
    <col min="6149" max="6149" width="63.6484375" style="19" customWidth="1"/>
    <col min="6150" max="6150" width="49.89453125" style="19" customWidth="1"/>
    <col min="6151" max="6152" width="47.19921875" style="19" customWidth="1"/>
    <col min="6153" max="6153" width="43.421875" style="19" customWidth="1"/>
    <col min="6154" max="6154" width="44.09375" style="19" customWidth="1"/>
    <col min="6155" max="6155" width="41.8046875" style="19" customWidth="1"/>
    <col min="6156" max="6156" width="88.59765625" style="19" customWidth="1"/>
    <col min="6157" max="6157" width="159.53125" style="19" customWidth="1"/>
    <col min="6158" max="6158" width="60.0078125" style="19" customWidth="1"/>
    <col min="6159" max="6159" width="53.40234375" style="19" customWidth="1"/>
    <col min="6160" max="6160" width="59.3359375" style="19" customWidth="1"/>
    <col min="6161" max="6161" width="58.390625" style="19" customWidth="1"/>
    <col min="6162" max="6162" width="75.11328125" style="19" customWidth="1"/>
    <col min="6163" max="6163" width="61.625" style="19" customWidth="1"/>
    <col min="6164" max="6164" width="58.9296875" style="19" customWidth="1"/>
    <col min="6165" max="6165" width="59.19921875" style="19" customWidth="1"/>
    <col min="6166" max="6166" width="120.01953125" style="19" customWidth="1"/>
    <col min="6167" max="6167" width="51.6484375" style="19" customWidth="1"/>
    <col min="6168" max="6168" width="42.07421875" style="19" customWidth="1"/>
    <col min="6169" max="6169" width="39.2421875" style="19" customWidth="1"/>
    <col min="6170" max="6191" width="9.16796875" style="19"/>
    <col min="6192" max="6192" width="33.0390625" style="19" bestFit="1" customWidth="1"/>
    <col min="6193" max="6380" width="9.16796875" style="19"/>
    <col min="6381" max="6381" width="144.83203125" style="19" customWidth="1"/>
    <col min="6382" max="6402" width="9.16796875" style="19"/>
    <col min="6403" max="6403" width="26.4296875" style="19" customWidth="1"/>
    <col min="6404" max="6404" width="56.09765625" style="19" customWidth="1"/>
    <col min="6405" max="6405" width="63.6484375" style="19" customWidth="1"/>
    <col min="6406" max="6406" width="49.89453125" style="19" customWidth="1"/>
    <col min="6407" max="6408" width="47.19921875" style="19" customWidth="1"/>
    <col min="6409" max="6409" width="43.421875" style="19" customWidth="1"/>
    <col min="6410" max="6410" width="44.09375" style="19" customWidth="1"/>
    <col min="6411" max="6411" width="41.8046875" style="19" customWidth="1"/>
    <col min="6412" max="6412" width="88.59765625" style="19" customWidth="1"/>
    <col min="6413" max="6413" width="159.53125" style="19" customWidth="1"/>
    <col min="6414" max="6414" width="60.0078125" style="19" customWidth="1"/>
    <col min="6415" max="6415" width="53.40234375" style="19" customWidth="1"/>
    <col min="6416" max="6416" width="59.3359375" style="19" customWidth="1"/>
    <col min="6417" max="6417" width="58.390625" style="19" customWidth="1"/>
    <col min="6418" max="6418" width="75.11328125" style="19" customWidth="1"/>
    <col min="6419" max="6419" width="61.625" style="19" customWidth="1"/>
    <col min="6420" max="6420" width="58.9296875" style="19" customWidth="1"/>
    <col min="6421" max="6421" width="59.19921875" style="19" customWidth="1"/>
    <col min="6422" max="6422" width="120.01953125" style="19" customWidth="1"/>
    <col min="6423" max="6423" width="51.6484375" style="19" customWidth="1"/>
    <col min="6424" max="6424" width="42.07421875" style="19" customWidth="1"/>
    <col min="6425" max="6425" width="39.2421875" style="19" customWidth="1"/>
    <col min="6426" max="6447" width="9.16796875" style="19"/>
    <col min="6448" max="6448" width="33.0390625" style="19" bestFit="1" customWidth="1"/>
    <col min="6449" max="6636" width="9.16796875" style="19"/>
    <col min="6637" max="6637" width="144.83203125" style="19" customWidth="1"/>
    <col min="6638" max="6658" width="9.16796875" style="19"/>
    <col min="6659" max="6659" width="26.4296875" style="19" customWidth="1"/>
    <col min="6660" max="6660" width="56.09765625" style="19" customWidth="1"/>
    <col min="6661" max="6661" width="63.6484375" style="19" customWidth="1"/>
    <col min="6662" max="6662" width="49.89453125" style="19" customWidth="1"/>
    <col min="6663" max="6664" width="47.19921875" style="19" customWidth="1"/>
    <col min="6665" max="6665" width="43.421875" style="19" customWidth="1"/>
    <col min="6666" max="6666" width="44.09375" style="19" customWidth="1"/>
    <col min="6667" max="6667" width="41.8046875" style="19" customWidth="1"/>
    <col min="6668" max="6668" width="88.59765625" style="19" customWidth="1"/>
    <col min="6669" max="6669" width="159.53125" style="19" customWidth="1"/>
    <col min="6670" max="6670" width="60.0078125" style="19" customWidth="1"/>
    <col min="6671" max="6671" width="53.40234375" style="19" customWidth="1"/>
    <col min="6672" max="6672" width="59.3359375" style="19" customWidth="1"/>
    <col min="6673" max="6673" width="58.390625" style="19" customWidth="1"/>
    <col min="6674" max="6674" width="75.11328125" style="19" customWidth="1"/>
    <col min="6675" max="6675" width="61.625" style="19" customWidth="1"/>
    <col min="6676" max="6676" width="58.9296875" style="19" customWidth="1"/>
    <col min="6677" max="6677" width="59.19921875" style="19" customWidth="1"/>
    <col min="6678" max="6678" width="120.01953125" style="19" customWidth="1"/>
    <col min="6679" max="6679" width="51.6484375" style="19" customWidth="1"/>
    <col min="6680" max="6680" width="42.07421875" style="19" customWidth="1"/>
    <col min="6681" max="6681" width="39.2421875" style="19" customWidth="1"/>
    <col min="6682" max="6703" width="9.16796875" style="19"/>
    <col min="6704" max="6704" width="33.0390625" style="19" bestFit="1" customWidth="1"/>
    <col min="6705" max="6892" width="9.16796875" style="19"/>
    <col min="6893" max="6893" width="144.83203125" style="19" customWidth="1"/>
    <col min="6894" max="6914" width="9.16796875" style="19"/>
    <col min="6915" max="6915" width="26.4296875" style="19" customWidth="1"/>
    <col min="6916" max="6916" width="56.09765625" style="19" customWidth="1"/>
    <col min="6917" max="6917" width="63.6484375" style="19" customWidth="1"/>
    <col min="6918" max="6918" width="49.89453125" style="19" customWidth="1"/>
    <col min="6919" max="6920" width="47.19921875" style="19" customWidth="1"/>
    <col min="6921" max="6921" width="43.421875" style="19" customWidth="1"/>
    <col min="6922" max="6922" width="44.09375" style="19" customWidth="1"/>
    <col min="6923" max="6923" width="41.8046875" style="19" customWidth="1"/>
    <col min="6924" max="6924" width="88.59765625" style="19" customWidth="1"/>
    <col min="6925" max="6925" width="159.53125" style="19" customWidth="1"/>
    <col min="6926" max="6926" width="60.0078125" style="19" customWidth="1"/>
    <col min="6927" max="6927" width="53.40234375" style="19" customWidth="1"/>
    <col min="6928" max="6928" width="59.3359375" style="19" customWidth="1"/>
    <col min="6929" max="6929" width="58.390625" style="19" customWidth="1"/>
    <col min="6930" max="6930" width="75.11328125" style="19" customWidth="1"/>
    <col min="6931" max="6931" width="61.625" style="19" customWidth="1"/>
    <col min="6932" max="6932" width="58.9296875" style="19" customWidth="1"/>
    <col min="6933" max="6933" width="59.19921875" style="19" customWidth="1"/>
    <col min="6934" max="6934" width="120.01953125" style="19" customWidth="1"/>
    <col min="6935" max="6935" width="51.6484375" style="19" customWidth="1"/>
    <col min="6936" max="6936" width="42.07421875" style="19" customWidth="1"/>
    <col min="6937" max="6937" width="39.2421875" style="19" customWidth="1"/>
    <col min="6938" max="6959" width="9.16796875" style="19"/>
    <col min="6960" max="6960" width="33.0390625" style="19" bestFit="1" customWidth="1"/>
    <col min="6961" max="7148" width="9.16796875" style="19"/>
    <col min="7149" max="7149" width="144.83203125" style="19" customWidth="1"/>
    <col min="7150" max="7170" width="9.16796875" style="19"/>
    <col min="7171" max="7171" width="26.4296875" style="19" customWidth="1"/>
    <col min="7172" max="7172" width="56.09765625" style="19" customWidth="1"/>
    <col min="7173" max="7173" width="63.6484375" style="19" customWidth="1"/>
    <col min="7174" max="7174" width="49.89453125" style="19" customWidth="1"/>
    <col min="7175" max="7176" width="47.19921875" style="19" customWidth="1"/>
    <col min="7177" max="7177" width="43.421875" style="19" customWidth="1"/>
    <col min="7178" max="7178" width="44.09375" style="19" customWidth="1"/>
    <col min="7179" max="7179" width="41.8046875" style="19" customWidth="1"/>
    <col min="7180" max="7180" width="88.59765625" style="19" customWidth="1"/>
    <col min="7181" max="7181" width="159.53125" style="19" customWidth="1"/>
    <col min="7182" max="7182" width="60.0078125" style="19" customWidth="1"/>
    <col min="7183" max="7183" width="53.40234375" style="19" customWidth="1"/>
    <col min="7184" max="7184" width="59.3359375" style="19" customWidth="1"/>
    <col min="7185" max="7185" width="58.390625" style="19" customWidth="1"/>
    <col min="7186" max="7186" width="75.11328125" style="19" customWidth="1"/>
    <col min="7187" max="7187" width="61.625" style="19" customWidth="1"/>
    <col min="7188" max="7188" width="58.9296875" style="19" customWidth="1"/>
    <col min="7189" max="7189" width="59.19921875" style="19" customWidth="1"/>
    <col min="7190" max="7190" width="120.01953125" style="19" customWidth="1"/>
    <col min="7191" max="7191" width="51.6484375" style="19" customWidth="1"/>
    <col min="7192" max="7192" width="42.07421875" style="19" customWidth="1"/>
    <col min="7193" max="7193" width="39.2421875" style="19" customWidth="1"/>
    <col min="7194" max="7215" width="9.16796875" style="19"/>
    <col min="7216" max="7216" width="33.0390625" style="19" bestFit="1" customWidth="1"/>
    <col min="7217" max="7404" width="9.16796875" style="19"/>
    <col min="7405" max="7405" width="144.83203125" style="19" customWidth="1"/>
    <col min="7406" max="7426" width="9.16796875" style="19"/>
    <col min="7427" max="7427" width="26.4296875" style="19" customWidth="1"/>
    <col min="7428" max="7428" width="56.09765625" style="19" customWidth="1"/>
    <col min="7429" max="7429" width="63.6484375" style="19" customWidth="1"/>
    <col min="7430" max="7430" width="49.89453125" style="19" customWidth="1"/>
    <col min="7431" max="7432" width="47.19921875" style="19" customWidth="1"/>
    <col min="7433" max="7433" width="43.421875" style="19" customWidth="1"/>
    <col min="7434" max="7434" width="44.09375" style="19" customWidth="1"/>
    <col min="7435" max="7435" width="41.8046875" style="19" customWidth="1"/>
    <col min="7436" max="7436" width="88.59765625" style="19" customWidth="1"/>
    <col min="7437" max="7437" width="159.53125" style="19" customWidth="1"/>
    <col min="7438" max="7438" width="60.0078125" style="19" customWidth="1"/>
    <col min="7439" max="7439" width="53.40234375" style="19" customWidth="1"/>
    <col min="7440" max="7440" width="59.3359375" style="19" customWidth="1"/>
    <col min="7441" max="7441" width="58.390625" style="19" customWidth="1"/>
    <col min="7442" max="7442" width="75.11328125" style="19" customWidth="1"/>
    <col min="7443" max="7443" width="61.625" style="19" customWidth="1"/>
    <col min="7444" max="7444" width="58.9296875" style="19" customWidth="1"/>
    <col min="7445" max="7445" width="59.19921875" style="19" customWidth="1"/>
    <col min="7446" max="7446" width="120.01953125" style="19" customWidth="1"/>
    <col min="7447" max="7447" width="51.6484375" style="19" customWidth="1"/>
    <col min="7448" max="7448" width="42.07421875" style="19" customWidth="1"/>
    <col min="7449" max="7449" width="39.2421875" style="19" customWidth="1"/>
    <col min="7450" max="7471" width="9.16796875" style="19"/>
    <col min="7472" max="7472" width="33.0390625" style="19" bestFit="1" customWidth="1"/>
    <col min="7473" max="7660" width="9.16796875" style="19"/>
    <col min="7661" max="7661" width="144.83203125" style="19" customWidth="1"/>
    <col min="7662" max="7682" width="9.16796875" style="19"/>
    <col min="7683" max="7683" width="26.4296875" style="19" customWidth="1"/>
    <col min="7684" max="7684" width="56.09765625" style="19" customWidth="1"/>
    <col min="7685" max="7685" width="63.6484375" style="19" customWidth="1"/>
    <col min="7686" max="7686" width="49.89453125" style="19" customWidth="1"/>
    <col min="7687" max="7688" width="47.19921875" style="19" customWidth="1"/>
    <col min="7689" max="7689" width="43.421875" style="19" customWidth="1"/>
    <col min="7690" max="7690" width="44.09375" style="19" customWidth="1"/>
    <col min="7691" max="7691" width="41.8046875" style="19" customWidth="1"/>
    <col min="7692" max="7692" width="88.59765625" style="19" customWidth="1"/>
    <col min="7693" max="7693" width="159.53125" style="19" customWidth="1"/>
    <col min="7694" max="7694" width="60.0078125" style="19" customWidth="1"/>
    <col min="7695" max="7695" width="53.40234375" style="19" customWidth="1"/>
    <col min="7696" max="7696" width="59.3359375" style="19" customWidth="1"/>
    <col min="7697" max="7697" width="58.390625" style="19" customWidth="1"/>
    <col min="7698" max="7698" width="75.11328125" style="19" customWidth="1"/>
    <col min="7699" max="7699" width="61.625" style="19" customWidth="1"/>
    <col min="7700" max="7700" width="58.9296875" style="19" customWidth="1"/>
    <col min="7701" max="7701" width="59.19921875" style="19" customWidth="1"/>
    <col min="7702" max="7702" width="120.01953125" style="19" customWidth="1"/>
    <col min="7703" max="7703" width="51.6484375" style="19" customWidth="1"/>
    <col min="7704" max="7704" width="42.07421875" style="19" customWidth="1"/>
    <col min="7705" max="7705" width="39.2421875" style="19" customWidth="1"/>
    <col min="7706" max="7727" width="9.16796875" style="19"/>
    <col min="7728" max="7728" width="33.0390625" style="19" bestFit="1" customWidth="1"/>
    <col min="7729" max="7916" width="9.16796875" style="19"/>
    <col min="7917" max="7917" width="144.83203125" style="19" customWidth="1"/>
    <col min="7918" max="7938" width="9.16796875" style="19"/>
    <col min="7939" max="7939" width="26.4296875" style="19" customWidth="1"/>
    <col min="7940" max="7940" width="56.09765625" style="19" customWidth="1"/>
    <col min="7941" max="7941" width="63.6484375" style="19" customWidth="1"/>
    <col min="7942" max="7942" width="49.89453125" style="19" customWidth="1"/>
    <col min="7943" max="7944" width="47.19921875" style="19" customWidth="1"/>
    <col min="7945" max="7945" width="43.421875" style="19" customWidth="1"/>
    <col min="7946" max="7946" width="44.09375" style="19" customWidth="1"/>
    <col min="7947" max="7947" width="41.8046875" style="19" customWidth="1"/>
    <col min="7948" max="7948" width="88.59765625" style="19" customWidth="1"/>
    <col min="7949" max="7949" width="159.53125" style="19" customWidth="1"/>
    <col min="7950" max="7950" width="60.0078125" style="19" customWidth="1"/>
    <col min="7951" max="7951" width="53.40234375" style="19" customWidth="1"/>
    <col min="7952" max="7952" width="59.3359375" style="19" customWidth="1"/>
    <col min="7953" max="7953" width="58.390625" style="19" customWidth="1"/>
    <col min="7954" max="7954" width="75.11328125" style="19" customWidth="1"/>
    <col min="7955" max="7955" width="61.625" style="19" customWidth="1"/>
    <col min="7956" max="7956" width="58.9296875" style="19" customWidth="1"/>
    <col min="7957" max="7957" width="59.19921875" style="19" customWidth="1"/>
    <col min="7958" max="7958" width="120.01953125" style="19" customWidth="1"/>
    <col min="7959" max="7959" width="51.6484375" style="19" customWidth="1"/>
    <col min="7960" max="7960" width="42.07421875" style="19" customWidth="1"/>
    <col min="7961" max="7961" width="39.2421875" style="19" customWidth="1"/>
    <col min="7962" max="7983" width="9.16796875" style="19"/>
    <col min="7984" max="7984" width="33.0390625" style="19" bestFit="1" customWidth="1"/>
    <col min="7985" max="8172" width="9.16796875" style="19"/>
    <col min="8173" max="8173" width="144.83203125" style="19" customWidth="1"/>
    <col min="8174" max="8194" width="9.16796875" style="19"/>
    <col min="8195" max="8195" width="26.4296875" style="19" customWidth="1"/>
    <col min="8196" max="8196" width="56.09765625" style="19" customWidth="1"/>
    <col min="8197" max="8197" width="63.6484375" style="19" customWidth="1"/>
    <col min="8198" max="8198" width="49.89453125" style="19" customWidth="1"/>
    <col min="8199" max="8200" width="47.19921875" style="19" customWidth="1"/>
    <col min="8201" max="8201" width="43.421875" style="19" customWidth="1"/>
    <col min="8202" max="8202" width="44.09375" style="19" customWidth="1"/>
    <col min="8203" max="8203" width="41.8046875" style="19" customWidth="1"/>
    <col min="8204" max="8204" width="88.59765625" style="19" customWidth="1"/>
    <col min="8205" max="8205" width="159.53125" style="19" customWidth="1"/>
    <col min="8206" max="8206" width="60.0078125" style="19" customWidth="1"/>
    <col min="8207" max="8207" width="53.40234375" style="19" customWidth="1"/>
    <col min="8208" max="8208" width="59.3359375" style="19" customWidth="1"/>
    <col min="8209" max="8209" width="58.390625" style="19" customWidth="1"/>
    <col min="8210" max="8210" width="75.11328125" style="19" customWidth="1"/>
    <col min="8211" max="8211" width="61.625" style="19" customWidth="1"/>
    <col min="8212" max="8212" width="58.9296875" style="19" customWidth="1"/>
    <col min="8213" max="8213" width="59.19921875" style="19" customWidth="1"/>
    <col min="8214" max="8214" width="120.01953125" style="19" customWidth="1"/>
    <col min="8215" max="8215" width="51.6484375" style="19" customWidth="1"/>
    <col min="8216" max="8216" width="42.07421875" style="19" customWidth="1"/>
    <col min="8217" max="8217" width="39.2421875" style="19" customWidth="1"/>
    <col min="8218" max="8239" width="9.16796875" style="19"/>
    <col min="8240" max="8240" width="33.0390625" style="19" bestFit="1" customWidth="1"/>
    <col min="8241" max="8428" width="9.16796875" style="19"/>
    <col min="8429" max="8429" width="144.83203125" style="19" customWidth="1"/>
    <col min="8430" max="8450" width="9.16796875" style="19"/>
    <col min="8451" max="8451" width="26.4296875" style="19" customWidth="1"/>
    <col min="8452" max="8452" width="56.09765625" style="19" customWidth="1"/>
    <col min="8453" max="8453" width="63.6484375" style="19" customWidth="1"/>
    <col min="8454" max="8454" width="49.89453125" style="19" customWidth="1"/>
    <col min="8455" max="8456" width="47.19921875" style="19" customWidth="1"/>
    <col min="8457" max="8457" width="43.421875" style="19" customWidth="1"/>
    <col min="8458" max="8458" width="44.09375" style="19" customWidth="1"/>
    <col min="8459" max="8459" width="41.8046875" style="19" customWidth="1"/>
    <col min="8460" max="8460" width="88.59765625" style="19" customWidth="1"/>
    <col min="8461" max="8461" width="159.53125" style="19" customWidth="1"/>
    <col min="8462" max="8462" width="60.0078125" style="19" customWidth="1"/>
    <col min="8463" max="8463" width="53.40234375" style="19" customWidth="1"/>
    <col min="8464" max="8464" width="59.3359375" style="19" customWidth="1"/>
    <col min="8465" max="8465" width="58.390625" style="19" customWidth="1"/>
    <col min="8466" max="8466" width="75.11328125" style="19" customWidth="1"/>
    <col min="8467" max="8467" width="61.625" style="19" customWidth="1"/>
    <col min="8468" max="8468" width="58.9296875" style="19" customWidth="1"/>
    <col min="8469" max="8469" width="59.19921875" style="19" customWidth="1"/>
    <col min="8470" max="8470" width="120.01953125" style="19" customWidth="1"/>
    <col min="8471" max="8471" width="51.6484375" style="19" customWidth="1"/>
    <col min="8472" max="8472" width="42.07421875" style="19" customWidth="1"/>
    <col min="8473" max="8473" width="39.2421875" style="19" customWidth="1"/>
    <col min="8474" max="8495" width="9.16796875" style="19"/>
    <col min="8496" max="8496" width="33.0390625" style="19" bestFit="1" customWidth="1"/>
    <col min="8497" max="8684" width="9.16796875" style="19"/>
    <col min="8685" max="8685" width="144.83203125" style="19" customWidth="1"/>
    <col min="8686" max="8706" width="9.16796875" style="19"/>
    <col min="8707" max="8707" width="26.4296875" style="19" customWidth="1"/>
    <col min="8708" max="8708" width="56.09765625" style="19" customWidth="1"/>
    <col min="8709" max="8709" width="63.6484375" style="19" customWidth="1"/>
    <col min="8710" max="8710" width="49.89453125" style="19" customWidth="1"/>
    <col min="8711" max="8712" width="47.19921875" style="19" customWidth="1"/>
    <col min="8713" max="8713" width="43.421875" style="19" customWidth="1"/>
    <col min="8714" max="8714" width="44.09375" style="19" customWidth="1"/>
    <col min="8715" max="8715" width="41.8046875" style="19" customWidth="1"/>
    <col min="8716" max="8716" width="88.59765625" style="19" customWidth="1"/>
    <col min="8717" max="8717" width="159.53125" style="19" customWidth="1"/>
    <col min="8718" max="8718" width="60.0078125" style="19" customWidth="1"/>
    <col min="8719" max="8719" width="53.40234375" style="19" customWidth="1"/>
    <col min="8720" max="8720" width="59.3359375" style="19" customWidth="1"/>
    <col min="8721" max="8721" width="58.390625" style="19" customWidth="1"/>
    <col min="8722" max="8722" width="75.11328125" style="19" customWidth="1"/>
    <col min="8723" max="8723" width="61.625" style="19" customWidth="1"/>
    <col min="8724" max="8724" width="58.9296875" style="19" customWidth="1"/>
    <col min="8725" max="8725" width="59.19921875" style="19" customWidth="1"/>
    <col min="8726" max="8726" width="120.01953125" style="19" customWidth="1"/>
    <col min="8727" max="8727" width="51.6484375" style="19" customWidth="1"/>
    <col min="8728" max="8728" width="42.07421875" style="19" customWidth="1"/>
    <col min="8729" max="8729" width="39.2421875" style="19" customWidth="1"/>
    <col min="8730" max="8751" width="9.16796875" style="19"/>
    <col min="8752" max="8752" width="33.0390625" style="19" bestFit="1" customWidth="1"/>
    <col min="8753" max="8940" width="9.16796875" style="19"/>
    <col min="8941" max="8941" width="144.83203125" style="19" customWidth="1"/>
    <col min="8942" max="8962" width="9.16796875" style="19"/>
    <col min="8963" max="8963" width="26.4296875" style="19" customWidth="1"/>
    <col min="8964" max="8964" width="56.09765625" style="19" customWidth="1"/>
    <col min="8965" max="8965" width="63.6484375" style="19" customWidth="1"/>
    <col min="8966" max="8966" width="49.89453125" style="19" customWidth="1"/>
    <col min="8967" max="8968" width="47.19921875" style="19" customWidth="1"/>
    <col min="8969" max="8969" width="43.421875" style="19" customWidth="1"/>
    <col min="8970" max="8970" width="44.09375" style="19" customWidth="1"/>
    <col min="8971" max="8971" width="41.8046875" style="19" customWidth="1"/>
    <col min="8972" max="8972" width="88.59765625" style="19" customWidth="1"/>
    <col min="8973" max="8973" width="159.53125" style="19" customWidth="1"/>
    <col min="8974" max="8974" width="60.0078125" style="19" customWidth="1"/>
    <col min="8975" max="8975" width="53.40234375" style="19" customWidth="1"/>
    <col min="8976" max="8976" width="59.3359375" style="19" customWidth="1"/>
    <col min="8977" max="8977" width="58.390625" style="19" customWidth="1"/>
    <col min="8978" max="8978" width="75.11328125" style="19" customWidth="1"/>
    <col min="8979" max="8979" width="61.625" style="19" customWidth="1"/>
    <col min="8980" max="8980" width="58.9296875" style="19" customWidth="1"/>
    <col min="8981" max="8981" width="59.19921875" style="19" customWidth="1"/>
    <col min="8982" max="8982" width="120.01953125" style="19" customWidth="1"/>
    <col min="8983" max="8983" width="51.6484375" style="19" customWidth="1"/>
    <col min="8984" max="8984" width="42.07421875" style="19" customWidth="1"/>
    <col min="8985" max="8985" width="39.2421875" style="19" customWidth="1"/>
    <col min="8986" max="9007" width="9.16796875" style="19"/>
    <col min="9008" max="9008" width="33.0390625" style="19" bestFit="1" customWidth="1"/>
    <col min="9009" max="9196" width="9.16796875" style="19"/>
    <col min="9197" max="9197" width="144.83203125" style="19" customWidth="1"/>
    <col min="9198" max="9218" width="9.16796875" style="19"/>
    <col min="9219" max="9219" width="26.4296875" style="19" customWidth="1"/>
    <col min="9220" max="9220" width="56.09765625" style="19" customWidth="1"/>
    <col min="9221" max="9221" width="63.6484375" style="19" customWidth="1"/>
    <col min="9222" max="9222" width="49.89453125" style="19" customWidth="1"/>
    <col min="9223" max="9224" width="47.19921875" style="19" customWidth="1"/>
    <col min="9225" max="9225" width="43.421875" style="19" customWidth="1"/>
    <col min="9226" max="9226" width="44.09375" style="19" customWidth="1"/>
    <col min="9227" max="9227" width="41.8046875" style="19" customWidth="1"/>
    <col min="9228" max="9228" width="88.59765625" style="19" customWidth="1"/>
    <col min="9229" max="9229" width="159.53125" style="19" customWidth="1"/>
    <col min="9230" max="9230" width="60.0078125" style="19" customWidth="1"/>
    <col min="9231" max="9231" width="53.40234375" style="19" customWidth="1"/>
    <col min="9232" max="9232" width="59.3359375" style="19" customWidth="1"/>
    <col min="9233" max="9233" width="58.390625" style="19" customWidth="1"/>
    <col min="9234" max="9234" width="75.11328125" style="19" customWidth="1"/>
    <col min="9235" max="9235" width="61.625" style="19" customWidth="1"/>
    <col min="9236" max="9236" width="58.9296875" style="19" customWidth="1"/>
    <col min="9237" max="9237" width="59.19921875" style="19" customWidth="1"/>
    <col min="9238" max="9238" width="120.01953125" style="19" customWidth="1"/>
    <col min="9239" max="9239" width="51.6484375" style="19" customWidth="1"/>
    <col min="9240" max="9240" width="42.07421875" style="19" customWidth="1"/>
    <col min="9241" max="9241" width="39.2421875" style="19" customWidth="1"/>
    <col min="9242" max="9263" width="9.16796875" style="19"/>
    <col min="9264" max="9264" width="33.0390625" style="19" bestFit="1" customWidth="1"/>
    <col min="9265" max="9452" width="9.16796875" style="19"/>
    <col min="9453" max="9453" width="144.83203125" style="19" customWidth="1"/>
    <col min="9454" max="9474" width="9.16796875" style="19"/>
    <col min="9475" max="9475" width="26.4296875" style="19" customWidth="1"/>
    <col min="9476" max="9476" width="56.09765625" style="19" customWidth="1"/>
    <col min="9477" max="9477" width="63.6484375" style="19" customWidth="1"/>
    <col min="9478" max="9478" width="49.89453125" style="19" customWidth="1"/>
    <col min="9479" max="9480" width="47.19921875" style="19" customWidth="1"/>
    <col min="9481" max="9481" width="43.421875" style="19" customWidth="1"/>
    <col min="9482" max="9482" width="44.09375" style="19" customWidth="1"/>
    <col min="9483" max="9483" width="41.8046875" style="19" customWidth="1"/>
    <col min="9484" max="9484" width="88.59765625" style="19" customWidth="1"/>
    <col min="9485" max="9485" width="159.53125" style="19" customWidth="1"/>
    <col min="9486" max="9486" width="60.0078125" style="19" customWidth="1"/>
    <col min="9487" max="9487" width="53.40234375" style="19" customWidth="1"/>
    <col min="9488" max="9488" width="59.3359375" style="19" customWidth="1"/>
    <col min="9489" max="9489" width="58.390625" style="19" customWidth="1"/>
    <col min="9490" max="9490" width="75.11328125" style="19" customWidth="1"/>
    <col min="9491" max="9491" width="61.625" style="19" customWidth="1"/>
    <col min="9492" max="9492" width="58.9296875" style="19" customWidth="1"/>
    <col min="9493" max="9493" width="59.19921875" style="19" customWidth="1"/>
    <col min="9494" max="9494" width="120.01953125" style="19" customWidth="1"/>
    <col min="9495" max="9495" width="51.6484375" style="19" customWidth="1"/>
    <col min="9496" max="9496" width="42.07421875" style="19" customWidth="1"/>
    <col min="9497" max="9497" width="39.2421875" style="19" customWidth="1"/>
    <col min="9498" max="9519" width="9.16796875" style="19"/>
    <col min="9520" max="9520" width="33.0390625" style="19" bestFit="1" customWidth="1"/>
    <col min="9521" max="9708" width="9.16796875" style="19"/>
    <col min="9709" max="9709" width="144.83203125" style="19" customWidth="1"/>
    <col min="9710" max="9730" width="9.16796875" style="19"/>
    <col min="9731" max="9731" width="26.4296875" style="19" customWidth="1"/>
    <col min="9732" max="9732" width="56.09765625" style="19" customWidth="1"/>
    <col min="9733" max="9733" width="63.6484375" style="19" customWidth="1"/>
    <col min="9734" max="9734" width="49.89453125" style="19" customWidth="1"/>
    <col min="9735" max="9736" width="47.19921875" style="19" customWidth="1"/>
    <col min="9737" max="9737" width="43.421875" style="19" customWidth="1"/>
    <col min="9738" max="9738" width="44.09375" style="19" customWidth="1"/>
    <col min="9739" max="9739" width="41.8046875" style="19" customWidth="1"/>
    <col min="9740" max="9740" width="88.59765625" style="19" customWidth="1"/>
    <col min="9741" max="9741" width="159.53125" style="19" customWidth="1"/>
    <col min="9742" max="9742" width="60.0078125" style="19" customWidth="1"/>
    <col min="9743" max="9743" width="53.40234375" style="19" customWidth="1"/>
    <col min="9744" max="9744" width="59.3359375" style="19" customWidth="1"/>
    <col min="9745" max="9745" width="58.390625" style="19" customWidth="1"/>
    <col min="9746" max="9746" width="75.11328125" style="19" customWidth="1"/>
    <col min="9747" max="9747" width="61.625" style="19" customWidth="1"/>
    <col min="9748" max="9748" width="58.9296875" style="19" customWidth="1"/>
    <col min="9749" max="9749" width="59.19921875" style="19" customWidth="1"/>
    <col min="9750" max="9750" width="120.01953125" style="19" customWidth="1"/>
    <col min="9751" max="9751" width="51.6484375" style="19" customWidth="1"/>
    <col min="9752" max="9752" width="42.07421875" style="19" customWidth="1"/>
    <col min="9753" max="9753" width="39.2421875" style="19" customWidth="1"/>
    <col min="9754" max="9775" width="9.16796875" style="19"/>
    <col min="9776" max="9776" width="33.0390625" style="19" bestFit="1" customWidth="1"/>
    <col min="9777" max="9964" width="9.16796875" style="19"/>
    <col min="9965" max="9965" width="144.83203125" style="19" customWidth="1"/>
    <col min="9966" max="9986" width="9.16796875" style="19"/>
    <col min="9987" max="9987" width="26.4296875" style="19" customWidth="1"/>
    <col min="9988" max="9988" width="56.09765625" style="19" customWidth="1"/>
    <col min="9989" max="9989" width="63.6484375" style="19" customWidth="1"/>
    <col min="9990" max="9990" width="49.89453125" style="19" customWidth="1"/>
    <col min="9991" max="9992" width="47.19921875" style="19" customWidth="1"/>
    <col min="9993" max="9993" width="43.421875" style="19" customWidth="1"/>
    <col min="9994" max="9994" width="44.09375" style="19" customWidth="1"/>
    <col min="9995" max="9995" width="41.8046875" style="19" customWidth="1"/>
    <col min="9996" max="9996" width="88.59765625" style="19" customWidth="1"/>
    <col min="9997" max="9997" width="159.53125" style="19" customWidth="1"/>
    <col min="9998" max="9998" width="60.0078125" style="19" customWidth="1"/>
    <col min="9999" max="9999" width="53.40234375" style="19" customWidth="1"/>
    <col min="10000" max="10000" width="59.3359375" style="19" customWidth="1"/>
    <col min="10001" max="10001" width="58.390625" style="19" customWidth="1"/>
    <col min="10002" max="10002" width="75.11328125" style="19" customWidth="1"/>
    <col min="10003" max="10003" width="61.625" style="19" customWidth="1"/>
    <col min="10004" max="10004" width="58.9296875" style="19" customWidth="1"/>
    <col min="10005" max="10005" width="59.19921875" style="19" customWidth="1"/>
    <col min="10006" max="10006" width="120.01953125" style="19" customWidth="1"/>
    <col min="10007" max="10007" width="51.6484375" style="19" customWidth="1"/>
    <col min="10008" max="10008" width="42.07421875" style="19" customWidth="1"/>
    <col min="10009" max="10009" width="39.2421875" style="19" customWidth="1"/>
    <col min="10010" max="10031" width="9.16796875" style="19"/>
    <col min="10032" max="10032" width="33.0390625" style="19" bestFit="1" customWidth="1"/>
    <col min="10033" max="10220" width="9.16796875" style="19"/>
    <col min="10221" max="10221" width="144.83203125" style="19" customWidth="1"/>
    <col min="10222" max="10242" width="9.16796875" style="19"/>
    <col min="10243" max="10243" width="26.4296875" style="19" customWidth="1"/>
    <col min="10244" max="10244" width="56.09765625" style="19" customWidth="1"/>
    <col min="10245" max="10245" width="63.6484375" style="19" customWidth="1"/>
    <col min="10246" max="10246" width="49.89453125" style="19" customWidth="1"/>
    <col min="10247" max="10248" width="47.19921875" style="19" customWidth="1"/>
    <col min="10249" max="10249" width="43.421875" style="19" customWidth="1"/>
    <col min="10250" max="10250" width="44.09375" style="19" customWidth="1"/>
    <col min="10251" max="10251" width="41.8046875" style="19" customWidth="1"/>
    <col min="10252" max="10252" width="88.59765625" style="19" customWidth="1"/>
    <col min="10253" max="10253" width="159.53125" style="19" customWidth="1"/>
    <col min="10254" max="10254" width="60.0078125" style="19" customWidth="1"/>
    <col min="10255" max="10255" width="53.40234375" style="19" customWidth="1"/>
    <col min="10256" max="10256" width="59.3359375" style="19" customWidth="1"/>
    <col min="10257" max="10257" width="58.390625" style="19" customWidth="1"/>
    <col min="10258" max="10258" width="75.11328125" style="19" customWidth="1"/>
    <col min="10259" max="10259" width="61.625" style="19" customWidth="1"/>
    <col min="10260" max="10260" width="58.9296875" style="19" customWidth="1"/>
    <col min="10261" max="10261" width="59.19921875" style="19" customWidth="1"/>
    <col min="10262" max="10262" width="120.01953125" style="19" customWidth="1"/>
    <col min="10263" max="10263" width="51.6484375" style="19" customWidth="1"/>
    <col min="10264" max="10264" width="42.07421875" style="19" customWidth="1"/>
    <col min="10265" max="10265" width="39.2421875" style="19" customWidth="1"/>
    <col min="10266" max="10287" width="9.16796875" style="19"/>
    <col min="10288" max="10288" width="33.0390625" style="19" bestFit="1" customWidth="1"/>
    <col min="10289" max="10476" width="9.16796875" style="19"/>
    <col min="10477" max="10477" width="144.83203125" style="19" customWidth="1"/>
    <col min="10478" max="10498" width="9.16796875" style="19"/>
    <col min="10499" max="10499" width="26.4296875" style="19" customWidth="1"/>
    <col min="10500" max="10500" width="56.09765625" style="19" customWidth="1"/>
    <col min="10501" max="10501" width="63.6484375" style="19" customWidth="1"/>
    <col min="10502" max="10502" width="49.89453125" style="19" customWidth="1"/>
    <col min="10503" max="10504" width="47.19921875" style="19" customWidth="1"/>
    <col min="10505" max="10505" width="43.421875" style="19" customWidth="1"/>
    <col min="10506" max="10506" width="44.09375" style="19" customWidth="1"/>
    <col min="10507" max="10507" width="41.8046875" style="19" customWidth="1"/>
    <col min="10508" max="10508" width="88.59765625" style="19" customWidth="1"/>
    <col min="10509" max="10509" width="159.53125" style="19" customWidth="1"/>
    <col min="10510" max="10510" width="60.0078125" style="19" customWidth="1"/>
    <col min="10511" max="10511" width="53.40234375" style="19" customWidth="1"/>
    <col min="10512" max="10512" width="59.3359375" style="19" customWidth="1"/>
    <col min="10513" max="10513" width="58.390625" style="19" customWidth="1"/>
    <col min="10514" max="10514" width="75.11328125" style="19" customWidth="1"/>
    <col min="10515" max="10515" width="61.625" style="19" customWidth="1"/>
    <col min="10516" max="10516" width="58.9296875" style="19" customWidth="1"/>
    <col min="10517" max="10517" width="59.19921875" style="19" customWidth="1"/>
    <col min="10518" max="10518" width="120.01953125" style="19" customWidth="1"/>
    <col min="10519" max="10519" width="51.6484375" style="19" customWidth="1"/>
    <col min="10520" max="10520" width="42.07421875" style="19" customWidth="1"/>
    <col min="10521" max="10521" width="39.2421875" style="19" customWidth="1"/>
    <col min="10522" max="10543" width="9.16796875" style="19"/>
    <col min="10544" max="10544" width="33.0390625" style="19" bestFit="1" customWidth="1"/>
    <col min="10545" max="10732" width="9.16796875" style="19"/>
    <col min="10733" max="10733" width="144.83203125" style="19" customWidth="1"/>
    <col min="10734" max="10754" width="9.16796875" style="19"/>
    <col min="10755" max="10755" width="26.4296875" style="19" customWidth="1"/>
    <col min="10756" max="10756" width="56.09765625" style="19" customWidth="1"/>
    <col min="10757" max="10757" width="63.6484375" style="19" customWidth="1"/>
    <col min="10758" max="10758" width="49.89453125" style="19" customWidth="1"/>
    <col min="10759" max="10760" width="47.19921875" style="19" customWidth="1"/>
    <col min="10761" max="10761" width="43.421875" style="19" customWidth="1"/>
    <col min="10762" max="10762" width="44.09375" style="19" customWidth="1"/>
    <col min="10763" max="10763" width="41.8046875" style="19" customWidth="1"/>
    <col min="10764" max="10764" width="88.59765625" style="19" customWidth="1"/>
    <col min="10765" max="10765" width="159.53125" style="19" customWidth="1"/>
    <col min="10766" max="10766" width="60.0078125" style="19" customWidth="1"/>
    <col min="10767" max="10767" width="53.40234375" style="19" customWidth="1"/>
    <col min="10768" max="10768" width="59.3359375" style="19" customWidth="1"/>
    <col min="10769" max="10769" width="58.390625" style="19" customWidth="1"/>
    <col min="10770" max="10770" width="75.11328125" style="19" customWidth="1"/>
    <col min="10771" max="10771" width="61.625" style="19" customWidth="1"/>
    <col min="10772" max="10772" width="58.9296875" style="19" customWidth="1"/>
    <col min="10773" max="10773" width="59.19921875" style="19" customWidth="1"/>
    <col min="10774" max="10774" width="120.01953125" style="19" customWidth="1"/>
    <col min="10775" max="10775" width="51.6484375" style="19" customWidth="1"/>
    <col min="10776" max="10776" width="42.07421875" style="19" customWidth="1"/>
    <col min="10777" max="10777" width="39.2421875" style="19" customWidth="1"/>
    <col min="10778" max="10799" width="9.16796875" style="19"/>
    <col min="10800" max="10800" width="33.0390625" style="19" bestFit="1" customWidth="1"/>
    <col min="10801" max="10988" width="9.16796875" style="19"/>
    <col min="10989" max="10989" width="144.83203125" style="19" customWidth="1"/>
    <col min="10990" max="11010" width="9.16796875" style="19"/>
    <col min="11011" max="11011" width="26.4296875" style="19" customWidth="1"/>
    <col min="11012" max="11012" width="56.09765625" style="19" customWidth="1"/>
    <col min="11013" max="11013" width="63.6484375" style="19" customWidth="1"/>
    <col min="11014" max="11014" width="49.89453125" style="19" customWidth="1"/>
    <col min="11015" max="11016" width="47.19921875" style="19" customWidth="1"/>
    <col min="11017" max="11017" width="43.421875" style="19" customWidth="1"/>
    <col min="11018" max="11018" width="44.09375" style="19" customWidth="1"/>
    <col min="11019" max="11019" width="41.8046875" style="19" customWidth="1"/>
    <col min="11020" max="11020" width="88.59765625" style="19" customWidth="1"/>
    <col min="11021" max="11021" width="159.53125" style="19" customWidth="1"/>
    <col min="11022" max="11022" width="60.0078125" style="19" customWidth="1"/>
    <col min="11023" max="11023" width="53.40234375" style="19" customWidth="1"/>
    <col min="11024" max="11024" width="59.3359375" style="19" customWidth="1"/>
    <col min="11025" max="11025" width="58.390625" style="19" customWidth="1"/>
    <col min="11026" max="11026" width="75.11328125" style="19" customWidth="1"/>
    <col min="11027" max="11027" width="61.625" style="19" customWidth="1"/>
    <col min="11028" max="11028" width="58.9296875" style="19" customWidth="1"/>
    <col min="11029" max="11029" width="59.19921875" style="19" customWidth="1"/>
    <col min="11030" max="11030" width="120.01953125" style="19" customWidth="1"/>
    <col min="11031" max="11031" width="51.6484375" style="19" customWidth="1"/>
    <col min="11032" max="11032" width="42.07421875" style="19" customWidth="1"/>
    <col min="11033" max="11033" width="39.2421875" style="19" customWidth="1"/>
    <col min="11034" max="11055" width="9.16796875" style="19"/>
    <col min="11056" max="11056" width="33.0390625" style="19" bestFit="1" customWidth="1"/>
    <col min="11057" max="11244" width="9.16796875" style="19"/>
    <col min="11245" max="11245" width="144.83203125" style="19" customWidth="1"/>
    <col min="11246" max="11266" width="9.16796875" style="19"/>
    <col min="11267" max="11267" width="26.4296875" style="19" customWidth="1"/>
    <col min="11268" max="11268" width="56.09765625" style="19" customWidth="1"/>
    <col min="11269" max="11269" width="63.6484375" style="19" customWidth="1"/>
    <col min="11270" max="11270" width="49.89453125" style="19" customWidth="1"/>
    <col min="11271" max="11272" width="47.19921875" style="19" customWidth="1"/>
    <col min="11273" max="11273" width="43.421875" style="19" customWidth="1"/>
    <col min="11274" max="11274" width="44.09375" style="19" customWidth="1"/>
    <col min="11275" max="11275" width="41.8046875" style="19" customWidth="1"/>
    <col min="11276" max="11276" width="88.59765625" style="19" customWidth="1"/>
    <col min="11277" max="11277" width="159.53125" style="19" customWidth="1"/>
    <col min="11278" max="11278" width="60.0078125" style="19" customWidth="1"/>
    <col min="11279" max="11279" width="53.40234375" style="19" customWidth="1"/>
    <col min="11280" max="11280" width="59.3359375" style="19" customWidth="1"/>
    <col min="11281" max="11281" width="58.390625" style="19" customWidth="1"/>
    <col min="11282" max="11282" width="75.11328125" style="19" customWidth="1"/>
    <col min="11283" max="11283" width="61.625" style="19" customWidth="1"/>
    <col min="11284" max="11284" width="58.9296875" style="19" customWidth="1"/>
    <col min="11285" max="11285" width="59.19921875" style="19" customWidth="1"/>
    <col min="11286" max="11286" width="120.01953125" style="19" customWidth="1"/>
    <col min="11287" max="11287" width="51.6484375" style="19" customWidth="1"/>
    <col min="11288" max="11288" width="42.07421875" style="19" customWidth="1"/>
    <col min="11289" max="11289" width="39.2421875" style="19" customWidth="1"/>
    <col min="11290" max="11311" width="9.16796875" style="19"/>
    <col min="11312" max="11312" width="33.0390625" style="19" bestFit="1" customWidth="1"/>
    <col min="11313" max="11500" width="9.16796875" style="19"/>
    <col min="11501" max="11501" width="144.83203125" style="19" customWidth="1"/>
    <col min="11502" max="11522" width="9.16796875" style="19"/>
    <col min="11523" max="11523" width="26.4296875" style="19" customWidth="1"/>
    <col min="11524" max="11524" width="56.09765625" style="19" customWidth="1"/>
    <col min="11525" max="11525" width="63.6484375" style="19" customWidth="1"/>
    <col min="11526" max="11526" width="49.89453125" style="19" customWidth="1"/>
    <col min="11527" max="11528" width="47.19921875" style="19" customWidth="1"/>
    <col min="11529" max="11529" width="43.421875" style="19" customWidth="1"/>
    <col min="11530" max="11530" width="44.09375" style="19" customWidth="1"/>
    <col min="11531" max="11531" width="41.8046875" style="19" customWidth="1"/>
    <col min="11532" max="11532" width="88.59765625" style="19" customWidth="1"/>
    <col min="11533" max="11533" width="159.53125" style="19" customWidth="1"/>
    <col min="11534" max="11534" width="60.0078125" style="19" customWidth="1"/>
    <col min="11535" max="11535" width="53.40234375" style="19" customWidth="1"/>
    <col min="11536" max="11536" width="59.3359375" style="19" customWidth="1"/>
    <col min="11537" max="11537" width="58.390625" style="19" customWidth="1"/>
    <col min="11538" max="11538" width="75.11328125" style="19" customWidth="1"/>
    <col min="11539" max="11539" width="61.625" style="19" customWidth="1"/>
    <col min="11540" max="11540" width="58.9296875" style="19" customWidth="1"/>
    <col min="11541" max="11541" width="59.19921875" style="19" customWidth="1"/>
    <col min="11542" max="11542" width="120.01953125" style="19" customWidth="1"/>
    <col min="11543" max="11543" width="51.6484375" style="19" customWidth="1"/>
    <col min="11544" max="11544" width="42.07421875" style="19" customWidth="1"/>
    <col min="11545" max="11545" width="39.2421875" style="19" customWidth="1"/>
    <col min="11546" max="11567" width="9.16796875" style="19"/>
    <col min="11568" max="11568" width="33.0390625" style="19" bestFit="1" customWidth="1"/>
    <col min="11569" max="11756" width="9.16796875" style="19"/>
    <col min="11757" max="11757" width="144.83203125" style="19" customWidth="1"/>
    <col min="11758" max="11778" width="9.16796875" style="19"/>
    <col min="11779" max="11779" width="26.4296875" style="19" customWidth="1"/>
    <col min="11780" max="11780" width="56.09765625" style="19" customWidth="1"/>
    <col min="11781" max="11781" width="63.6484375" style="19" customWidth="1"/>
    <col min="11782" max="11782" width="49.89453125" style="19" customWidth="1"/>
    <col min="11783" max="11784" width="47.19921875" style="19" customWidth="1"/>
    <col min="11785" max="11785" width="43.421875" style="19" customWidth="1"/>
    <col min="11786" max="11786" width="44.09375" style="19" customWidth="1"/>
    <col min="11787" max="11787" width="41.8046875" style="19" customWidth="1"/>
    <col min="11788" max="11788" width="88.59765625" style="19" customWidth="1"/>
    <col min="11789" max="11789" width="159.53125" style="19" customWidth="1"/>
    <col min="11790" max="11790" width="60.0078125" style="19" customWidth="1"/>
    <col min="11791" max="11791" width="53.40234375" style="19" customWidth="1"/>
    <col min="11792" max="11792" width="59.3359375" style="19" customWidth="1"/>
    <col min="11793" max="11793" width="58.390625" style="19" customWidth="1"/>
    <col min="11794" max="11794" width="75.11328125" style="19" customWidth="1"/>
    <col min="11795" max="11795" width="61.625" style="19" customWidth="1"/>
    <col min="11796" max="11796" width="58.9296875" style="19" customWidth="1"/>
    <col min="11797" max="11797" width="59.19921875" style="19" customWidth="1"/>
    <col min="11798" max="11798" width="120.01953125" style="19" customWidth="1"/>
    <col min="11799" max="11799" width="51.6484375" style="19" customWidth="1"/>
    <col min="11800" max="11800" width="42.07421875" style="19" customWidth="1"/>
    <col min="11801" max="11801" width="39.2421875" style="19" customWidth="1"/>
    <col min="11802" max="11823" width="9.16796875" style="19"/>
    <col min="11824" max="11824" width="33.0390625" style="19" bestFit="1" customWidth="1"/>
    <col min="11825" max="12012" width="9.16796875" style="19"/>
    <col min="12013" max="12013" width="144.83203125" style="19" customWidth="1"/>
    <col min="12014" max="12034" width="9.16796875" style="19"/>
    <col min="12035" max="12035" width="26.4296875" style="19" customWidth="1"/>
    <col min="12036" max="12036" width="56.09765625" style="19" customWidth="1"/>
    <col min="12037" max="12037" width="63.6484375" style="19" customWidth="1"/>
    <col min="12038" max="12038" width="49.89453125" style="19" customWidth="1"/>
    <col min="12039" max="12040" width="47.19921875" style="19" customWidth="1"/>
    <col min="12041" max="12041" width="43.421875" style="19" customWidth="1"/>
    <col min="12042" max="12042" width="44.09375" style="19" customWidth="1"/>
    <col min="12043" max="12043" width="41.8046875" style="19" customWidth="1"/>
    <col min="12044" max="12044" width="88.59765625" style="19" customWidth="1"/>
    <col min="12045" max="12045" width="159.53125" style="19" customWidth="1"/>
    <col min="12046" max="12046" width="60.0078125" style="19" customWidth="1"/>
    <col min="12047" max="12047" width="53.40234375" style="19" customWidth="1"/>
    <col min="12048" max="12048" width="59.3359375" style="19" customWidth="1"/>
    <col min="12049" max="12049" width="58.390625" style="19" customWidth="1"/>
    <col min="12050" max="12050" width="75.11328125" style="19" customWidth="1"/>
    <col min="12051" max="12051" width="61.625" style="19" customWidth="1"/>
    <col min="12052" max="12052" width="58.9296875" style="19" customWidth="1"/>
    <col min="12053" max="12053" width="59.19921875" style="19" customWidth="1"/>
    <col min="12054" max="12054" width="120.01953125" style="19" customWidth="1"/>
    <col min="12055" max="12055" width="51.6484375" style="19" customWidth="1"/>
    <col min="12056" max="12056" width="42.07421875" style="19" customWidth="1"/>
    <col min="12057" max="12057" width="39.2421875" style="19" customWidth="1"/>
    <col min="12058" max="12079" width="9.16796875" style="19"/>
    <col min="12080" max="12080" width="33.0390625" style="19" bestFit="1" customWidth="1"/>
    <col min="12081" max="12268" width="9.16796875" style="19"/>
    <col min="12269" max="12269" width="144.83203125" style="19" customWidth="1"/>
    <col min="12270" max="12290" width="9.16796875" style="19"/>
    <col min="12291" max="12291" width="26.4296875" style="19" customWidth="1"/>
    <col min="12292" max="12292" width="56.09765625" style="19" customWidth="1"/>
    <col min="12293" max="12293" width="63.6484375" style="19" customWidth="1"/>
    <col min="12294" max="12294" width="49.89453125" style="19" customWidth="1"/>
    <col min="12295" max="12296" width="47.19921875" style="19" customWidth="1"/>
    <col min="12297" max="12297" width="43.421875" style="19" customWidth="1"/>
    <col min="12298" max="12298" width="44.09375" style="19" customWidth="1"/>
    <col min="12299" max="12299" width="41.8046875" style="19" customWidth="1"/>
    <col min="12300" max="12300" width="88.59765625" style="19" customWidth="1"/>
    <col min="12301" max="12301" width="159.53125" style="19" customWidth="1"/>
    <col min="12302" max="12302" width="60.0078125" style="19" customWidth="1"/>
    <col min="12303" max="12303" width="53.40234375" style="19" customWidth="1"/>
    <col min="12304" max="12304" width="59.3359375" style="19" customWidth="1"/>
    <col min="12305" max="12305" width="58.390625" style="19" customWidth="1"/>
    <col min="12306" max="12306" width="75.11328125" style="19" customWidth="1"/>
    <col min="12307" max="12307" width="61.625" style="19" customWidth="1"/>
    <col min="12308" max="12308" width="58.9296875" style="19" customWidth="1"/>
    <col min="12309" max="12309" width="59.19921875" style="19" customWidth="1"/>
    <col min="12310" max="12310" width="120.01953125" style="19" customWidth="1"/>
    <col min="12311" max="12311" width="51.6484375" style="19" customWidth="1"/>
    <col min="12312" max="12312" width="42.07421875" style="19" customWidth="1"/>
    <col min="12313" max="12313" width="39.2421875" style="19" customWidth="1"/>
    <col min="12314" max="12335" width="9.16796875" style="19"/>
    <col min="12336" max="12336" width="33.0390625" style="19" bestFit="1" customWidth="1"/>
    <col min="12337" max="12524" width="9.16796875" style="19"/>
    <col min="12525" max="12525" width="144.83203125" style="19" customWidth="1"/>
    <col min="12526" max="12546" width="9.16796875" style="19"/>
    <col min="12547" max="12547" width="26.4296875" style="19" customWidth="1"/>
    <col min="12548" max="12548" width="56.09765625" style="19" customWidth="1"/>
    <col min="12549" max="12549" width="63.6484375" style="19" customWidth="1"/>
    <col min="12550" max="12550" width="49.89453125" style="19" customWidth="1"/>
    <col min="12551" max="12552" width="47.19921875" style="19" customWidth="1"/>
    <col min="12553" max="12553" width="43.421875" style="19" customWidth="1"/>
    <col min="12554" max="12554" width="44.09375" style="19" customWidth="1"/>
    <col min="12555" max="12555" width="41.8046875" style="19" customWidth="1"/>
    <col min="12556" max="12556" width="88.59765625" style="19" customWidth="1"/>
    <col min="12557" max="12557" width="159.53125" style="19" customWidth="1"/>
    <col min="12558" max="12558" width="60.0078125" style="19" customWidth="1"/>
    <col min="12559" max="12559" width="53.40234375" style="19" customWidth="1"/>
    <col min="12560" max="12560" width="59.3359375" style="19" customWidth="1"/>
    <col min="12561" max="12561" width="58.390625" style="19" customWidth="1"/>
    <col min="12562" max="12562" width="75.11328125" style="19" customWidth="1"/>
    <col min="12563" max="12563" width="61.625" style="19" customWidth="1"/>
    <col min="12564" max="12564" width="58.9296875" style="19" customWidth="1"/>
    <col min="12565" max="12565" width="59.19921875" style="19" customWidth="1"/>
    <col min="12566" max="12566" width="120.01953125" style="19" customWidth="1"/>
    <col min="12567" max="12567" width="51.6484375" style="19" customWidth="1"/>
    <col min="12568" max="12568" width="42.07421875" style="19" customWidth="1"/>
    <col min="12569" max="12569" width="39.2421875" style="19" customWidth="1"/>
    <col min="12570" max="12591" width="9.16796875" style="19"/>
    <col min="12592" max="12592" width="33.0390625" style="19" bestFit="1" customWidth="1"/>
    <col min="12593" max="12780" width="9.16796875" style="19"/>
    <col min="12781" max="12781" width="144.83203125" style="19" customWidth="1"/>
    <col min="12782" max="12802" width="9.16796875" style="19"/>
    <col min="12803" max="12803" width="26.4296875" style="19" customWidth="1"/>
    <col min="12804" max="12804" width="56.09765625" style="19" customWidth="1"/>
    <col min="12805" max="12805" width="63.6484375" style="19" customWidth="1"/>
    <col min="12806" max="12806" width="49.89453125" style="19" customWidth="1"/>
    <col min="12807" max="12808" width="47.19921875" style="19" customWidth="1"/>
    <col min="12809" max="12809" width="43.421875" style="19" customWidth="1"/>
    <col min="12810" max="12810" width="44.09375" style="19" customWidth="1"/>
    <col min="12811" max="12811" width="41.8046875" style="19" customWidth="1"/>
    <col min="12812" max="12812" width="88.59765625" style="19" customWidth="1"/>
    <col min="12813" max="12813" width="159.53125" style="19" customWidth="1"/>
    <col min="12814" max="12814" width="60.0078125" style="19" customWidth="1"/>
    <col min="12815" max="12815" width="53.40234375" style="19" customWidth="1"/>
    <col min="12816" max="12816" width="59.3359375" style="19" customWidth="1"/>
    <col min="12817" max="12817" width="58.390625" style="19" customWidth="1"/>
    <col min="12818" max="12818" width="75.11328125" style="19" customWidth="1"/>
    <col min="12819" max="12819" width="61.625" style="19" customWidth="1"/>
    <col min="12820" max="12820" width="58.9296875" style="19" customWidth="1"/>
    <col min="12821" max="12821" width="59.19921875" style="19" customWidth="1"/>
    <col min="12822" max="12822" width="120.01953125" style="19" customWidth="1"/>
    <col min="12823" max="12823" width="51.6484375" style="19" customWidth="1"/>
    <col min="12824" max="12824" width="42.07421875" style="19" customWidth="1"/>
    <col min="12825" max="12825" width="39.2421875" style="19" customWidth="1"/>
    <col min="12826" max="12847" width="9.16796875" style="19"/>
    <col min="12848" max="12848" width="33.0390625" style="19" bestFit="1" customWidth="1"/>
    <col min="12849" max="13036" width="9.16796875" style="19"/>
    <col min="13037" max="13037" width="144.83203125" style="19" customWidth="1"/>
    <col min="13038" max="13058" width="9.16796875" style="19"/>
    <col min="13059" max="13059" width="26.4296875" style="19" customWidth="1"/>
    <col min="13060" max="13060" width="56.09765625" style="19" customWidth="1"/>
    <col min="13061" max="13061" width="63.6484375" style="19" customWidth="1"/>
    <col min="13062" max="13062" width="49.89453125" style="19" customWidth="1"/>
    <col min="13063" max="13064" width="47.19921875" style="19" customWidth="1"/>
    <col min="13065" max="13065" width="43.421875" style="19" customWidth="1"/>
    <col min="13066" max="13066" width="44.09375" style="19" customWidth="1"/>
    <col min="13067" max="13067" width="41.8046875" style="19" customWidth="1"/>
    <col min="13068" max="13068" width="88.59765625" style="19" customWidth="1"/>
    <col min="13069" max="13069" width="159.53125" style="19" customWidth="1"/>
    <col min="13070" max="13070" width="60.0078125" style="19" customWidth="1"/>
    <col min="13071" max="13071" width="53.40234375" style="19" customWidth="1"/>
    <col min="13072" max="13072" width="59.3359375" style="19" customWidth="1"/>
    <col min="13073" max="13073" width="58.390625" style="19" customWidth="1"/>
    <col min="13074" max="13074" width="75.11328125" style="19" customWidth="1"/>
    <col min="13075" max="13075" width="61.625" style="19" customWidth="1"/>
    <col min="13076" max="13076" width="58.9296875" style="19" customWidth="1"/>
    <col min="13077" max="13077" width="59.19921875" style="19" customWidth="1"/>
    <col min="13078" max="13078" width="120.01953125" style="19" customWidth="1"/>
    <col min="13079" max="13079" width="51.6484375" style="19" customWidth="1"/>
    <col min="13080" max="13080" width="42.07421875" style="19" customWidth="1"/>
    <col min="13081" max="13081" width="39.2421875" style="19" customWidth="1"/>
    <col min="13082" max="13103" width="9.16796875" style="19"/>
    <col min="13104" max="13104" width="33.0390625" style="19" bestFit="1" customWidth="1"/>
    <col min="13105" max="13292" width="9.16796875" style="19"/>
    <col min="13293" max="13293" width="144.83203125" style="19" customWidth="1"/>
    <col min="13294" max="13314" width="9.16796875" style="19"/>
    <col min="13315" max="13315" width="26.4296875" style="19" customWidth="1"/>
    <col min="13316" max="13316" width="56.09765625" style="19" customWidth="1"/>
    <col min="13317" max="13317" width="63.6484375" style="19" customWidth="1"/>
    <col min="13318" max="13318" width="49.89453125" style="19" customWidth="1"/>
    <col min="13319" max="13320" width="47.19921875" style="19" customWidth="1"/>
    <col min="13321" max="13321" width="43.421875" style="19" customWidth="1"/>
    <col min="13322" max="13322" width="44.09375" style="19" customWidth="1"/>
    <col min="13323" max="13323" width="41.8046875" style="19" customWidth="1"/>
    <col min="13324" max="13324" width="88.59765625" style="19" customWidth="1"/>
    <col min="13325" max="13325" width="159.53125" style="19" customWidth="1"/>
    <col min="13326" max="13326" width="60.0078125" style="19" customWidth="1"/>
    <col min="13327" max="13327" width="53.40234375" style="19" customWidth="1"/>
    <col min="13328" max="13328" width="59.3359375" style="19" customWidth="1"/>
    <col min="13329" max="13329" width="58.390625" style="19" customWidth="1"/>
    <col min="13330" max="13330" width="75.11328125" style="19" customWidth="1"/>
    <col min="13331" max="13331" width="61.625" style="19" customWidth="1"/>
    <col min="13332" max="13332" width="58.9296875" style="19" customWidth="1"/>
    <col min="13333" max="13333" width="59.19921875" style="19" customWidth="1"/>
    <col min="13334" max="13334" width="120.01953125" style="19" customWidth="1"/>
    <col min="13335" max="13335" width="51.6484375" style="19" customWidth="1"/>
    <col min="13336" max="13336" width="42.07421875" style="19" customWidth="1"/>
    <col min="13337" max="13337" width="39.2421875" style="19" customWidth="1"/>
    <col min="13338" max="13359" width="9.16796875" style="19"/>
    <col min="13360" max="13360" width="33.0390625" style="19" bestFit="1" customWidth="1"/>
    <col min="13361" max="13548" width="9.16796875" style="19"/>
    <col min="13549" max="13549" width="144.83203125" style="19" customWidth="1"/>
    <col min="13550" max="13570" width="9.16796875" style="19"/>
    <col min="13571" max="13571" width="26.4296875" style="19" customWidth="1"/>
    <col min="13572" max="13572" width="56.09765625" style="19" customWidth="1"/>
    <col min="13573" max="13573" width="63.6484375" style="19" customWidth="1"/>
    <col min="13574" max="13574" width="49.89453125" style="19" customWidth="1"/>
    <col min="13575" max="13576" width="47.19921875" style="19" customWidth="1"/>
    <col min="13577" max="13577" width="43.421875" style="19" customWidth="1"/>
    <col min="13578" max="13578" width="44.09375" style="19" customWidth="1"/>
    <col min="13579" max="13579" width="41.8046875" style="19" customWidth="1"/>
    <col min="13580" max="13580" width="88.59765625" style="19" customWidth="1"/>
    <col min="13581" max="13581" width="159.53125" style="19" customWidth="1"/>
    <col min="13582" max="13582" width="60.0078125" style="19" customWidth="1"/>
    <col min="13583" max="13583" width="53.40234375" style="19" customWidth="1"/>
    <col min="13584" max="13584" width="59.3359375" style="19" customWidth="1"/>
    <col min="13585" max="13585" width="58.390625" style="19" customWidth="1"/>
    <col min="13586" max="13586" width="75.11328125" style="19" customWidth="1"/>
    <col min="13587" max="13587" width="61.625" style="19" customWidth="1"/>
    <col min="13588" max="13588" width="58.9296875" style="19" customWidth="1"/>
    <col min="13589" max="13589" width="59.19921875" style="19" customWidth="1"/>
    <col min="13590" max="13590" width="120.01953125" style="19" customWidth="1"/>
    <col min="13591" max="13591" width="51.6484375" style="19" customWidth="1"/>
    <col min="13592" max="13592" width="42.07421875" style="19" customWidth="1"/>
    <col min="13593" max="13593" width="39.2421875" style="19" customWidth="1"/>
    <col min="13594" max="13615" width="9.16796875" style="19"/>
    <col min="13616" max="13616" width="33.0390625" style="19" bestFit="1" customWidth="1"/>
    <col min="13617" max="13804" width="9.16796875" style="19"/>
    <col min="13805" max="13805" width="144.83203125" style="19" customWidth="1"/>
    <col min="13806" max="13826" width="9.16796875" style="19"/>
    <col min="13827" max="13827" width="26.4296875" style="19" customWidth="1"/>
    <col min="13828" max="13828" width="56.09765625" style="19" customWidth="1"/>
    <col min="13829" max="13829" width="63.6484375" style="19" customWidth="1"/>
    <col min="13830" max="13830" width="49.89453125" style="19" customWidth="1"/>
    <col min="13831" max="13832" width="47.19921875" style="19" customWidth="1"/>
    <col min="13833" max="13833" width="43.421875" style="19" customWidth="1"/>
    <col min="13834" max="13834" width="44.09375" style="19" customWidth="1"/>
    <col min="13835" max="13835" width="41.8046875" style="19" customWidth="1"/>
    <col min="13836" max="13836" width="88.59765625" style="19" customWidth="1"/>
    <col min="13837" max="13837" width="159.53125" style="19" customWidth="1"/>
    <col min="13838" max="13838" width="60.0078125" style="19" customWidth="1"/>
    <col min="13839" max="13839" width="53.40234375" style="19" customWidth="1"/>
    <col min="13840" max="13840" width="59.3359375" style="19" customWidth="1"/>
    <col min="13841" max="13841" width="58.390625" style="19" customWidth="1"/>
    <col min="13842" max="13842" width="75.11328125" style="19" customWidth="1"/>
    <col min="13843" max="13843" width="61.625" style="19" customWidth="1"/>
    <col min="13844" max="13844" width="58.9296875" style="19" customWidth="1"/>
    <col min="13845" max="13845" width="59.19921875" style="19" customWidth="1"/>
    <col min="13846" max="13846" width="120.01953125" style="19" customWidth="1"/>
    <col min="13847" max="13847" width="51.6484375" style="19" customWidth="1"/>
    <col min="13848" max="13848" width="42.07421875" style="19" customWidth="1"/>
    <col min="13849" max="13849" width="39.2421875" style="19" customWidth="1"/>
    <col min="13850" max="13871" width="9.16796875" style="19"/>
    <col min="13872" max="13872" width="33.0390625" style="19" bestFit="1" customWidth="1"/>
    <col min="13873" max="14060" width="9.16796875" style="19"/>
    <col min="14061" max="14061" width="144.83203125" style="19" customWidth="1"/>
    <col min="14062" max="14082" width="9.16796875" style="19"/>
    <col min="14083" max="14083" width="26.4296875" style="19" customWidth="1"/>
    <col min="14084" max="14084" width="56.09765625" style="19" customWidth="1"/>
    <col min="14085" max="14085" width="63.6484375" style="19" customWidth="1"/>
    <col min="14086" max="14086" width="49.89453125" style="19" customWidth="1"/>
    <col min="14087" max="14088" width="47.19921875" style="19" customWidth="1"/>
    <col min="14089" max="14089" width="43.421875" style="19" customWidth="1"/>
    <col min="14090" max="14090" width="44.09375" style="19" customWidth="1"/>
    <col min="14091" max="14091" width="41.8046875" style="19" customWidth="1"/>
    <col min="14092" max="14092" width="88.59765625" style="19" customWidth="1"/>
    <col min="14093" max="14093" width="159.53125" style="19" customWidth="1"/>
    <col min="14094" max="14094" width="60.0078125" style="19" customWidth="1"/>
    <col min="14095" max="14095" width="53.40234375" style="19" customWidth="1"/>
    <col min="14096" max="14096" width="59.3359375" style="19" customWidth="1"/>
    <col min="14097" max="14097" width="58.390625" style="19" customWidth="1"/>
    <col min="14098" max="14098" width="75.11328125" style="19" customWidth="1"/>
    <col min="14099" max="14099" width="61.625" style="19" customWidth="1"/>
    <col min="14100" max="14100" width="58.9296875" style="19" customWidth="1"/>
    <col min="14101" max="14101" width="59.19921875" style="19" customWidth="1"/>
    <col min="14102" max="14102" width="120.01953125" style="19" customWidth="1"/>
    <col min="14103" max="14103" width="51.6484375" style="19" customWidth="1"/>
    <col min="14104" max="14104" width="42.07421875" style="19" customWidth="1"/>
    <col min="14105" max="14105" width="39.2421875" style="19" customWidth="1"/>
    <col min="14106" max="14127" width="9.16796875" style="19"/>
    <col min="14128" max="14128" width="33.0390625" style="19" bestFit="1" customWidth="1"/>
    <col min="14129" max="14316" width="9.16796875" style="19"/>
    <col min="14317" max="14317" width="144.83203125" style="19" customWidth="1"/>
    <col min="14318" max="14338" width="9.16796875" style="19"/>
    <col min="14339" max="14339" width="26.4296875" style="19" customWidth="1"/>
    <col min="14340" max="14340" width="56.09765625" style="19" customWidth="1"/>
    <col min="14341" max="14341" width="63.6484375" style="19" customWidth="1"/>
    <col min="14342" max="14342" width="49.89453125" style="19" customWidth="1"/>
    <col min="14343" max="14344" width="47.19921875" style="19" customWidth="1"/>
    <col min="14345" max="14345" width="43.421875" style="19" customWidth="1"/>
    <col min="14346" max="14346" width="44.09375" style="19" customWidth="1"/>
    <col min="14347" max="14347" width="41.8046875" style="19" customWidth="1"/>
    <col min="14348" max="14348" width="88.59765625" style="19" customWidth="1"/>
    <col min="14349" max="14349" width="159.53125" style="19" customWidth="1"/>
    <col min="14350" max="14350" width="60.0078125" style="19" customWidth="1"/>
    <col min="14351" max="14351" width="53.40234375" style="19" customWidth="1"/>
    <col min="14352" max="14352" width="59.3359375" style="19" customWidth="1"/>
    <col min="14353" max="14353" width="58.390625" style="19" customWidth="1"/>
    <col min="14354" max="14354" width="75.11328125" style="19" customWidth="1"/>
    <col min="14355" max="14355" width="61.625" style="19" customWidth="1"/>
    <col min="14356" max="14356" width="58.9296875" style="19" customWidth="1"/>
    <col min="14357" max="14357" width="59.19921875" style="19" customWidth="1"/>
    <col min="14358" max="14358" width="120.01953125" style="19" customWidth="1"/>
    <col min="14359" max="14359" width="51.6484375" style="19" customWidth="1"/>
    <col min="14360" max="14360" width="42.07421875" style="19" customWidth="1"/>
    <col min="14361" max="14361" width="39.2421875" style="19" customWidth="1"/>
    <col min="14362" max="14383" width="9.16796875" style="19"/>
    <col min="14384" max="14384" width="33.0390625" style="19" bestFit="1" customWidth="1"/>
    <col min="14385" max="14572" width="9.16796875" style="19"/>
    <col min="14573" max="14573" width="144.83203125" style="19" customWidth="1"/>
    <col min="14574" max="14594" width="9.16796875" style="19"/>
    <col min="14595" max="14595" width="26.4296875" style="19" customWidth="1"/>
    <col min="14596" max="14596" width="56.09765625" style="19" customWidth="1"/>
    <col min="14597" max="14597" width="63.6484375" style="19" customWidth="1"/>
    <col min="14598" max="14598" width="49.89453125" style="19" customWidth="1"/>
    <col min="14599" max="14600" width="47.19921875" style="19" customWidth="1"/>
    <col min="14601" max="14601" width="43.421875" style="19" customWidth="1"/>
    <col min="14602" max="14602" width="44.09375" style="19" customWidth="1"/>
    <col min="14603" max="14603" width="41.8046875" style="19" customWidth="1"/>
    <col min="14604" max="14604" width="88.59765625" style="19" customWidth="1"/>
    <col min="14605" max="14605" width="159.53125" style="19" customWidth="1"/>
    <col min="14606" max="14606" width="60.0078125" style="19" customWidth="1"/>
    <col min="14607" max="14607" width="53.40234375" style="19" customWidth="1"/>
    <col min="14608" max="14608" width="59.3359375" style="19" customWidth="1"/>
    <col min="14609" max="14609" width="58.390625" style="19" customWidth="1"/>
    <col min="14610" max="14610" width="75.11328125" style="19" customWidth="1"/>
    <col min="14611" max="14611" width="61.625" style="19" customWidth="1"/>
    <col min="14612" max="14612" width="58.9296875" style="19" customWidth="1"/>
    <col min="14613" max="14613" width="59.19921875" style="19" customWidth="1"/>
    <col min="14614" max="14614" width="120.01953125" style="19" customWidth="1"/>
    <col min="14615" max="14615" width="51.6484375" style="19" customWidth="1"/>
    <col min="14616" max="14616" width="42.07421875" style="19" customWidth="1"/>
    <col min="14617" max="14617" width="39.2421875" style="19" customWidth="1"/>
    <col min="14618" max="14639" width="9.16796875" style="19"/>
    <col min="14640" max="14640" width="33.0390625" style="19" bestFit="1" customWidth="1"/>
    <col min="14641" max="14828" width="9.16796875" style="19"/>
    <col min="14829" max="14829" width="144.83203125" style="19" customWidth="1"/>
    <col min="14830" max="14850" width="9.16796875" style="19"/>
    <col min="14851" max="14851" width="26.4296875" style="19" customWidth="1"/>
    <col min="14852" max="14852" width="56.09765625" style="19" customWidth="1"/>
    <col min="14853" max="14853" width="63.6484375" style="19" customWidth="1"/>
    <col min="14854" max="14854" width="49.89453125" style="19" customWidth="1"/>
    <col min="14855" max="14856" width="47.19921875" style="19" customWidth="1"/>
    <col min="14857" max="14857" width="43.421875" style="19" customWidth="1"/>
    <col min="14858" max="14858" width="44.09375" style="19" customWidth="1"/>
    <col min="14859" max="14859" width="41.8046875" style="19" customWidth="1"/>
    <col min="14860" max="14860" width="88.59765625" style="19" customWidth="1"/>
    <col min="14861" max="14861" width="159.53125" style="19" customWidth="1"/>
    <col min="14862" max="14862" width="60.0078125" style="19" customWidth="1"/>
    <col min="14863" max="14863" width="53.40234375" style="19" customWidth="1"/>
    <col min="14864" max="14864" width="59.3359375" style="19" customWidth="1"/>
    <col min="14865" max="14865" width="58.390625" style="19" customWidth="1"/>
    <col min="14866" max="14866" width="75.11328125" style="19" customWidth="1"/>
    <col min="14867" max="14867" width="61.625" style="19" customWidth="1"/>
    <col min="14868" max="14868" width="58.9296875" style="19" customWidth="1"/>
    <col min="14869" max="14869" width="59.19921875" style="19" customWidth="1"/>
    <col min="14870" max="14870" width="120.01953125" style="19" customWidth="1"/>
    <col min="14871" max="14871" width="51.6484375" style="19" customWidth="1"/>
    <col min="14872" max="14872" width="42.07421875" style="19" customWidth="1"/>
    <col min="14873" max="14873" width="39.2421875" style="19" customWidth="1"/>
    <col min="14874" max="14895" width="9.16796875" style="19"/>
    <col min="14896" max="14896" width="33.0390625" style="19" bestFit="1" customWidth="1"/>
    <col min="14897" max="15084" width="9.16796875" style="19"/>
    <col min="15085" max="15085" width="144.83203125" style="19" customWidth="1"/>
    <col min="15086" max="15106" width="9.16796875" style="19"/>
    <col min="15107" max="15107" width="26.4296875" style="19" customWidth="1"/>
    <col min="15108" max="15108" width="56.09765625" style="19" customWidth="1"/>
    <col min="15109" max="15109" width="63.6484375" style="19" customWidth="1"/>
    <col min="15110" max="15110" width="49.89453125" style="19" customWidth="1"/>
    <col min="15111" max="15112" width="47.19921875" style="19" customWidth="1"/>
    <col min="15113" max="15113" width="43.421875" style="19" customWidth="1"/>
    <col min="15114" max="15114" width="44.09375" style="19" customWidth="1"/>
    <col min="15115" max="15115" width="41.8046875" style="19" customWidth="1"/>
    <col min="15116" max="15116" width="88.59765625" style="19" customWidth="1"/>
    <col min="15117" max="15117" width="159.53125" style="19" customWidth="1"/>
    <col min="15118" max="15118" width="60.0078125" style="19" customWidth="1"/>
    <col min="15119" max="15119" width="53.40234375" style="19" customWidth="1"/>
    <col min="15120" max="15120" width="59.3359375" style="19" customWidth="1"/>
    <col min="15121" max="15121" width="58.390625" style="19" customWidth="1"/>
    <col min="15122" max="15122" width="75.11328125" style="19" customWidth="1"/>
    <col min="15123" max="15123" width="61.625" style="19" customWidth="1"/>
    <col min="15124" max="15124" width="58.9296875" style="19" customWidth="1"/>
    <col min="15125" max="15125" width="59.19921875" style="19" customWidth="1"/>
    <col min="15126" max="15126" width="120.01953125" style="19" customWidth="1"/>
    <col min="15127" max="15127" width="51.6484375" style="19" customWidth="1"/>
    <col min="15128" max="15128" width="42.07421875" style="19" customWidth="1"/>
    <col min="15129" max="15129" width="39.2421875" style="19" customWidth="1"/>
    <col min="15130" max="15151" width="9.16796875" style="19"/>
    <col min="15152" max="15152" width="33.0390625" style="19" bestFit="1" customWidth="1"/>
    <col min="15153" max="15340" width="9.16796875" style="19"/>
    <col min="15341" max="15341" width="144.83203125" style="19" customWidth="1"/>
    <col min="15342" max="15362" width="9.16796875" style="19"/>
    <col min="15363" max="15363" width="26.4296875" style="19" customWidth="1"/>
    <col min="15364" max="15364" width="56.09765625" style="19" customWidth="1"/>
    <col min="15365" max="15365" width="63.6484375" style="19" customWidth="1"/>
    <col min="15366" max="15366" width="49.89453125" style="19" customWidth="1"/>
    <col min="15367" max="15368" width="47.19921875" style="19" customWidth="1"/>
    <col min="15369" max="15369" width="43.421875" style="19" customWidth="1"/>
    <col min="15370" max="15370" width="44.09375" style="19" customWidth="1"/>
    <col min="15371" max="15371" width="41.8046875" style="19" customWidth="1"/>
    <col min="15372" max="15372" width="88.59765625" style="19" customWidth="1"/>
    <col min="15373" max="15373" width="159.53125" style="19" customWidth="1"/>
    <col min="15374" max="15374" width="60.0078125" style="19" customWidth="1"/>
    <col min="15375" max="15375" width="53.40234375" style="19" customWidth="1"/>
    <col min="15376" max="15376" width="59.3359375" style="19" customWidth="1"/>
    <col min="15377" max="15377" width="58.390625" style="19" customWidth="1"/>
    <col min="15378" max="15378" width="75.11328125" style="19" customWidth="1"/>
    <col min="15379" max="15379" width="61.625" style="19" customWidth="1"/>
    <col min="15380" max="15380" width="58.9296875" style="19" customWidth="1"/>
    <col min="15381" max="15381" width="59.19921875" style="19" customWidth="1"/>
    <col min="15382" max="15382" width="120.01953125" style="19" customWidth="1"/>
    <col min="15383" max="15383" width="51.6484375" style="19" customWidth="1"/>
    <col min="15384" max="15384" width="42.07421875" style="19" customWidth="1"/>
    <col min="15385" max="15385" width="39.2421875" style="19" customWidth="1"/>
    <col min="15386" max="15407" width="9.16796875" style="19"/>
    <col min="15408" max="15408" width="33.0390625" style="19" bestFit="1" customWidth="1"/>
    <col min="15409" max="15596" width="9.16796875" style="19"/>
    <col min="15597" max="15597" width="144.83203125" style="19" customWidth="1"/>
    <col min="15598" max="15618" width="9.16796875" style="19"/>
    <col min="15619" max="15619" width="26.4296875" style="19" customWidth="1"/>
    <col min="15620" max="15620" width="56.09765625" style="19" customWidth="1"/>
    <col min="15621" max="15621" width="63.6484375" style="19" customWidth="1"/>
    <col min="15622" max="15622" width="49.89453125" style="19" customWidth="1"/>
    <col min="15623" max="15624" width="47.19921875" style="19" customWidth="1"/>
    <col min="15625" max="15625" width="43.421875" style="19" customWidth="1"/>
    <col min="15626" max="15626" width="44.09375" style="19" customWidth="1"/>
    <col min="15627" max="15627" width="41.8046875" style="19" customWidth="1"/>
    <col min="15628" max="15628" width="88.59765625" style="19" customWidth="1"/>
    <col min="15629" max="15629" width="159.53125" style="19" customWidth="1"/>
    <col min="15630" max="15630" width="60.0078125" style="19" customWidth="1"/>
    <col min="15631" max="15631" width="53.40234375" style="19" customWidth="1"/>
    <col min="15632" max="15632" width="59.3359375" style="19" customWidth="1"/>
    <col min="15633" max="15633" width="58.390625" style="19" customWidth="1"/>
    <col min="15634" max="15634" width="75.11328125" style="19" customWidth="1"/>
    <col min="15635" max="15635" width="61.625" style="19" customWidth="1"/>
    <col min="15636" max="15636" width="58.9296875" style="19" customWidth="1"/>
    <col min="15637" max="15637" width="59.19921875" style="19" customWidth="1"/>
    <col min="15638" max="15638" width="120.01953125" style="19" customWidth="1"/>
    <col min="15639" max="15639" width="51.6484375" style="19" customWidth="1"/>
    <col min="15640" max="15640" width="42.07421875" style="19" customWidth="1"/>
    <col min="15641" max="15641" width="39.2421875" style="19" customWidth="1"/>
    <col min="15642" max="15663" width="9.16796875" style="19"/>
    <col min="15664" max="15664" width="33.0390625" style="19" bestFit="1" customWidth="1"/>
    <col min="15665" max="15852" width="9.16796875" style="19"/>
    <col min="15853" max="15853" width="144.83203125" style="19" customWidth="1"/>
    <col min="15854" max="15874" width="9.16796875" style="19"/>
    <col min="15875" max="15875" width="26.4296875" style="19" customWidth="1"/>
    <col min="15876" max="15876" width="56.09765625" style="19" customWidth="1"/>
    <col min="15877" max="15877" width="63.6484375" style="19" customWidth="1"/>
    <col min="15878" max="15878" width="49.89453125" style="19" customWidth="1"/>
    <col min="15879" max="15880" width="47.19921875" style="19" customWidth="1"/>
    <col min="15881" max="15881" width="43.421875" style="19" customWidth="1"/>
    <col min="15882" max="15882" width="44.09375" style="19" customWidth="1"/>
    <col min="15883" max="15883" width="41.8046875" style="19" customWidth="1"/>
    <col min="15884" max="15884" width="88.59765625" style="19" customWidth="1"/>
    <col min="15885" max="15885" width="159.53125" style="19" customWidth="1"/>
    <col min="15886" max="15886" width="60.0078125" style="19" customWidth="1"/>
    <col min="15887" max="15887" width="53.40234375" style="19" customWidth="1"/>
    <col min="15888" max="15888" width="59.3359375" style="19" customWidth="1"/>
    <col min="15889" max="15889" width="58.390625" style="19" customWidth="1"/>
    <col min="15890" max="15890" width="75.11328125" style="19" customWidth="1"/>
    <col min="15891" max="15891" width="61.625" style="19" customWidth="1"/>
    <col min="15892" max="15892" width="58.9296875" style="19" customWidth="1"/>
    <col min="15893" max="15893" width="59.19921875" style="19" customWidth="1"/>
    <col min="15894" max="15894" width="120.01953125" style="19" customWidth="1"/>
    <col min="15895" max="15895" width="51.6484375" style="19" customWidth="1"/>
    <col min="15896" max="15896" width="42.07421875" style="19" customWidth="1"/>
    <col min="15897" max="15897" width="39.2421875" style="19" customWidth="1"/>
    <col min="15898" max="15919" width="9.16796875" style="19"/>
    <col min="15920" max="15920" width="33.0390625" style="19" bestFit="1" customWidth="1"/>
    <col min="15921" max="16108" width="9.16796875" style="19"/>
    <col min="16109" max="16109" width="144.83203125" style="19" customWidth="1"/>
    <col min="16110" max="16130" width="9.16796875" style="19"/>
    <col min="16131" max="16131" width="26.4296875" style="19" customWidth="1"/>
    <col min="16132" max="16132" width="56.09765625" style="19" customWidth="1"/>
    <col min="16133" max="16133" width="63.6484375" style="19" customWidth="1"/>
    <col min="16134" max="16134" width="49.89453125" style="19" customWidth="1"/>
    <col min="16135" max="16136" width="47.19921875" style="19" customWidth="1"/>
    <col min="16137" max="16137" width="43.421875" style="19" customWidth="1"/>
    <col min="16138" max="16138" width="44.09375" style="19" customWidth="1"/>
    <col min="16139" max="16139" width="41.8046875" style="19" customWidth="1"/>
    <col min="16140" max="16140" width="88.59765625" style="19" customWidth="1"/>
    <col min="16141" max="16141" width="159.53125" style="19" customWidth="1"/>
    <col min="16142" max="16142" width="60.0078125" style="19" customWidth="1"/>
    <col min="16143" max="16143" width="53.40234375" style="19" customWidth="1"/>
    <col min="16144" max="16144" width="59.3359375" style="19" customWidth="1"/>
    <col min="16145" max="16145" width="58.390625" style="19" customWidth="1"/>
    <col min="16146" max="16146" width="75.11328125" style="19" customWidth="1"/>
    <col min="16147" max="16147" width="61.625" style="19" customWidth="1"/>
    <col min="16148" max="16148" width="58.9296875" style="19" customWidth="1"/>
    <col min="16149" max="16149" width="59.19921875" style="19" customWidth="1"/>
    <col min="16150" max="16150" width="120.01953125" style="19" customWidth="1"/>
    <col min="16151" max="16151" width="51.6484375" style="19" customWidth="1"/>
    <col min="16152" max="16152" width="42.07421875" style="19" customWidth="1"/>
    <col min="16153" max="16153" width="39.2421875" style="19" customWidth="1"/>
    <col min="16154" max="16175" width="9.16796875" style="19"/>
    <col min="16176" max="16176" width="33.0390625" style="19" bestFit="1" customWidth="1"/>
    <col min="16177" max="16364" width="9.16796875" style="19"/>
    <col min="16365" max="16365" width="144.83203125" style="19" customWidth="1"/>
    <col min="16366" max="16384" width="9.16796875" style="19"/>
  </cols>
  <sheetData>
    <row r="1" spans="1:239" ht="160.5" customHeight="1" x14ac:dyDescent="1.05">
      <c r="A1" s="18"/>
      <c r="B1" s="18"/>
      <c r="C1" s="18"/>
      <c r="F1" s="24"/>
      <c r="G1" s="21" t="s">
        <v>0</v>
      </c>
      <c r="H1" s="21"/>
      <c r="I1" s="21"/>
      <c r="J1" s="23" t="s">
        <v>28</v>
      </c>
      <c r="K1" s="24"/>
      <c r="L1" s="24"/>
      <c r="M1" s="70"/>
      <c r="N1" s="70"/>
      <c r="O1" s="25" t="s">
        <v>1</v>
      </c>
      <c r="P1" s="25"/>
      <c r="Q1" s="25"/>
      <c r="R1" s="25"/>
      <c r="V1" s="96"/>
      <c r="W1" s="77"/>
      <c r="X1" s="96"/>
    </row>
    <row r="2" spans="1:239" ht="113.25" customHeight="1" x14ac:dyDescent="1.05">
      <c r="A2" s="27"/>
      <c r="B2" s="27"/>
      <c r="C2" s="27"/>
      <c r="O2" s="28"/>
      <c r="R2" s="30"/>
      <c r="V2" s="97"/>
      <c r="W2" s="78"/>
      <c r="X2" s="97"/>
    </row>
    <row r="3" spans="1:239" ht="113.25" customHeight="1" thickBot="1" x14ac:dyDescent="1.1000000000000001">
      <c r="A3" s="27"/>
      <c r="B3" s="27"/>
      <c r="C3" s="27"/>
      <c r="D3" s="66"/>
      <c r="E3" s="27" t="s">
        <v>2</v>
      </c>
      <c r="L3" s="32"/>
      <c r="O3" s="28" t="s">
        <v>3</v>
      </c>
      <c r="R3" s="30"/>
      <c r="S3" s="19"/>
      <c r="T3" s="19"/>
      <c r="U3" s="19"/>
      <c r="V3" s="97"/>
      <c r="W3" s="78"/>
      <c r="X3" s="97"/>
      <c r="Y3" s="19"/>
    </row>
    <row r="4" spans="1:239" ht="272.25" customHeight="1" x14ac:dyDescent="1.05">
      <c r="A4" s="182" t="s">
        <v>4</v>
      </c>
      <c r="B4" s="182" t="s">
        <v>5</v>
      </c>
      <c r="C4" s="33" t="s">
        <v>6</v>
      </c>
      <c r="D4" s="189" t="s">
        <v>7</v>
      </c>
      <c r="E4" s="191" t="s">
        <v>14</v>
      </c>
      <c r="F4" s="182" t="s">
        <v>15</v>
      </c>
      <c r="G4" s="182" t="s">
        <v>11</v>
      </c>
      <c r="H4" s="182" t="s">
        <v>12</v>
      </c>
      <c r="I4" s="199" t="s">
        <v>13</v>
      </c>
      <c r="J4" s="182" t="s">
        <v>16</v>
      </c>
      <c r="K4" s="182" t="s">
        <v>17</v>
      </c>
      <c r="L4" s="184" t="s">
        <v>18</v>
      </c>
      <c r="M4" s="186" t="s">
        <v>19</v>
      </c>
      <c r="N4" s="135" t="s">
        <v>59</v>
      </c>
      <c r="O4" s="34" t="s">
        <v>20</v>
      </c>
      <c r="P4" s="34" t="s">
        <v>21</v>
      </c>
      <c r="Q4" s="34" t="s">
        <v>22</v>
      </c>
      <c r="R4" s="35" t="s">
        <v>23</v>
      </c>
      <c r="S4" s="182" t="s">
        <v>8</v>
      </c>
      <c r="T4" s="111" t="s">
        <v>9</v>
      </c>
      <c r="U4" s="182" t="s">
        <v>10</v>
      </c>
      <c r="V4" s="204" t="s">
        <v>24</v>
      </c>
      <c r="W4" s="195" t="s">
        <v>25</v>
      </c>
      <c r="X4" s="202" t="s">
        <v>26</v>
      </c>
      <c r="Y4" s="182" t="s">
        <v>57</v>
      </c>
    </row>
    <row r="5" spans="1:239" ht="86.25" customHeight="1" x14ac:dyDescent="1.05">
      <c r="A5" s="188"/>
      <c r="B5" s="183"/>
      <c r="C5" s="36"/>
      <c r="D5" s="190"/>
      <c r="E5" s="192"/>
      <c r="F5" s="188"/>
      <c r="G5" s="183"/>
      <c r="H5" s="183"/>
      <c r="I5" s="200"/>
      <c r="J5" s="183"/>
      <c r="K5" s="183"/>
      <c r="L5" s="185"/>
      <c r="M5" s="187"/>
      <c r="N5" s="136"/>
      <c r="O5" s="37"/>
      <c r="P5" s="37"/>
      <c r="Q5" s="38"/>
      <c r="R5" s="39"/>
      <c r="S5" s="188"/>
      <c r="T5" s="112"/>
      <c r="U5" s="188"/>
      <c r="V5" s="205"/>
      <c r="W5" s="196"/>
      <c r="X5" s="203"/>
      <c r="Y5" s="188"/>
    </row>
    <row r="6" spans="1:239" s="42" customFormat="1" ht="180" customHeight="1" x14ac:dyDescent="1.05">
      <c r="A6" s="40">
        <v>1</v>
      </c>
      <c r="B6" s="62">
        <v>1166</v>
      </c>
      <c r="C6" s="41" t="s">
        <v>27</v>
      </c>
      <c r="D6" s="64" t="s">
        <v>53</v>
      </c>
      <c r="E6" s="173"/>
      <c r="F6" s="173"/>
      <c r="G6" s="173"/>
      <c r="H6" s="173"/>
      <c r="I6" s="43" t="str">
        <f>VLOOKUP(B6,'[1]Фонд 16птв'!$D$4:$FV$495,51,0)</f>
        <v>СКЖ-60</v>
      </c>
      <c r="J6" s="173"/>
      <c r="K6" s="173"/>
      <c r="L6" s="173"/>
      <c r="M6" s="174"/>
      <c r="N6" s="174"/>
      <c r="O6" s="173"/>
      <c r="P6" s="173"/>
      <c r="Q6" s="173"/>
      <c r="R6" s="44"/>
      <c r="S6" s="175">
        <f>F6*(100-T6)/100*0.939</f>
        <v>0</v>
      </c>
      <c r="T6" s="171">
        <f>VLOOKUP(B6,'[1]Фонд 16птв'!$D$4:$FV$495,12,0)</f>
        <v>98</v>
      </c>
      <c r="V6" s="76">
        <f>VLOOKUP(B6,'[1]Фонд 16птв'!$D$4:$FV$495,4,0)</f>
        <v>56</v>
      </c>
      <c r="W6" s="79">
        <f>VLOOKUP(B6,'[1]Фонд 16птв'!$D$4:$FV$495,5,0)</f>
        <v>1.5775199999999998</v>
      </c>
      <c r="X6" s="76">
        <f>VLOOKUP(B6,'[1]Фонд 16птв'!$D$4:$FV$495,6,0)</f>
        <v>97</v>
      </c>
      <c r="Y6" s="63" t="str">
        <f>VLOOKUP(B6,'[1]Фонд 16птв'!$D$4:$K$492,2,FALSE)</f>
        <v>ск</v>
      </c>
      <c r="Z6" s="43" t="str">
        <f>VLOOKUP(B6,'[1]Фонд 16птв'!$D$4:$FV$495,22,0)</f>
        <v>СК работает</v>
      </c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</row>
    <row r="7" spans="1:239" s="42" customFormat="1" ht="180" customHeight="1" x14ac:dyDescent="1.05">
      <c r="A7" s="40">
        <f t="shared" ref="A7:A36" si="0">1+A6</f>
        <v>2</v>
      </c>
      <c r="B7" s="62">
        <v>1167</v>
      </c>
      <c r="C7" s="41" t="s">
        <v>27</v>
      </c>
      <c r="D7" s="64" t="s">
        <v>53</v>
      </c>
      <c r="E7" s="173"/>
      <c r="F7" s="173"/>
      <c r="G7" s="173"/>
      <c r="H7" s="173"/>
      <c r="I7" s="43" t="str">
        <f>VLOOKUP(B7,'[1]Фонд 16птв'!$D$4:$FV$495,51,0)</f>
        <v>СКЖ-60</v>
      </c>
      <c r="J7" s="173"/>
      <c r="K7" s="173"/>
      <c r="L7" s="173"/>
      <c r="M7" s="174"/>
      <c r="N7" s="174"/>
      <c r="O7" s="173"/>
      <c r="P7" s="173"/>
      <c r="Q7" s="173"/>
      <c r="R7" s="44"/>
      <c r="S7" s="175">
        <f t="shared" ref="S7:S36" si="1">F7*(100-T7)/100*0.939</f>
        <v>0</v>
      </c>
      <c r="T7" s="171">
        <f>VLOOKUP(B7,'[1]Фонд 16птв'!$D$4:$FV$495,12,0)</f>
        <v>98</v>
      </c>
      <c r="V7" s="76">
        <f>VLOOKUP(B7,'[1]Фонд 16птв'!$D$4:$FV$495,4,0)</f>
        <v>56</v>
      </c>
      <c r="W7" s="79">
        <f>VLOOKUP(B7,'[1]Фонд 16птв'!$D$4:$FV$495,5,0)</f>
        <v>1.5775199999999998</v>
      </c>
      <c r="X7" s="76">
        <f>VLOOKUP(B7,'[1]Фонд 16птв'!$D$4:$FV$495,6,0)</f>
        <v>97</v>
      </c>
      <c r="Y7" s="63" t="str">
        <f>VLOOKUP(B7,'[1]Фонд 16птв'!$D$4:$K$492,2,FALSE)</f>
        <v>вн</v>
      </c>
      <c r="Z7" s="43" t="str">
        <f>VLOOKUP(B7,'[1]Фонд 16птв'!$D$4:$FV$495,22,0)</f>
        <v>винтовой</v>
      </c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</row>
    <row r="8" spans="1:239" s="42" customFormat="1" ht="180" customHeight="1" x14ac:dyDescent="1.05">
      <c r="A8" s="40">
        <f t="shared" si="0"/>
        <v>3</v>
      </c>
      <c r="B8" s="90">
        <v>1168</v>
      </c>
      <c r="C8" s="41" t="s">
        <v>27</v>
      </c>
      <c r="D8" s="64" t="s">
        <v>53</v>
      </c>
      <c r="E8" s="173"/>
      <c r="F8" s="173"/>
      <c r="G8" s="173"/>
      <c r="H8" s="173"/>
      <c r="I8" s="43" t="str">
        <f>VLOOKUP(B8,'[1]Фонд 16птв'!$D$4:$FV$495,51,0)</f>
        <v>нет</v>
      </c>
      <c r="J8" s="173"/>
      <c r="K8" s="173"/>
      <c r="L8" s="173"/>
      <c r="M8" s="174"/>
      <c r="N8" s="174"/>
      <c r="O8" s="173"/>
      <c r="P8" s="173"/>
      <c r="Q8" s="173"/>
      <c r="R8" s="91" t="s">
        <v>38</v>
      </c>
      <c r="S8" s="175">
        <f t="shared" si="1"/>
        <v>0</v>
      </c>
      <c r="T8" s="171">
        <f>VLOOKUP(B8,'[1]Фонд 16птв'!$D$4:$FV$495,12,0)</f>
        <v>0</v>
      </c>
      <c r="V8" s="76">
        <f>VLOOKUP(B8,'[1]Фонд 16птв'!$D$4:$FV$495,4,0)</f>
        <v>10</v>
      </c>
      <c r="W8" s="79">
        <f>VLOOKUP(B8,'[1]Фонд 16птв'!$D$4:$FV$495,5,0)</f>
        <v>0.93899999999999995</v>
      </c>
      <c r="X8" s="76">
        <f>VLOOKUP(B8,'[1]Фонд 16птв'!$D$4:$FV$495,6,0)</f>
        <v>90</v>
      </c>
      <c r="Y8" s="63" t="str">
        <f>VLOOKUP(B8,'[1]Фонд 16птв'!$D$4:$K$492,2,FALSE)</f>
        <v>ск</v>
      </c>
      <c r="Z8" s="43" t="str">
        <f>VLOOKUP(B8,'[1]Фонд 16птв'!$D$4:$FV$495,22,0)</f>
        <v>Бездействие</v>
      </c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</row>
    <row r="9" spans="1:239" s="42" customFormat="1" ht="180" customHeight="1" x14ac:dyDescent="1.05">
      <c r="A9" s="40">
        <f t="shared" si="0"/>
        <v>4</v>
      </c>
      <c r="B9" s="62">
        <v>1169</v>
      </c>
      <c r="C9" s="41" t="s">
        <v>27</v>
      </c>
      <c r="D9" s="64" t="s">
        <v>53</v>
      </c>
      <c r="E9" s="173"/>
      <c r="F9" s="173"/>
      <c r="G9" s="173"/>
      <c r="H9" s="173"/>
      <c r="I9" s="43" t="str">
        <f>VLOOKUP(B9,'[1]Фонд 16птв'!$D$4:$FV$495,51,0)</f>
        <v>СКЖ-60</v>
      </c>
      <c r="J9" s="173"/>
      <c r="K9" s="173"/>
      <c r="L9" s="173"/>
      <c r="M9" s="174"/>
      <c r="N9" s="174"/>
      <c r="O9" s="173"/>
      <c r="P9" s="173"/>
      <c r="Q9" s="173"/>
      <c r="R9" s="44"/>
      <c r="S9" s="175">
        <f t="shared" si="1"/>
        <v>0</v>
      </c>
      <c r="T9" s="171">
        <f>VLOOKUP(B9,'[1]Фонд 16птв'!$D$4:$FV$495,12,0)</f>
        <v>98</v>
      </c>
      <c r="V9" s="76">
        <f>VLOOKUP(B9,'[1]Фонд 16птв'!$D$4:$FV$495,4,0)</f>
        <v>38</v>
      </c>
      <c r="W9" s="79">
        <f>VLOOKUP(B9,'[1]Фонд 16птв'!$D$4:$FV$495,5,0)</f>
        <v>1.0704599999999997</v>
      </c>
      <c r="X9" s="76">
        <f>VLOOKUP(B9,'[1]Фонд 16птв'!$D$4:$FV$495,6,0)</f>
        <v>97</v>
      </c>
      <c r="Y9" s="63" t="str">
        <f>VLOOKUP(B9,'[1]Фонд 16птв'!$D$4:$K$492,2,FALSE)</f>
        <v>ск</v>
      </c>
      <c r="Z9" s="43" t="str">
        <f>VLOOKUP(B9,'[1]Фонд 16птв'!$D$4:$FV$495,22,0)</f>
        <v>СК работает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</row>
    <row r="10" spans="1:239" s="42" customFormat="1" ht="180" customHeight="1" x14ac:dyDescent="1.05">
      <c r="A10" s="40">
        <f t="shared" si="0"/>
        <v>5</v>
      </c>
      <c r="B10" s="90">
        <v>1254</v>
      </c>
      <c r="C10" s="41" t="s">
        <v>27</v>
      </c>
      <c r="D10" s="64" t="s">
        <v>53</v>
      </c>
      <c r="E10" s="173"/>
      <c r="F10" s="173"/>
      <c r="G10" s="173"/>
      <c r="H10" s="173"/>
      <c r="I10" s="43" t="str">
        <f>VLOOKUP(B10,'[1]Фонд 16птв'!$D$4:$FV$495,51,0)</f>
        <v>СКЖ-60</v>
      </c>
      <c r="J10" s="173"/>
      <c r="K10" s="173"/>
      <c r="L10" s="173"/>
      <c r="M10" s="174"/>
      <c r="N10" s="174"/>
      <c r="O10" s="173"/>
      <c r="P10" s="173"/>
      <c r="Q10" s="173"/>
      <c r="R10" s="91" t="s">
        <v>38</v>
      </c>
      <c r="S10" s="175">
        <f t="shared" si="1"/>
        <v>0</v>
      </c>
      <c r="T10" s="171">
        <f>VLOOKUP(B10,'[1]Фонд 16птв'!$D$4:$FV$495,12,0)</f>
        <v>0</v>
      </c>
      <c r="V10" s="76">
        <f>VLOOKUP(B10,'[1]Фонд 16птв'!$D$4:$FV$495,4,0)</f>
        <v>0</v>
      </c>
      <c r="W10" s="79">
        <f>VLOOKUP(B10,'[1]Фонд 16птв'!$D$4:$FV$495,5,0)</f>
        <v>0</v>
      </c>
      <c r="X10" s="76">
        <f>VLOOKUP(B10,'[1]Фонд 16птв'!$D$4:$FV$495,6,0)</f>
        <v>0</v>
      </c>
      <c r="Y10" s="63" t="str">
        <f>VLOOKUP(B10,'[1]Фонд 16птв'!$D$4:$K$492,2,FALSE)</f>
        <v>вн</v>
      </c>
      <c r="Z10" s="43" t="str">
        <f>VLOOKUP(B10,'[1]Фонд 16птв'!$D$4:$FV$495,22,0)</f>
        <v>Бездействие</v>
      </c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</row>
    <row r="11" spans="1:239" s="42" customFormat="1" ht="180" customHeight="1" x14ac:dyDescent="1.05">
      <c r="A11" s="40">
        <f t="shared" si="0"/>
        <v>6</v>
      </c>
      <c r="B11" s="62">
        <v>1255</v>
      </c>
      <c r="C11" s="41" t="s">
        <v>27</v>
      </c>
      <c r="D11" s="64" t="s">
        <v>53</v>
      </c>
      <c r="E11" s="173"/>
      <c r="F11" s="173"/>
      <c r="G11" s="173"/>
      <c r="H11" s="173"/>
      <c r="I11" s="43" t="str">
        <f>VLOOKUP(B11,'[1]Фонд 16птв'!$D$4:$FV$495,51,0)</f>
        <v>СКЖ-60</v>
      </c>
      <c r="J11" s="173"/>
      <c r="K11" s="173"/>
      <c r="L11" s="173"/>
      <c r="M11" s="174"/>
      <c r="N11" s="174"/>
      <c r="O11" s="173"/>
      <c r="P11" s="173"/>
      <c r="Q11" s="173"/>
      <c r="R11" s="44"/>
      <c r="S11" s="175">
        <f t="shared" si="1"/>
        <v>0</v>
      </c>
      <c r="T11" s="171">
        <f>VLOOKUP(B11,'[1]Фонд 16птв'!$D$4:$FV$495,12,0)</f>
        <v>97</v>
      </c>
      <c r="V11" s="76">
        <f>VLOOKUP(B11,'[1]Фонд 16птв'!$D$4:$FV$495,4,0)</f>
        <v>28</v>
      </c>
      <c r="W11" s="79">
        <f>VLOOKUP(B11,'[1]Фонд 16птв'!$D$4:$FV$495,5,0)</f>
        <v>0.78875999999999991</v>
      </c>
      <c r="X11" s="76">
        <f>VLOOKUP(B11,'[1]Фонд 16птв'!$D$4:$FV$495,6,0)</f>
        <v>97</v>
      </c>
      <c r="Y11" s="63" t="str">
        <f>VLOOKUP(B11,'[1]Фонд 16птв'!$D$4:$K$492,2,FALSE)</f>
        <v>ск</v>
      </c>
      <c r="Z11" s="43" t="str">
        <f>VLOOKUP(B11,'[1]Фонд 16птв'!$D$4:$FV$495,22,0)</f>
        <v>СК работает</v>
      </c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</row>
    <row r="12" spans="1:239" s="42" customFormat="1" ht="180" customHeight="1" x14ac:dyDescent="1.05">
      <c r="A12" s="40">
        <f t="shared" si="0"/>
        <v>7</v>
      </c>
      <c r="B12" s="62">
        <v>1256</v>
      </c>
      <c r="C12" s="41" t="s">
        <v>27</v>
      </c>
      <c r="D12" s="64" t="s">
        <v>53</v>
      </c>
      <c r="E12" s="173"/>
      <c r="F12" s="173"/>
      <c r="G12" s="173"/>
      <c r="H12" s="173"/>
      <c r="I12" s="43" t="str">
        <f>VLOOKUP(B12,'[1]Фонд 16птв'!$D$4:$FV$495,51,0)</f>
        <v>СКЖ-60</v>
      </c>
      <c r="J12" s="173"/>
      <c r="K12" s="173"/>
      <c r="L12" s="173"/>
      <c r="M12" s="174"/>
      <c r="N12" s="174"/>
      <c r="O12" s="173"/>
      <c r="P12" s="173"/>
      <c r="Q12" s="173"/>
      <c r="R12" s="44"/>
      <c r="S12" s="175">
        <f t="shared" si="1"/>
        <v>0</v>
      </c>
      <c r="T12" s="171">
        <f>VLOOKUP(B12,'[1]Фонд 16птв'!$D$4:$FV$495,12,0)</f>
        <v>93</v>
      </c>
      <c r="V12" s="76">
        <f>VLOOKUP(B12,'[1]Фонд 16птв'!$D$4:$FV$495,4,0)</f>
        <v>45</v>
      </c>
      <c r="W12" s="79">
        <f>VLOOKUP(B12,'[1]Фонд 16птв'!$D$4:$FV$495,5,0)</f>
        <v>1.6901999999999999</v>
      </c>
      <c r="X12" s="76">
        <f>VLOOKUP(B12,'[1]Фонд 16птв'!$D$4:$FV$495,6,0)</f>
        <v>96</v>
      </c>
      <c r="Y12" s="63" t="str">
        <f>VLOOKUP(B12,'[1]Фонд 16птв'!$D$4:$K$492,2,FALSE)</f>
        <v>ск</v>
      </c>
      <c r="Z12" s="43" t="str">
        <f>VLOOKUP(B12,'[1]Фонд 16птв'!$D$4:$FV$495,22,0)</f>
        <v>СК работает</v>
      </c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</row>
    <row r="13" spans="1:239" s="42" customFormat="1" ht="180" customHeight="1" x14ac:dyDescent="1.05">
      <c r="A13" s="40">
        <f t="shared" si="0"/>
        <v>8</v>
      </c>
      <c r="B13" s="62">
        <v>1257</v>
      </c>
      <c r="C13" s="41" t="s">
        <v>27</v>
      </c>
      <c r="D13" s="64" t="s">
        <v>53</v>
      </c>
      <c r="E13" s="173"/>
      <c r="F13" s="173"/>
      <c r="G13" s="173"/>
      <c r="H13" s="173"/>
      <c r="I13" s="43" t="str">
        <f>VLOOKUP(B13,'[1]Фонд 16птв'!$D$4:$FV$495,51,0)</f>
        <v>СКЖ-60</v>
      </c>
      <c r="J13" s="173"/>
      <c r="K13" s="173"/>
      <c r="L13" s="173"/>
      <c r="M13" s="174"/>
      <c r="N13" s="174"/>
      <c r="O13" s="173"/>
      <c r="P13" s="173"/>
      <c r="Q13" s="173"/>
      <c r="R13" s="44"/>
      <c r="S13" s="175">
        <f t="shared" si="1"/>
        <v>0</v>
      </c>
      <c r="T13" s="171">
        <f>VLOOKUP(B13,'[1]Фонд 16птв'!$D$4:$FV$495,12,0)</f>
        <v>96</v>
      </c>
      <c r="V13" s="76">
        <f>VLOOKUP(B13,'[1]Фонд 16птв'!$D$4:$FV$495,4,0)</f>
        <v>18</v>
      </c>
      <c r="W13" s="79">
        <f>VLOOKUP(B13,'[1]Фонд 16птв'!$D$4:$FV$495,5,0)</f>
        <v>0.50705999999999996</v>
      </c>
      <c r="X13" s="76">
        <f>VLOOKUP(B13,'[1]Фонд 16птв'!$D$4:$FV$495,6,0)</f>
        <v>97</v>
      </c>
      <c r="Y13" s="63" t="str">
        <f>VLOOKUP(B13,'[1]Фонд 16птв'!$D$4:$K$492,2,FALSE)</f>
        <v>вн</v>
      </c>
      <c r="Z13" s="43" t="str">
        <f>VLOOKUP(B13,'[1]Фонд 16птв'!$D$4:$FV$495,22,0)</f>
        <v>винтовой</v>
      </c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</row>
    <row r="14" spans="1:239" s="42" customFormat="1" ht="180" customHeight="1" x14ac:dyDescent="1.05">
      <c r="A14" s="40">
        <f t="shared" si="0"/>
        <v>9</v>
      </c>
      <c r="B14" s="62">
        <v>1258</v>
      </c>
      <c r="C14" s="41" t="s">
        <v>27</v>
      </c>
      <c r="D14" s="64" t="s">
        <v>53</v>
      </c>
      <c r="E14" s="173"/>
      <c r="F14" s="173"/>
      <c r="G14" s="173"/>
      <c r="H14" s="173"/>
      <c r="I14" s="43" t="str">
        <f>VLOOKUP(B14,'[1]Фонд 16птв'!$D$4:$FV$495,51,0)</f>
        <v>СКЖ-60</v>
      </c>
      <c r="J14" s="173"/>
      <c r="K14" s="173"/>
      <c r="L14" s="173"/>
      <c r="M14" s="174"/>
      <c r="N14" s="174"/>
      <c r="O14" s="173"/>
      <c r="P14" s="173"/>
      <c r="Q14" s="173"/>
      <c r="R14" s="44"/>
      <c r="S14" s="175">
        <f t="shared" si="1"/>
        <v>0</v>
      </c>
      <c r="T14" s="171">
        <f>VLOOKUP(B14,'[1]Фонд 16птв'!$D$4:$FV$495,12,0)</f>
        <v>98</v>
      </c>
      <c r="V14" s="76">
        <f>VLOOKUP(B14,'[1]Фонд 16птв'!$D$4:$FV$495,4,0)</f>
        <v>53</v>
      </c>
      <c r="W14" s="79">
        <f>VLOOKUP(B14,'[1]Фонд 16птв'!$D$4:$FV$495,5,0)</f>
        <v>1.4930099999999997</v>
      </c>
      <c r="X14" s="76">
        <f>VLOOKUP(B14,'[1]Фонд 16птв'!$D$4:$FV$495,6,0)</f>
        <v>97</v>
      </c>
      <c r="Y14" s="63" t="str">
        <f>VLOOKUP(B14,'[1]Фонд 16птв'!$D$4:$K$492,2,FALSE)</f>
        <v>ск</v>
      </c>
      <c r="Z14" s="43" t="str">
        <f>VLOOKUP(B14,'[1]Фонд 16птв'!$D$4:$FV$495,22,0)</f>
        <v>СК работает</v>
      </c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</row>
    <row r="15" spans="1:239" s="42" customFormat="1" ht="180" customHeight="1" x14ac:dyDescent="1.05">
      <c r="A15" s="40">
        <f t="shared" si="0"/>
        <v>10</v>
      </c>
      <c r="B15" s="62">
        <v>1346</v>
      </c>
      <c r="C15" s="41" t="s">
        <v>27</v>
      </c>
      <c r="D15" s="64" t="s">
        <v>53</v>
      </c>
      <c r="E15" s="173"/>
      <c r="F15" s="173"/>
      <c r="G15" s="173"/>
      <c r="H15" s="173"/>
      <c r="I15" s="43" t="str">
        <f>VLOOKUP(B15,'[1]Фонд 16птв'!$D$4:$FV$495,51,0)</f>
        <v>СКЖ-60</v>
      </c>
      <c r="J15" s="173"/>
      <c r="K15" s="173"/>
      <c r="L15" s="173"/>
      <c r="M15" s="174"/>
      <c r="N15" s="174"/>
      <c r="O15" s="173"/>
      <c r="P15" s="173"/>
      <c r="Q15" s="173"/>
      <c r="R15" s="44"/>
      <c r="S15" s="175">
        <f t="shared" si="1"/>
        <v>0</v>
      </c>
      <c r="T15" s="171">
        <f>VLOOKUP(B15,'[1]Фонд 16птв'!$D$4:$FV$495,12,0)</f>
        <v>84</v>
      </c>
      <c r="V15" s="76">
        <f>VLOOKUP(B15,'[1]Фонд 16птв'!$D$4:$FV$495,4,0)</f>
        <v>26</v>
      </c>
      <c r="W15" s="79">
        <f>VLOOKUP(B15,'[1]Фонд 16птв'!$D$4:$FV$495,5,0)</f>
        <v>2.9296799999999998</v>
      </c>
      <c r="X15" s="76">
        <f>VLOOKUP(B15,'[1]Фонд 16птв'!$D$4:$FV$495,6,0)</f>
        <v>88</v>
      </c>
      <c r="Y15" s="63" t="str">
        <f>VLOOKUP(B15,'[1]Фонд 16птв'!$D$4:$K$492,2,FALSE)</f>
        <v>вн</v>
      </c>
      <c r="Z15" s="43" t="str">
        <f>VLOOKUP(B15,'[1]Фонд 16птв'!$D$4:$FV$495,22,0)</f>
        <v>винтовой</v>
      </c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</row>
    <row r="16" spans="1:239" s="42" customFormat="1" ht="180" customHeight="1" x14ac:dyDescent="1.05">
      <c r="A16" s="40">
        <f t="shared" si="0"/>
        <v>11</v>
      </c>
      <c r="B16" s="90">
        <v>1347</v>
      </c>
      <c r="C16" s="41" t="s">
        <v>27</v>
      </c>
      <c r="D16" s="64" t="s">
        <v>53</v>
      </c>
      <c r="E16" s="173"/>
      <c r="F16" s="173"/>
      <c r="G16" s="173"/>
      <c r="H16" s="173"/>
      <c r="I16" s="43">
        <f>VLOOKUP(B16,'[1]Фонд 16птв'!$D$4:$FV$495,51,0)</f>
        <v>0</v>
      </c>
      <c r="J16" s="173"/>
      <c r="K16" s="173"/>
      <c r="L16" s="173"/>
      <c r="M16" s="174"/>
      <c r="N16" s="174"/>
      <c r="O16" s="173"/>
      <c r="P16" s="173"/>
      <c r="Q16" s="173"/>
      <c r="R16" s="89" t="s">
        <v>38</v>
      </c>
      <c r="S16" s="175">
        <f t="shared" si="1"/>
        <v>0</v>
      </c>
      <c r="T16" s="171">
        <f>VLOOKUP(B16,'[1]Фонд 16птв'!$D$4:$FV$495,12,0)</f>
        <v>0</v>
      </c>
      <c r="V16" s="76">
        <f>VLOOKUP(B16,'[1]Фонд 16птв'!$D$4:$FV$495,4,0)</f>
        <v>0</v>
      </c>
      <c r="W16" s="79">
        <f>VLOOKUP(B16,'[1]Фонд 16птв'!$D$4:$FV$495,5,0)</f>
        <v>0</v>
      </c>
      <c r="X16" s="76">
        <f>VLOOKUP(B16,'[1]Фонд 16птв'!$D$4:$FV$495,6,0)</f>
        <v>0</v>
      </c>
      <c r="Y16" s="63" t="str">
        <f>VLOOKUP(B16,'[1]Фонд 16птв'!$D$4:$K$492,2,FALSE)</f>
        <v>ск</v>
      </c>
      <c r="Z16" s="43" t="str">
        <f>VLOOKUP(B16,'[1]Фонд 16птв'!$D$4:$FV$495,22,0)</f>
        <v>Бездействие</v>
      </c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</row>
    <row r="17" spans="1:239" s="42" customFormat="1" ht="180" customHeight="1" x14ac:dyDescent="1.05">
      <c r="A17" s="40">
        <f t="shared" si="0"/>
        <v>12</v>
      </c>
      <c r="B17" s="90">
        <v>1438</v>
      </c>
      <c r="C17" s="41" t="s">
        <v>27</v>
      </c>
      <c r="D17" s="64" t="s">
        <v>53</v>
      </c>
      <c r="E17" s="173"/>
      <c r="F17" s="173"/>
      <c r="G17" s="173"/>
      <c r="H17" s="173"/>
      <c r="I17" s="43" t="str">
        <f>VLOOKUP(B17,'[1]Фонд 16птв'!$D$4:$FV$495,51,0)</f>
        <v>СКЖ-60</v>
      </c>
      <c r="J17" s="173"/>
      <c r="K17" s="173"/>
      <c r="L17" s="173"/>
      <c r="M17" s="174"/>
      <c r="N17" s="174"/>
      <c r="O17" s="173"/>
      <c r="P17" s="173"/>
      <c r="Q17" s="173"/>
      <c r="R17" s="91" t="s">
        <v>38</v>
      </c>
      <c r="S17" s="175">
        <f t="shared" si="1"/>
        <v>0</v>
      </c>
      <c r="T17" s="171">
        <f>VLOOKUP(B17,'[1]Фонд 16птв'!$D$4:$FV$495,12,0)</f>
        <v>0</v>
      </c>
      <c r="V17" s="76">
        <f>VLOOKUP(B17,'[1]Фонд 16птв'!$D$4:$FV$495,4,0)</f>
        <v>0</v>
      </c>
      <c r="W17" s="79">
        <f>VLOOKUP(B17,'[1]Фонд 16птв'!$D$4:$FV$495,5,0)</f>
        <v>0</v>
      </c>
      <c r="X17" s="76">
        <f>VLOOKUP(B17,'[1]Фонд 16птв'!$D$4:$FV$495,6,0)</f>
        <v>0</v>
      </c>
      <c r="Y17" s="63" t="str">
        <f>VLOOKUP(B17,'[1]Фонд 16птв'!$D$4:$K$492,2,FALSE)</f>
        <v>вн</v>
      </c>
      <c r="Z17" s="43" t="str">
        <f>VLOOKUP(B17,'[1]Фонд 16птв'!$D$4:$FV$495,22,0)</f>
        <v>Бездействие</v>
      </c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</row>
    <row r="18" spans="1:239" s="42" customFormat="1" ht="180" customHeight="1" x14ac:dyDescent="1.05">
      <c r="A18" s="40">
        <f t="shared" si="0"/>
        <v>13</v>
      </c>
      <c r="B18" s="62">
        <v>1439</v>
      </c>
      <c r="C18" s="41" t="s">
        <v>27</v>
      </c>
      <c r="D18" s="64" t="s">
        <v>53</v>
      </c>
      <c r="E18" s="173"/>
      <c r="F18" s="173"/>
      <c r="G18" s="173"/>
      <c r="H18" s="173"/>
      <c r="I18" s="43" t="str">
        <f>VLOOKUP(B18,'[1]Фонд 16птв'!$D$4:$FV$495,51,0)</f>
        <v>СКЖ-60</v>
      </c>
      <c r="J18" s="173"/>
      <c r="K18" s="173"/>
      <c r="L18" s="173"/>
      <c r="M18" s="174"/>
      <c r="N18" s="174"/>
      <c r="O18" s="173"/>
      <c r="P18" s="173"/>
      <c r="Q18" s="173"/>
      <c r="R18" s="44"/>
      <c r="S18" s="175">
        <f t="shared" si="1"/>
        <v>0</v>
      </c>
      <c r="T18" s="171">
        <f>VLOOKUP(B18,'[1]Фонд 16птв'!$D$4:$FV$495,12,0)</f>
        <v>90</v>
      </c>
      <c r="V18" s="76">
        <f>VLOOKUP(B18,'[1]Фонд 16птв'!$D$4:$FV$495,4,0)</f>
        <v>40</v>
      </c>
      <c r="W18" s="79">
        <f>VLOOKUP(B18,'[1]Фонд 16птв'!$D$4:$FV$495,5,0)</f>
        <v>1.8779999999999999</v>
      </c>
      <c r="X18" s="76">
        <f>VLOOKUP(B18,'[1]Фонд 16птв'!$D$4:$FV$495,6,0)</f>
        <v>95</v>
      </c>
      <c r="Y18" s="63" t="str">
        <f>VLOOKUP(B18,'[1]Фонд 16птв'!$D$4:$K$492,2,FALSE)</f>
        <v>вн</v>
      </c>
      <c r="Z18" s="43" t="str">
        <f>VLOOKUP(B18,'[1]Фонд 16птв'!$D$4:$FV$495,22,0)</f>
        <v>винтовой</v>
      </c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</row>
    <row r="19" spans="1:239" s="42" customFormat="1" ht="180" customHeight="1" x14ac:dyDescent="1.05">
      <c r="A19" s="40">
        <f t="shared" si="0"/>
        <v>14</v>
      </c>
      <c r="B19" s="90">
        <v>1440</v>
      </c>
      <c r="C19" s="41" t="s">
        <v>27</v>
      </c>
      <c r="D19" s="64" t="s">
        <v>53</v>
      </c>
      <c r="E19" s="173"/>
      <c r="F19" s="173"/>
      <c r="G19" s="173"/>
      <c r="H19" s="173"/>
      <c r="I19" s="43" t="str">
        <f>VLOOKUP(B19,'[1]Фонд 16птв'!$D$4:$FV$495,51,0)</f>
        <v>СКЖ-60</v>
      </c>
      <c r="J19" s="173"/>
      <c r="K19" s="173"/>
      <c r="L19" s="173"/>
      <c r="M19" s="174"/>
      <c r="N19" s="174"/>
      <c r="O19" s="173"/>
      <c r="P19" s="173"/>
      <c r="Q19" s="173"/>
      <c r="R19" s="91" t="s">
        <v>38</v>
      </c>
      <c r="S19" s="175">
        <f t="shared" si="1"/>
        <v>0</v>
      </c>
      <c r="T19" s="171">
        <f>VLOOKUP(B19,'[1]Фонд 16птв'!$D$4:$FV$495,12,0)</f>
        <v>0</v>
      </c>
      <c r="V19" s="76">
        <f>VLOOKUP(B19,'[1]Фонд 16птв'!$D$4:$FV$495,4,0)</f>
        <v>0</v>
      </c>
      <c r="W19" s="79">
        <f>VLOOKUP(B19,'[1]Фонд 16птв'!$D$4:$FV$495,5,0)</f>
        <v>0</v>
      </c>
      <c r="X19" s="76">
        <f>VLOOKUP(B19,'[1]Фонд 16птв'!$D$4:$FV$495,6,0)</f>
        <v>0</v>
      </c>
      <c r="Y19" s="63" t="str">
        <f>VLOOKUP(B19,'[1]Фонд 16птв'!$D$4:$K$492,2,FALSE)</f>
        <v>вн</v>
      </c>
      <c r="Z19" s="43" t="str">
        <f>VLOOKUP(B19,'[1]Фонд 16птв'!$D$4:$FV$495,22,0)</f>
        <v>Бездействие</v>
      </c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</row>
    <row r="20" spans="1:239" s="42" customFormat="1" ht="180" customHeight="1" x14ac:dyDescent="1.05">
      <c r="A20" s="40">
        <f t="shared" si="0"/>
        <v>15</v>
      </c>
      <c r="B20" s="62">
        <v>1441</v>
      </c>
      <c r="C20" s="41" t="s">
        <v>27</v>
      </c>
      <c r="D20" s="64" t="s">
        <v>53</v>
      </c>
      <c r="E20" s="173"/>
      <c r="F20" s="173"/>
      <c r="G20" s="173"/>
      <c r="H20" s="173"/>
      <c r="I20" s="43" t="str">
        <f>VLOOKUP(B20,'[1]Фонд 16птв'!$D$4:$FV$495,51,0)</f>
        <v>СКЖ-60</v>
      </c>
      <c r="J20" s="173"/>
      <c r="K20" s="173"/>
      <c r="L20" s="173"/>
      <c r="M20" s="174"/>
      <c r="N20" s="174"/>
      <c r="O20" s="173"/>
      <c r="P20" s="173"/>
      <c r="Q20" s="173"/>
      <c r="R20" s="44"/>
      <c r="S20" s="175">
        <f t="shared" si="1"/>
        <v>0</v>
      </c>
      <c r="T20" s="171">
        <f>VLOOKUP(B20,'[1]Фонд 16птв'!$D$4:$FV$495,12,0)</f>
        <v>60</v>
      </c>
      <c r="V20" s="76">
        <f>VLOOKUP(B20,'[1]Фонд 16птв'!$D$4:$FV$495,4,0)</f>
        <v>8</v>
      </c>
      <c r="W20" s="79">
        <f>VLOOKUP(B20,'[1]Фонд 16птв'!$D$4:$FV$495,5,0)</f>
        <v>3.0047999999999999</v>
      </c>
      <c r="X20" s="76">
        <f>VLOOKUP(B20,'[1]Фонд 16птв'!$D$4:$FV$495,6,0)</f>
        <v>60</v>
      </c>
      <c r="Y20" s="63" t="str">
        <f>VLOOKUP(B20,'[1]Фонд 16птв'!$D$4:$K$492,2,FALSE)</f>
        <v>ск</v>
      </c>
      <c r="Z20" s="43" t="str">
        <f>VLOOKUP(B20,'[1]Фонд 16птв'!$D$4:$FV$495,22,0)</f>
        <v>СК работает</v>
      </c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</row>
    <row r="21" spans="1:239" s="42" customFormat="1" ht="180" customHeight="1" x14ac:dyDescent="1.05">
      <c r="A21" s="40">
        <f t="shared" si="0"/>
        <v>16</v>
      </c>
      <c r="B21" s="90">
        <v>1442</v>
      </c>
      <c r="C21" s="41" t="s">
        <v>27</v>
      </c>
      <c r="D21" s="64" t="s">
        <v>53</v>
      </c>
      <c r="E21" s="173"/>
      <c r="F21" s="173"/>
      <c r="G21" s="173"/>
      <c r="H21" s="173"/>
      <c r="I21" s="43">
        <f>VLOOKUP(B21,'[1]Фонд 16птв'!$D$4:$FV$495,51,0)</f>
        <v>0</v>
      </c>
      <c r="J21" s="173"/>
      <c r="K21" s="173"/>
      <c r="L21" s="173"/>
      <c r="M21" s="174"/>
      <c r="N21" s="174"/>
      <c r="O21" s="173"/>
      <c r="P21" s="173"/>
      <c r="Q21" s="173"/>
      <c r="R21" s="91" t="s">
        <v>38</v>
      </c>
      <c r="S21" s="175">
        <f t="shared" si="1"/>
        <v>0</v>
      </c>
      <c r="T21" s="171">
        <f>VLOOKUP(B21,'[1]Фонд 16птв'!$D$4:$FV$495,12,0)</f>
        <v>0</v>
      </c>
      <c r="V21" s="76">
        <f>VLOOKUP(B21,'[1]Фонд 16птв'!$D$4:$FV$495,4,0)</f>
        <v>0</v>
      </c>
      <c r="W21" s="79">
        <f>VLOOKUP(B21,'[1]Фонд 16птв'!$D$4:$FV$495,5,0)</f>
        <v>0</v>
      </c>
      <c r="X21" s="76">
        <f>VLOOKUP(B21,'[1]Фонд 16птв'!$D$4:$FV$495,6,0)</f>
        <v>0</v>
      </c>
      <c r="Y21" s="63" t="str">
        <f>VLOOKUP(B21,'[1]Фонд 16птв'!$D$4:$K$492,2,FALSE)</f>
        <v>вн</v>
      </c>
      <c r="Z21" s="43" t="str">
        <f>VLOOKUP(B21,'[1]Фонд 16птв'!$D$4:$FV$495,22,0)</f>
        <v>Бездействие</v>
      </c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</row>
    <row r="22" spans="1:239" s="42" customFormat="1" ht="180" customHeight="1" x14ac:dyDescent="1.05">
      <c r="A22" s="40">
        <f t="shared" si="0"/>
        <v>17</v>
      </c>
      <c r="B22" s="90">
        <v>1532</v>
      </c>
      <c r="C22" s="41" t="s">
        <v>27</v>
      </c>
      <c r="D22" s="64" t="s">
        <v>53</v>
      </c>
      <c r="E22" s="173"/>
      <c r="F22" s="173"/>
      <c r="G22" s="173"/>
      <c r="H22" s="173"/>
      <c r="I22" s="43" t="str">
        <f>VLOOKUP(B22,'[1]Фонд 16птв'!$D$4:$FV$495,51,0)</f>
        <v>СКЖ-60</v>
      </c>
      <c r="J22" s="173"/>
      <c r="K22" s="173"/>
      <c r="L22" s="173"/>
      <c r="M22" s="174"/>
      <c r="N22" s="174"/>
      <c r="O22" s="173"/>
      <c r="P22" s="173"/>
      <c r="Q22" s="173"/>
      <c r="R22" s="91" t="s">
        <v>38</v>
      </c>
      <c r="S22" s="175">
        <f t="shared" si="1"/>
        <v>0</v>
      </c>
      <c r="T22" s="171">
        <f>VLOOKUP(B22,'[1]Фонд 16птв'!$D$4:$FV$495,12,0)</f>
        <v>0</v>
      </c>
      <c r="V22" s="76">
        <f>VLOOKUP(B22,'[1]Фонд 16птв'!$D$4:$FV$495,4,0)</f>
        <v>0</v>
      </c>
      <c r="W22" s="79">
        <f>VLOOKUP(B22,'[1]Фонд 16птв'!$D$4:$FV$495,5,0)</f>
        <v>0</v>
      </c>
      <c r="X22" s="76">
        <f>VLOOKUP(B22,'[1]Фонд 16птв'!$D$4:$FV$495,6,0)</f>
        <v>0</v>
      </c>
      <c r="Y22" s="63" t="str">
        <f>VLOOKUP(B22,'[1]Фонд 16птв'!$D$4:$K$492,2,FALSE)</f>
        <v>вн</v>
      </c>
      <c r="Z22" s="43" t="str">
        <f>VLOOKUP(B22,'[1]Фонд 16птв'!$D$4:$FV$495,22,0)</f>
        <v>Бездействие</v>
      </c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</row>
    <row r="23" spans="1:239" s="42" customFormat="1" ht="180" customHeight="1" x14ac:dyDescent="1.05">
      <c r="A23" s="40">
        <f t="shared" si="0"/>
        <v>18</v>
      </c>
      <c r="B23" s="62">
        <v>1533</v>
      </c>
      <c r="C23" s="41" t="s">
        <v>27</v>
      </c>
      <c r="D23" s="64" t="s">
        <v>53</v>
      </c>
      <c r="E23" s="173"/>
      <c r="F23" s="173"/>
      <c r="G23" s="173"/>
      <c r="H23" s="173"/>
      <c r="I23" s="43" t="str">
        <f>VLOOKUP(B23,'[1]Фонд 16птв'!$D$4:$FV$495,51,0)</f>
        <v>СКЖ-60</v>
      </c>
      <c r="J23" s="173"/>
      <c r="K23" s="173"/>
      <c r="L23" s="173"/>
      <c r="M23" s="174"/>
      <c r="N23" s="174"/>
      <c r="O23" s="173"/>
      <c r="P23" s="173"/>
      <c r="Q23" s="173"/>
      <c r="R23" s="44"/>
      <c r="S23" s="175">
        <f t="shared" si="1"/>
        <v>0</v>
      </c>
      <c r="T23" s="171">
        <f>VLOOKUP(B23,'[1]Фонд 16птв'!$D$4:$FV$495,12,0)</f>
        <v>93</v>
      </c>
      <c r="V23" s="76">
        <f>VLOOKUP(B23,'[1]Фонд 16птв'!$D$4:$FV$495,4,0)</f>
        <v>42</v>
      </c>
      <c r="W23" s="79">
        <f>VLOOKUP(B23,'[1]Фонд 16птв'!$D$4:$FV$495,5,0)</f>
        <v>3.1550399999999996</v>
      </c>
      <c r="X23" s="76">
        <f>VLOOKUP(B23,'[1]Фонд 16птв'!$D$4:$FV$495,6,0)</f>
        <v>92</v>
      </c>
      <c r="Y23" s="63" t="str">
        <f>VLOOKUP(B23,'[1]Фонд 16птв'!$D$4:$K$492,2,FALSE)</f>
        <v>вн</v>
      </c>
      <c r="Z23" s="43" t="str">
        <f>VLOOKUP(B23,'[1]Фонд 16птв'!$D$4:$FV$495,22,0)</f>
        <v>ВН с низ.эфф.нас</v>
      </c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</row>
    <row r="24" spans="1:239" s="42" customFormat="1" ht="180" customHeight="1" x14ac:dyDescent="1.05">
      <c r="A24" s="40">
        <f t="shared" si="0"/>
        <v>19</v>
      </c>
      <c r="B24" s="62">
        <v>1534</v>
      </c>
      <c r="C24" s="41" t="s">
        <v>27</v>
      </c>
      <c r="D24" s="64" t="s">
        <v>53</v>
      </c>
      <c r="E24" s="173"/>
      <c r="F24" s="173"/>
      <c r="G24" s="173"/>
      <c r="H24" s="173"/>
      <c r="I24" s="43" t="str">
        <f>VLOOKUP(B24,'[1]Фонд 16птв'!$D$4:$FV$495,51,0)</f>
        <v>СКЖ-60</v>
      </c>
      <c r="J24" s="173"/>
      <c r="K24" s="173"/>
      <c r="L24" s="173"/>
      <c r="M24" s="174"/>
      <c r="N24" s="174"/>
      <c r="O24" s="173"/>
      <c r="P24" s="173"/>
      <c r="Q24" s="173"/>
      <c r="R24" s="44"/>
      <c r="S24" s="175">
        <f t="shared" si="1"/>
        <v>0</v>
      </c>
      <c r="T24" s="171">
        <f>VLOOKUP(B24,'[1]Фонд 16птв'!$D$4:$FV$495,12,0)</f>
        <v>91</v>
      </c>
      <c r="V24" s="76">
        <f>VLOOKUP(B24,'[1]Фонд 16птв'!$D$4:$FV$495,4,0)</f>
        <v>35</v>
      </c>
      <c r="W24" s="79">
        <f>VLOOKUP(B24,'[1]Фонд 16птв'!$D$4:$FV$495,5,0)</f>
        <v>3.9438</v>
      </c>
      <c r="X24" s="76">
        <f>VLOOKUP(B24,'[1]Фонд 16птв'!$D$4:$FV$495,6,0)</f>
        <v>88</v>
      </c>
      <c r="Y24" s="63" t="str">
        <f>VLOOKUP(B24,'[1]Фонд 16птв'!$D$4:$K$492,2,FALSE)</f>
        <v>вн</v>
      </c>
      <c r="Z24" s="43" t="str">
        <f>VLOOKUP(B24,'[1]Фонд 16птв'!$D$4:$FV$495,22,0)</f>
        <v>винтовой</v>
      </c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</row>
    <row r="25" spans="1:239" s="42" customFormat="1" ht="180" customHeight="1" x14ac:dyDescent="1.05">
      <c r="A25" s="40">
        <f t="shared" si="0"/>
        <v>20</v>
      </c>
      <c r="B25" s="62">
        <v>1535</v>
      </c>
      <c r="C25" s="41" t="s">
        <v>27</v>
      </c>
      <c r="D25" s="64" t="s">
        <v>53</v>
      </c>
      <c r="E25" s="173"/>
      <c r="F25" s="173"/>
      <c r="G25" s="173"/>
      <c r="H25" s="173"/>
      <c r="I25" s="43" t="str">
        <f>VLOOKUP(B25,'[1]Фонд 16птв'!$D$4:$FV$495,51,0)</f>
        <v>СКЖ-60</v>
      </c>
      <c r="J25" s="173"/>
      <c r="K25" s="173"/>
      <c r="L25" s="173"/>
      <c r="M25" s="174"/>
      <c r="N25" s="174"/>
      <c r="O25" s="173"/>
      <c r="P25" s="173"/>
      <c r="Q25" s="173"/>
      <c r="R25" s="44"/>
      <c r="S25" s="175">
        <f t="shared" si="1"/>
        <v>0</v>
      </c>
      <c r="T25" s="171">
        <f>VLOOKUP(B25,'[1]Фонд 16птв'!$D$4:$FV$495,12,0)</f>
        <v>97</v>
      </c>
      <c r="V25" s="76">
        <f>VLOOKUP(B25,'[1]Фонд 16птв'!$D$4:$FV$495,4,0)</f>
        <v>35</v>
      </c>
      <c r="W25" s="79">
        <f>VLOOKUP(B25,'[1]Фонд 16птв'!$D$4:$FV$495,5,0)</f>
        <v>1.6432499999999999</v>
      </c>
      <c r="X25" s="76">
        <f>VLOOKUP(B25,'[1]Фонд 16птв'!$D$4:$FV$495,6,0)</f>
        <v>95</v>
      </c>
      <c r="Y25" s="63" t="str">
        <f>VLOOKUP(B25,'[1]Фонд 16птв'!$D$4:$K$492,2,FALSE)</f>
        <v>ск</v>
      </c>
      <c r="Z25" s="43" t="str">
        <f>VLOOKUP(B25,'[1]Фонд 16птв'!$D$4:$FV$495,22,0)</f>
        <v>СК работает</v>
      </c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</row>
    <row r="26" spans="1:239" s="42" customFormat="1" ht="180" customHeight="1" x14ac:dyDescent="1.05">
      <c r="A26" s="40">
        <f t="shared" si="0"/>
        <v>21</v>
      </c>
      <c r="B26" s="62">
        <v>1536</v>
      </c>
      <c r="C26" s="41" t="s">
        <v>27</v>
      </c>
      <c r="D26" s="64" t="s">
        <v>53</v>
      </c>
      <c r="E26" s="173"/>
      <c r="F26" s="173"/>
      <c r="G26" s="173"/>
      <c r="H26" s="173"/>
      <c r="I26" s="43" t="str">
        <f>VLOOKUP(B26,'[1]Фонд 16птв'!$D$4:$FV$495,51,0)</f>
        <v>СКЖ-60</v>
      </c>
      <c r="J26" s="173"/>
      <c r="K26" s="173"/>
      <c r="L26" s="173"/>
      <c r="M26" s="174"/>
      <c r="N26" s="174"/>
      <c r="O26" s="173"/>
      <c r="P26" s="173"/>
      <c r="Q26" s="173"/>
      <c r="R26" s="44"/>
      <c r="S26" s="175">
        <f t="shared" si="1"/>
        <v>0</v>
      </c>
      <c r="T26" s="171">
        <f>VLOOKUP(B26,'[1]Фонд 16птв'!$D$4:$FV$495,12,0)</f>
        <v>0</v>
      </c>
      <c r="V26" s="76">
        <f>VLOOKUP(B26,'[1]Фонд 16птв'!$D$4:$FV$495,4,0)</f>
        <v>12</v>
      </c>
      <c r="W26" s="79">
        <f>VLOOKUP(B26,'[1]Фонд 16птв'!$D$4:$FV$495,5,0)</f>
        <v>0.45071999999999995</v>
      </c>
      <c r="X26" s="76">
        <f>VLOOKUP(B26,'[1]Фонд 16птв'!$D$4:$FV$495,6,0)</f>
        <v>96</v>
      </c>
      <c r="Y26" s="63" t="str">
        <f>VLOOKUP(B26,'[1]Фонд 16птв'!$D$4:$K$492,2,FALSE)</f>
        <v>ск</v>
      </c>
      <c r="Z26" s="43" t="str">
        <f>VLOOKUP(B26,'[1]Фонд 16птв'!$D$4:$FV$495,22,0)</f>
        <v>обводнена</v>
      </c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</row>
    <row r="27" spans="1:239" s="42" customFormat="1" ht="180" customHeight="1" x14ac:dyDescent="1.05">
      <c r="A27" s="40">
        <f t="shared" si="0"/>
        <v>22</v>
      </c>
      <c r="B27" s="62">
        <v>4347</v>
      </c>
      <c r="C27" s="41" t="s">
        <v>27</v>
      </c>
      <c r="D27" s="64" t="s">
        <v>53</v>
      </c>
      <c r="E27" s="173"/>
      <c r="F27" s="173"/>
      <c r="G27" s="173"/>
      <c r="H27" s="173"/>
      <c r="I27" s="43" t="str">
        <f>VLOOKUP(B27,'[1]Фонд 16птв'!$D$4:$FV$495,51,0)</f>
        <v>СКЖ-60</v>
      </c>
      <c r="J27" s="173"/>
      <c r="K27" s="173"/>
      <c r="L27" s="173"/>
      <c r="M27" s="174"/>
      <c r="N27" s="174"/>
      <c r="O27" s="173"/>
      <c r="P27" s="173"/>
      <c r="Q27" s="173"/>
      <c r="R27" s="44"/>
      <c r="S27" s="175">
        <f t="shared" si="1"/>
        <v>0</v>
      </c>
      <c r="T27" s="171">
        <f>VLOOKUP(B27,'[1]Фонд 16птв'!$D$4:$FV$495,12,0)</f>
        <v>71</v>
      </c>
      <c r="V27" s="76">
        <f>VLOOKUP(B27,'[1]Фонд 16птв'!$D$4:$FV$495,4,0)</f>
        <v>22</v>
      </c>
      <c r="W27" s="79">
        <f>VLOOKUP(B27,'[1]Фонд 16птв'!$D$4:$FV$495,5,0)</f>
        <v>4.9579199999999988</v>
      </c>
      <c r="X27" s="76">
        <f>VLOOKUP(B27,'[1]Фонд 16птв'!$D$4:$FV$495,6,0)</f>
        <v>76</v>
      </c>
      <c r="Y27" s="63" t="str">
        <f>VLOOKUP(B27,'[1]Фонд 16птв'!$D$4:$K$492,2,FALSE)</f>
        <v>ск</v>
      </c>
      <c r="Z27" s="43" t="str">
        <f>VLOOKUP(B27,'[1]Фонд 16птв'!$D$4:$FV$495,22,0)</f>
        <v>СК раб.с проп.кл</v>
      </c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</row>
    <row r="28" spans="1:239" s="42" customFormat="1" ht="180" customHeight="1" x14ac:dyDescent="1.05">
      <c r="A28" s="40">
        <f t="shared" si="0"/>
        <v>23</v>
      </c>
      <c r="B28" s="62">
        <v>6447</v>
      </c>
      <c r="C28" s="41" t="s">
        <v>27</v>
      </c>
      <c r="D28" s="64" t="s">
        <v>53</v>
      </c>
      <c r="E28" s="173"/>
      <c r="F28" s="173"/>
      <c r="G28" s="173"/>
      <c r="H28" s="173"/>
      <c r="I28" s="43" t="str">
        <f>VLOOKUP(B28,'[1]Фонд 16птв'!$D$4:$FV$495,51,0)</f>
        <v>СКЖ-60</v>
      </c>
      <c r="J28" s="173"/>
      <c r="K28" s="173"/>
      <c r="L28" s="173"/>
      <c r="M28" s="174"/>
      <c r="N28" s="174"/>
      <c r="O28" s="173"/>
      <c r="P28" s="173"/>
      <c r="Q28" s="173"/>
      <c r="R28" s="44"/>
      <c r="S28" s="175">
        <f t="shared" si="1"/>
        <v>0</v>
      </c>
      <c r="T28" s="171">
        <f>VLOOKUP(B28,'[1]Фонд 16птв'!$D$4:$FV$495,12,0)</f>
        <v>98</v>
      </c>
      <c r="V28" s="76">
        <f>VLOOKUP(B28,'[1]Фонд 16птв'!$D$4:$FV$495,4,0)</f>
        <v>38</v>
      </c>
      <c r="W28" s="79">
        <f>VLOOKUP(B28,'[1]Фонд 16птв'!$D$4:$FV$495,5,0)</f>
        <v>1.0704599999999997</v>
      </c>
      <c r="X28" s="76">
        <f>VLOOKUP(B28,'[1]Фонд 16птв'!$D$4:$FV$495,6,0)</f>
        <v>97</v>
      </c>
      <c r="Y28" s="63" t="str">
        <f>VLOOKUP(B28,'[1]Фонд 16птв'!$D$4:$K$492,2,FALSE)</f>
        <v>вн</v>
      </c>
      <c r="Z28" s="43" t="str">
        <f>VLOOKUP(B28,'[1]Фонд 16птв'!$D$4:$FV$495,22,0)</f>
        <v>винтовой</v>
      </c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</row>
    <row r="29" spans="1:239" s="42" customFormat="1" ht="180" customHeight="1" x14ac:dyDescent="1.05">
      <c r="A29" s="40">
        <f t="shared" si="0"/>
        <v>24</v>
      </c>
      <c r="B29" s="62">
        <v>6499</v>
      </c>
      <c r="C29" s="41" t="s">
        <v>27</v>
      </c>
      <c r="D29" s="64" t="s">
        <v>53</v>
      </c>
      <c r="E29" s="173"/>
      <c r="F29" s="173"/>
      <c r="G29" s="173"/>
      <c r="H29" s="173"/>
      <c r="I29" s="43" t="str">
        <f>VLOOKUP(B29,'[1]Фонд 16птв'!$D$4:$FV$495,51,0)</f>
        <v>СКЖ-60</v>
      </c>
      <c r="J29" s="173"/>
      <c r="K29" s="173"/>
      <c r="L29" s="173"/>
      <c r="M29" s="174"/>
      <c r="N29" s="174"/>
      <c r="O29" s="173"/>
      <c r="P29" s="173"/>
      <c r="Q29" s="173"/>
      <c r="R29" s="44"/>
      <c r="S29" s="175">
        <f t="shared" si="1"/>
        <v>0</v>
      </c>
      <c r="T29" s="171">
        <f>VLOOKUP(B29,'[1]Фонд 16птв'!$D$4:$FV$495,12,0)</f>
        <v>92</v>
      </c>
      <c r="V29" s="76">
        <f>VLOOKUP(B29,'[1]Фонд 16птв'!$D$4:$FV$495,4,0)</f>
        <v>15</v>
      </c>
      <c r="W29" s="79">
        <f>VLOOKUP(B29,'[1]Фонд 16птв'!$D$4:$FV$495,5,0)</f>
        <v>1.2676499999999997</v>
      </c>
      <c r="X29" s="76">
        <f>VLOOKUP(B29,'[1]Фонд 16птв'!$D$4:$FV$495,6,0)</f>
        <v>91</v>
      </c>
      <c r="Y29" s="63" t="str">
        <f>VLOOKUP(B29,'[1]Фонд 16птв'!$D$4:$K$492,2,FALSE)</f>
        <v>вн</v>
      </c>
      <c r="Z29" s="43" t="str">
        <f>VLOOKUP(B29,'[1]Фонд 16птв'!$D$4:$FV$495,22,0)</f>
        <v>винтовой</v>
      </c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</row>
    <row r="30" spans="1:239" s="42" customFormat="1" ht="180" customHeight="1" x14ac:dyDescent="1.05">
      <c r="A30" s="40">
        <f t="shared" si="0"/>
        <v>25</v>
      </c>
      <c r="B30" s="62">
        <v>6565</v>
      </c>
      <c r="C30" s="41" t="s">
        <v>27</v>
      </c>
      <c r="D30" s="64" t="s">
        <v>53</v>
      </c>
      <c r="E30" s="173"/>
      <c r="F30" s="173"/>
      <c r="G30" s="173"/>
      <c r="H30" s="173"/>
      <c r="I30" s="43" t="str">
        <f>VLOOKUP(B30,'[1]Фонд 16птв'!$D$4:$FV$495,51,0)</f>
        <v>СКЖ-60</v>
      </c>
      <c r="J30" s="173"/>
      <c r="K30" s="173"/>
      <c r="L30" s="173"/>
      <c r="M30" s="174"/>
      <c r="N30" s="174"/>
      <c r="O30" s="173"/>
      <c r="P30" s="173"/>
      <c r="Q30" s="173"/>
      <c r="R30" s="44"/>
      <c r="S30" s="175">
        <f t="shared" si="1"/>
        <v>0</v>
      </c>
      <c r="T30" s="171">
        <f>VLOOKUP(B30,'[1]Фонд 16птв'!$D$4:$FV$495,12,0)</f>
        <v>97</v>
      </c>
      <c r="V30" s="76">
        <f>VLOOKUP(B30,'[1]Фонд 16птв'!$D$4:$FV$495,4,0)</f>
        <v>41</v>
      </c>
      <c r="W30" s="79">
        <f>VLOOKUP(B30,'[1]Фонд 16птв'!$D$4:$FV$495,5,0)</f>
        <v>1.9249500000000002</v>
      </c>
      <c r="X30" s="76">
        <f>VLOOKUP(B30,'[1]Фонд 16птв'!$D$4:$FV$495,6,0)</f>
        <v>95</v>
      </c>
      <c r="Y30" s="63" t="str">
        <f>VLOOKUP(B30,'[1]Фонд 16птв'!$D$4:$K$492,2,FALSE)</f>
        <v>вн</v>
      </c>
      <c r="Z30" s="43" t="str">
        <f>VLOOKUP(B30,'[1]Фонд 16птв'!$D$4:$FV$495,22,0)</f>
        <v>винтовой</v>
      </c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</row>
    <row r="31" spans="1:239" s="42" customFormat="1" ht="180" customHeight="1" x14ac:dyDescent="1.05">
      <c r="A31" s="40">
        <f t="shared" si="0"/>
        <v>26</v>
      </c>
      <c r="B31" s="62">
        <v>6601</v>
      </c>
      <c r="C31" s="41" t="s">
        <v>27</v>
      </c>
      <c r="D31" s="64" t="s">
        <v>53</v>
      </c>
      <c r="E31" s="173"/>
      <c r="F31" s="173"/>
      <c r="G31" s="173"/>
      <c r="H31" s="173"/>
      <c r="I31" s="43" t="str">
        <f>VLOOKUP(B31,'[1]Фонд 16птв'!$D$4:$FV$495,51,0)</f>
        <v>СКЖ-60</v>
      </c>
      <c r="J31" s="173"/>
      <c r="K31" s="173"/>
      <c r="L31" s="173"/>
      <c r="M31" s="174"/>
      <c r="N31" s="174"/>
      <c r="O31" s="173"/>
      <c r="P31" s="173"/>
      <c r="Q31" s="173"/>
      <c r="R31" s="44"/>
      <c r="S31" s="175">
        <f t="shared" si="1"/>
        <v>0</v>
      </c>
      <c r="T31" s="171">
        <f>VLOOKUP(B31,'[1]Фонд 16птв'!$D$4:$FV$495,12,0)</f>
        <v>95</v>
      </c>
      <c r="V31" s="76">
        <f>VLOOKUP(B31,'[1]Фонд 16птв'!$D$4:$FV$495,4,0)</f>
        <v>40</v>
      </c>
      <c r="W31" s="79">
        <f>VLOOKUP(B31,'[1]Фонд 16птв'!$D$4:$FV$495,5,0)</f>
        <v>1.8779999999999999</v>
      </c>
      <c r="X31" s="76">
        <f>VLOOKUP(B31,'[1]Фонд 16птв'!$D$4:$FV$495,6,0)</f>
        <v>95</v>
      </c>
      <c r="Y31" s="63" t="str">
        <f>VLOOKUP(B31,'[1]Фонд 16птв'!$D$4:$K$492,2,FALSE)</f>
        <v>ск/н</v>
      </c>
      <c r="Z31" s="43" t="str">
        <f>VLOOKUP(B31,'[1]Фонд 16птв'!$D$4:$FV$495,22,0)</f>
        <v>СК раб.с проп.кл</v>
      </c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</row>
    <row r="32" spans="1:239" s="42" customFormat="1" ht="180" customHeight="1" x14ac:dyDescent="1.05">
      <c r="A32" s="40">
        <f t="shared" si="0"/>
        <v>27</v>
      </c>
      <c r="B32" s="62">
        <v>6602</v>
      </c>
      <c r="C32" s="41" t="s">
        <v>27</v>
      </c>
      <c r="D32" s="64" t="s">
        <v>53</v>
      </c>
      <c r="E32" s="173"/>
      <c r="F32" s="173"/>
      <c r="G32" s="173"/>
      <c r="H32" s="173"/>
      <c r="I32" s="43" t="str">
        <f>VLOOKUP(B32,'[1]Фонд 16птв'!$D$4:$FV$495,51,0)</f>
        <v>СКЖ-60</v>
      </c>
      <c r="J32" s="173"/>
      <c r="K32" s="173"/>
      <c r="L32" s="173"/>
      <c r="M32" s="174"/>
      <c r="N32" s="174"/>
      <c r="O32" s="173"/>
      <c r="P32" s="173"/>
      <c r="Q32" s="173"/>
      <c r="R32" s="44"/>
      <c r="S32" s="175">
        <f t="shared" si="1"/>
        <v>0</v>
      </c>
      <c r="T32" s="171">
        <f>VLOOKUP(B32,'[1]Фонд 16птв'!$D$4:$FV$495,12,0)</f>
        <v>88</v>
      </c>
      <c r="V32" s="76">
        <f>VLOOKUP(B32,'[1]Фонд 16птв'!$D$4:$FV$495,4,0)</f>
        <v>15</v>
      </c>
      <c r="W32" s="79">
        <f>VLOOKUP(B32,'[1]Фонд 16птв'!$D$4:$FV$495,5,0)</f>
        <v>1.8310500000000001</v>
      </c>
      <c r="X32" s="76">
        <f>VLOOKUP(B32,'[1]Фонд 16птв'!$D$4:$FV$495,6,0)</f>
        <v>87</v>
      </c>
      <c r="Y32" s="63" t="str">
        <f>VLOOKUP(B32,'[1]Фонд 16птв'!$D$4:$K$492,2,FALSE)</f>
        <v>ск/н</v>
      </c>
      <c r="Z32" s="43" t="str">
        <f>VLOOKUP(B32,'[1]Фонд 16птв'!$D$4:$FV$495,22,0)</f>
        <v>СК работает</v>
      </c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</row>
    <row r="33" spans="1:239" s="42" customFormat="1" ht="180" customHeight="1" x14ac:dyDescent="1.05">
      <c r="A33" s="40">
        <f t="shared" si="0"/>
        <v>28</v>
      </c>
      <c r="B33" s="62">
        <v>6603</v>
      </c>
      <c r="C33" s="41" t="s">
        <v>27</v>
      </c>
      <c r="D33" s="64" t="s">
        <v>53</v>
      </c>
      <c r="E33" s="173"/>
      <c r="F33" s="173"/>
      <c r="G33" s="173"/>
      <c r="H33" s="173"/>
      <c r="I33" s="43" t="str">
        <f>VLOOKUP(B33,'[1]Фонд 16птв'!$D$4:$FV$495,51,0)</f>
        <v>СКЖ-60</v>
      </c>
      <c r="J33" s="173"/>
      <c r="K33" s="173"/>
      <c r="L33" s="173"/>
      <c r="M33" s="174"/>
      <c r="N33" s="174"/>
      <c r="O33" s="173"/>
      <c r="P33" s="173"/>
      <c r="Q33" s="173"/>
      <c r="R33" s="44"/>
      <c r="S33" s="175">
        <f t="shared" si="1"/>
        <v>0</v>
      </c>
      <c r="T33" s="171">
        <f>VLOOKUP(B33,'[1]Фонд 16птв'!$D$4:$FV$495,12,0)</f>
        <v>98</v>
      </c>
      <c r="V33" s="76">
        <f>VLOOKUP(B33,'[1]Фонд 16птв'!$D$4:$FV$495,4,0)</f>
        <v>35</v>
      </c>
      <c r="W33" s="79">
        <f>VLOOKUP(B33,'[1]Фонд 16птв'!$D$4:$FV$495,5,0)</f>
        <v>1.6432499999999999</v>
      </c>
      <c r="X33" s="76">
        <f>VLOOKUP(B33,'[1]Фонд 16птв'!$D$4:$FV$495,6,0)</f>
        <v>95</v>
      </c>
      <c r="Y33" s="63" t="str">
        <f>VLOOKUP(B33,'[1]Фонд 16птв'!$D$4:$K$492,2,FALSE)</f>
        <v>ск/н</v>
      </c>
      <c r="Z33" s="43" t="str">
        <f>VLOOKUP(B33,'[1]Фонд 16птв'!$D$4:$FV$495,22,0)</f>
        <v>СК работает</v>
      </c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</row>
    <row r="34" spans="1:239" s="42" customFormat="1" ht="180" customHeight="1" x14ac:dyDescent="1.05">
      <c r="A34" s="40">
        <f t="shared" si="0"/>
        <v>29</v>
      </c>
      <c r="B34" s="62">
        <v>6609</v>
      </c>
      <c r="C34" s="41" t="s">
        <v>27</v>
      </c>
      <c r="D34" s="64" t="s">
        <v>53</v>
      </c>
      <c r="E34" s="173"/>
      <c r="F34" s="173"/>
      <c r="G34" s="173"/>
      <c r="H34" s="173"/>
      <c r="I34" s="43" t="str">
        <f>VLOOKUP(B34,'[1]Фонд 16птв'!$D$4:$FV$495,51,0)</f>
        <v>СКЖ-60</v>
      </c>
      <c r="J34" s="173"/>
      <c r="K34" s="173"/>
      <c r="L34" s="173"/>
      <c r="M34" s="174"/>
      <c r="N34" s="174"/>
      <c r="O34" s="173"/>
      <c r="P34" s="173"/>
      <c r="Q34" s="173"/>
      <c r="R34" s="44"/>
      <c r="S34" s="175">
        <f t="shared" si="1"/>
        <v>0</v>
      </c>
      <c r="T34" s="171">
        <f>VLOOKUP(B34,'[1]Фонд 16птв'!$D$4:$FV$495,12,0)</f>
        <v>94</v>
      </c>
      <c r="V34" s="76">
        <f>VLOOKUP(B34,'[1]Фонд 16птв'!$D$4:$FV$495,4,0)</f>
        <v>55</v>
      </c>
      <c r="W34" s="79">
        <f>VLOOKUP(B34,'[1]Фонд 16птв'!$D$4:$FV$495,5,0)</f>
        <v>3.0986999999999996</v>
      </c>
      <c r="X34" s="76">
        <f>VLOOKUP(B34,'[1]Фонд 16птв'!$D$4:$FV$495,6,0)</f>
        <v>94</v>
      </c>
      <c r="Y34" s="63" t="str">
        <f>VLOOKUP(B34,'[1]Фонд 16птв'!$D$4:$K$492,2,FALSE)</f>
        <v>ск/н</v>
      </c>
      <c r="Z34" s="43" t="str">
        <f>VLOOKUP(B34,'[1]Фонд 16птв'!$D$4:$FV$495,22,0)</f>
        <v>СК работает</v>
      </c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</row>
    <row r="35" spans="1:239" s="42" customFormat="1" ht="180" customHeight="1" x14ac:dyDescent="1.05">
      <c r="A35" s="40">
        <f t="shared" si="0"/>
        <v>30</v>
      </c>
      <c r="B35" s="62">
        <v>8187</v>
      </c>
      <c r="C35" s="41" t="s">
        <v>27</v>
      </c>
      <c r="D35" s="64" t="s">
        <v>53</v>
      </c>
      <c r="E35" s="173"/>
      <c r="F35" s="173"/>
      <c r="G35" s="173"/>
      <c r="H35" s="173"/>
      <c r="I35" s="43" t="str">
        <f>VLOOKUP(B35,'[1]Фонд 16птв'!$D$4:$FV$495,51,0)</f>
        <v>СКЖ-60/колл</v>
      </c>
      <c r="J35" s="173"/>
      <c r="K35" s="173"/>
      <c r="L35" s="173"/>
      <c r="M35" s="174"/>
      <c r="N35" s="174"/>
      <c r="O35" s="173"/>
      <c r="P35" s="173"/>
      <c r="Q35" s="173"/>
      <c r="R35" s="44"/>
      <c r="S35" s="175">
        <f t="shared" si="1"/>
        <v>0</v>
      </c>
      <c r="T35" s="171">
        <f>VLOOKUP(B35,'[1]Фонд 16птв'!$D$4:$FV$495,12,0)</f>
        <v>75</v>
      </c>
      <c r="V35" s="76">
        <f>VLOOKUP(B35,'[1]Фонд 16птв'!$D$4:$FV$495,4,0)</f>
        <v>14</v>
      </c>
      <c r="W35" s="79">
        <f>VLOOKUP(B35,'[1]Фонд 16птв'!$D$4:$FV$495,5,0)</f>
        <v>2.1033599999999999</v>
      </c>
      <c r="X35" s="76">
        <f>VLOOKUP(B35,'[1]Фонд 16птв'!$D$4:$FV$495,6,0)</f>
        <v>84</v>
      </c>
      <c r="Y35" s="63" t="str">
        <f>VLOOKUP(B35,'[1]Фонд 16птв'!$D$4:$K$492,2,FALSE)</f>
        <v>ск</v>
      </c>
      <c r="Z35" s="43" t="str">
        <f>VLOOKUP(B35,'[1]Фонд 16птв'!$D$4:$FV$495,22,0)</f>
        <v>СК работает</v>
      </c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</row>
    <row r="36" spans="1:239" s="42" customFormat="1" ht="180" customHeight="1" x14ac:dyDescent="1.05">
      <c r="A36" s="40">
        <f t="shared" si="0"/>
        <v>31</v>
      </c>
      <c r="B36" s="62">
        <v>8188</v>
      </c>
      <c r="C36" s="41" t="s">
        <v>27</v>
      </c>
      <c r="D36" s="64" t="s">
        <v>53</v>
      </c>
      <c r="E36" s="173"/>
      <c r="F36" s="173"/>
      <c r="G36" s="173"/>
      <c r="H36" s="173"/>
      <c r="I36" s="43" t="str">
        <f>VLOOKUP(B36,'[1]Фонд 16птв'!$D$4:$FV$495,51,0)</f>
        <v>СКЖ-60/колл</v>
      </c>
      <c r="J36" s="173"/>
      <c r="K36" s="173"/>
      <c r="L36" s="173"/>
      <c r="M36" s="174"/>
      <c r="N36" s="174"/>
      <c r="O36" s="173"/>
      <c r="P36" s="173"/>
      <c r="Q36" s="173"/>
      <c r="R36" s="44"/>
      <c r="S36" s="175">
        <f t="shared" si="1"/>
        <v>0</v>
      </c>
      <c r="T36" s="171">
        <f>VLOOKUP(B36,'[1]Фонд 16птв'!$D$4:$FV$495,12,0)</f>
        <v>96</v>
      </c>
      <c r="V36" s="76">
        <f>VLOOKUP(B36,'[1]Фонд 16птв'!$D$4:$FV$495,4,0)</f>
        <v>20</v>
      </c>
      <c r="W36" s="79">
        <f>VLOOKUP(B36,'[1]Фонд 16птв'!$D$4:$FV$495,5,0)</f>
        <v>0.93899999999999995</v>
      </c>
      <c r="X36" s="76">
        <f>VLOOKUP(B36,'[1]Фонд 16птв'!$D$4:$FV$495,6,0)</f>
        <v>95</v>
      </c>
      <c r="Y36" s="63" t="str">
        <f>VLOOKUP(B36,'[1]Фонд 16птв'!$D$4:$K$492,2,FALSE)</f>
        <v>вн</v>
      </c>
      <c r="Z36" s="43" t="str">
        <f>VLOOKUP(B36,'[1]Фонд 16птв'!$D$4:$FV$495,22,0)</f>
        <v>винтовой</v>
      </c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</row>
    <row r="37" spans="1:239" s="48" customFormat="1" ht="200.1" customHeight="1" x14ac:dyDescent="0.15">
      <c r="A37" s="46"/>
      <c r="B37" s="46"/>
      <c r="C37" s="47"/>
      <c r="D37" s="67"/>
      <c r="E37" s="67"/>
      <c r="F37" s="46"/>
      <c r="G37" s="46"/>
      <c r="H37" s="47"/>
      <c r="I37" s="47"/>
      <c r="J37" s="46"/>
      <c r="K37" s="46"/>
      <c r="L37" s="46"/>
      <c r="M37" s="72"/>
      <c r="N37" s="72"/>
      <c r="O37" s="46"/>
      <c r="P37" s="46"/>
      <c r="Q37" s="46"/>
      <c r="R37" s="46"/>
      <c r="S37" s="124"/>
      <c r="T37" s="124"/>
      <c r="U37" s="124"/>
      <c r="V37" s="102">
        <f>SUM(V6:V36)</f>
        <v>797</v>
      </c>
      <c r="W37" s="109">
        <f>SUM(W6:W36)</f>
        <v>47.363159999999993</v>
      </c>
      <c r="X37" s="102"/>
      <c r="Y37" s="124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</row>
    <row r="38" spans="1:239" s="51" customFormat="1" ht="274.5" customHeight="1" x14ac:dyDescent="1.05">
      <c r="A38" s="49" t="s">
        <v>30</v>
      </c>
      <c r="B38" s="49" t="s">
        <v>31</v>
      </c>
      <c r="C38" s="115" t="s">
        <v>32</v>
      </c>
      <c r="D38" s="116"/>
      <c r="E38" s="180" t="s">
        <v>14</v>
      </c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1"/>
      <c r="Q38" s="63" t="s">
        <v>33</v>
      </c>
      <c r="R38" s="50" t="s">
        <v>34</v>
      </c>
      <c r="S38" s="125"/>
      <c r="T38" s="125"/>
      <c r="U38" s="125"/>
      <c r="V38" s="98"/>
      <c r="W38" s="93"/>
      <c r="X38" s="102"/>
      <c r="Y38" s="125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</row>
    <row r="39" spans="1:239" s="51" customFormat="1" ht="200.1" customHeight="1" x14ac:dyDescent="0.15">
      <c r="A39" s="52">
        <v>1</v>
      </c>
      <c r="B39" s="53"/>
      <c r="C39" s="179"/>
      <c r="D39" s="177"/>
      <c r="E39" s="177"/>
      <c r="F39" s="113"/>
      <c r="G39" s="177"/>
      <c r="H39" s="177"/>
      <c r="I39" s="177"/>
      <c r="J39" s="177"/>
      <c r="K39" s="177"/>
      <c r="L39" s="177"/>
      <c r="M39" s="177"/>
      <c r="N39" s="177"/>
      <c r="O39" s="177"/>
      <c r="P39" s="178"/>
      <c r="Q39" s="54"/>
      <c r="R39" s="123"/>
      <c r="S39" s="56"/>
      <c r="T39" s="56"/>
      <c r="U39" s="56"/>
      <c r="V39" s="98"/>
      <c r="W39" s="93"/>
      <c r="X39" s="102"/>
      <c r="Y39" s="56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</row>
    <row r="40" spans="1:239" s="51" customFormat="1" ht="200.1" customHeight="1" x14ac:dyDescent="0.15">
      <c r="A40" s="52">
        <v>2</v>
      </c>
      <c r="B40" s="53"/>
      <c r="C40" s="179"/>
      <c r="D40" s="177"/>
      <c r="E40" s="177"/>
      <c r="F40" s="113"/>
      <c r="G40" s="177"/>
      <c r="H40" s="177"/>
      <c r="I40" s="177"/>
      <c r="J40" s="177"/>
      <c r="K40" s="177"/>
      <c r="L40" s="177"/>
      <c r="M40" s="177"/>
      <c r="N40" s="177"/>
      <c r="O40" s="177"/>
      <c r="P40" s="178"/>
      <c r="Q40" s="54"/>
      <c r="R40" s="123"/>
      <c r="S40" s="56"/>
      <c r="T40" s="56"/>
      <c r="U40" s="56"/>
      <c r="V40" s="98"/>
      <c r="W40" s="93"/>
      <c r="X40" s="102"/>
      <c r="Y40" s="56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</row>
    <row r="41" spans="1:239" s="51" customFormat="1" ht="200.1" customHeight="1" x14ac:dyDescent="0.15">
      <c r="A41" s="52">
        <v>3</v>
      </c>
      <c r="B41" s="53"/>
      <c r="C41" s="179"/>
      <c r="D41" s="177"/>
      <c r="E41" s="177"/>
      <c r="F41" s="113"/>
      <c r="G41" s="113"/>
      <c r="H41" s="113"/>
      <c r="I41" s="113"/>
      <c r="J41" s="113"/>
      <c r="K41" s="113"/>
      <c r="L41" s="113"/>
      <c r="M41" s="113"/>
      <c r="N41" s="133"/>
      <c r="O41" s="113"/>
      <c r="P41" s="114"/>
      <c r="Q41" s="54"/>
      <c r="R41" s="123"/>
      <c r="S41" s="56"/>
      <c r="T41" s="56"/>
      <c r="U41" s="56"/>
      <c r="V41" s="98"/>
      <c r="W41" s="93"/>
      <c r="X41" s="102"/>
      <c r="Y41" s="56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</row>
    <row r="42" spans="1:239" s="51" customFormat="1" ht="200.1" customHeight="1" x14ac:dyDescent="0.15">
      <c r="A42" s="52">
        <v>4</v>
      </c>
      <c r="B42" s="53"/>
      <c r="C42" s="179"/>
      <c r="D42" s="177"/>
      <c r="E42" s="177"/>
      <c r="F42" s="113"/>
      <c r="G42" s="113"/>
      <c r="H42" s="113"/>
      <c r="I42" s="113"/>
      <c r="J42" s="113"/>
      <c r="K42" s="113"/>
      <c r="L42" s="113"/>
      <c r="M42" s="113"/>
      <c r="N42" s="133"/>
      <c r="O42" s="113"/>
      <c r="P42" s="114"/>
      <c r="Q42" s="54"/>
      <c r="R42" s="123"/>
      <c r="S42" s="56"/>
      <c r="T42" s="56"/>
      <c r="U42" s="56"/>
      <c r="V42" s="98"/>
      <c r="W42" s="93"/>
      <c r="X42" s="102"/>
      <c r="Y42" s="56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</row>
    <row r="43" spans="1:239" s="51" customFormat="1" ht="200.1" customHeight="1" x14ac:dyDescent="0.15">
      <c r="A43" s="52">
        <v>5</v>
      </c>
      <c r="B43" s="53"/>
      <c r="C43" s="179"/>
      <c r="D43" s="177"/>
      <c r="E43" s="177"/>
      <c r="F43" s="113"/>
      <c r="G43" s="113"/>
      <c r="H43" s="113"/>
      <c r="I43" s="113"/>
      <c r="J43" s="113"/>
      <c r="K43" s="113"/>
      <c r="L43" s="113"/>
      <c r="M43" s="113"/>
      <c r="N43" s="133"/>
      <c r="O43" s="113"/>
      <c r="P43" s="114"/>
      <c r="Q43" s="54"/>
      <c r="R43" s="123"/>
      <c r="S43" s="56"/>
      <c r="T43" s="56"/>
      <c r="U43" s="56"/>
      <c r="V43" s="98"/>
      <c r="W43" s="93"/>
      <c r="X43" s="102"/>
      <c r="Y43" s="56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</row>
    <row r="44" spans="1:239" s="51" customFormat="1" ht="200.1" customHeight="1" x14ac:dyDescent="0.15">
      <c r="A44" s="52">
        <v>6</v>
      </c>
      <c r="B44" s="53"/>
      <c r="C44" s="179"/>
      <c r="D44" s="177"/>
      <c r="E44" s="177"/>
      <c r="F44" s="113"/>
      <c r="G44" s="177"/>
      <c r="H44" s="177"/>
      <c r="I44" s="177"/>
      <c r="J44" s="177"/>
      <c r="K44" s="177"/>
      <c r="L44" s="177"/>
      <c r="M44" s="177"/>
      <c r="N44" s="177"/>
      <c r="O44" s="177"/>
      <c r="P44" s="178"/>
      <c r="Q44" s="54"/>
      <c r="R44" s="123"/>
      <c r="S44" s="56"/>
      <c r="T44" s="56"/>
      <c r="U44" s="56"/>
      <c r="V44" s="98"/>
      <c r="W44" s="93"/>
      <c r="X44" s="102"/>
      <c r="Y44" s="56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</row>
    <row r="45" spans="1:239" s="51" customFormat="1" ht="200.1" customHeight="1" x14ac:dyDescent="0.15">
      <c r="A45" s="52">
        <v>7</v>
      </c>
      <c r="B45" s="53"/>
      <c r="C45" s="179"/>
      <c r="D45" s="177"/>
      <c r="E45" s="177"/>
      <c r="F45" s="113"/>
      <c r="G45" s="177"/>
      <c r="H45" s="177"/>
      <c r="I45" s="177"/>
      <c r="J45" s="177"/>
      <c r="K45" s="177"/>
      <c r="L45" s="177"/>
      <c r="M45" s="177"/>
      <c r="N45" s="177"/>
      <c r="O45" s="177"/>
      <c r="P45" s="178"/>
      <c r="Q45" s="54"/>
      <c r="R45" s="54"/>
      <c r="S45" s="56"/>
      <c r="T45" s="56"/>
      <c r="U45" s="56"/>
      <c r="V45" s="98"/>
      <c r="W45" s="93"/>
      <c r="X45" s="102"/>
      <c r="Y45" s="56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</row>
    <row r="46" spans="1:239" s="51" customFormat="1" ht="200.1" customHeight="1" x14ac:dyDescent="0.15">
      <c r="A46" s="52">
        <v>8</v>
      </c>
      <c r="B46" s="53"/>
      <c r="C46" s="179"/>
      <c r="D46" s="177"/>
      <c r="E46" s="177"/>
      <c r="F46" s="113"/>
      <c r="G46" s="177"/>
      <c r="H46" s="177"/>
      <c r="I46" s="177"/>
      <c r="J46" s="177"/>
      <c r="K46" s="177"/>
      <c r="L46" s="177"/>
      <c r="M46" s="177"/>
      <c r="N46" s="177"/>
      <c r="O46" s="177"/>
      <c r="P46" s="178"/>
      <c r="Q46" s="54"/>
      <c r="R46" s="54"/>
      <c r="S46" s="56"/>
      <c r="T46" s="56"/>
      <c r="U46" s="56"/>
      <c r="V46" s="98"/>
      <c r="W46" s="93"/>
      <c r="X46" s="102"/>
      <c r="Y46" s="56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</row>
    <row r="47" spans="1:239" s="51" customFormat="1" ht="200.1" customHeight="1" x14ac:dyDescent="0.15">
      <c r="A47" s="55"/>
      <c r="B47" s="48"/>
      <c r="C47" s="56"/>
      <c r="D47" s="82"/>
      <c r="E47" s="82"/>
      <c r="F47" s="56"/>
      <c r="G47" s="56"/>
      <c r="H47" s="56"/>
      <c r="I47" s="56"/>
      <c r="J47" s="56"/>
      <c r="K47" s="56"/>
      <c r="L47" s="56"/>
      <c r="M47" s="83"/>
      <c r="N47" s="83"/>
      <c r="O47" s="56"/>
      <c r="P47" s="56"/>
      <c r="Q47" s="56"/>
      <c r="R47" s="56"/>
      <c r="S47" s="56"/>
      <c r="T47" s="56"/>
      <c r="U47" s="56"/>
      <c r="V47" s="98"/>
      <c r="W47" s="93"/>
      <c r="X47" s="102"/>
      <c r="Y47" s="56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</row>
    <row r="48" spans="1:239" s="20" customFormat="1" ht="200.1" customHeight="1" x14ac:dyDescent="1.2">
      <c r="C48" s="57" t="s">
        <v>35</v>
      </c>
      <c r="D48" s="206"/>
      <c r="E48" s="206"/>
      <c r="F48" s="58"/>
      <c r="I48" s="56"/>
      <c r="M48" s="84"/>
      <c r="N48" s="84"/>
      <c r="V48" s="99"/>
      <c r="W48" s="94"/>
      <c r="X48" s="70"/>
      <c r="Y48" s="56"/>
      <c r="Z48" s="56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</row>
    <row r="49" spans="1:239" s="51" customFormat="1" ht="200.1" customHeight="1" x14ac:dyDescent="1.2">
      <c r="C49" s="57" t="s">
        <v>36</v>
      </c>
      <c r="D49" s="206"/>
      <c r="E49" s="206"/>
      <c r="F49" s="20"/>
      <c r="H49" s="58"/>
      <c r="I49" s="56"/>
      <c r="J49" s="20"/>
      <c r="M49" s="85"/>
      <c r="N49" s="85"/>
      <c r="V49" s="99"/>
      <c r="W49" s="93"/>
      <c r="X49" s="102"/>
      <c r="Y49" s="56"/>
      <c r="Z49" s="56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</row>
    <row r="50" spans="1:239" s="51" customFormat="1" ht="200.1" customHeight="1" x14ac:dyDescent="1.2">
      <c r="C50" s="57" t="s">
        <v>37</v>
      </c>
      <c r="D50" s="206"/>
      <c r="E50" s="206"/>
      <c r="F50" s="20"/>
      <c r="G50" s="56"/>
      <c r="H50" s="58"/>
      <c r="I50" s="56"/>
      <c r="J50" s="20"/>
      <c r="M50" s="85"/>
      <c r="N50" s="85"/>
      <c r="V50" s="100"/>
      <c r="W50" s="93"/>
      <c r="X50" s="102"/>
      <c r="Y50" s="56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</row>
    <row r="51" spans="1:239" s="51" customFormat="1" ht="200.1" customHeight="1" x14ac:dyDescent="1.05">
      <c r="A51" s="55"/>
      <c r="B51" s="48"/>
      <c r="C51" s="56"/>
      <c r="D51" s="82"/>
      <c r="E51" s="82"/>
      <c r="F51" s="56"/>
      <c r="G51" s="56"/>
      <c r="H51" s="56"/>
      <c r="I51" s="56"/>
      <c r="J51" s="56"/>
      <c r="K51" s="60"/>
      <c r="L51" s="56"/>
      <c r="M51" s="86"/>
      <c r="N51" s="86"/>
      <c r="O51" s="56"/>
      <c r="P51" s="56"/>
      <c r="Q51" s="56"/>
      <c r="R51" s="56"/>
      <c r="S51" s="56"/>
      <c r="T51" s="56"/>
      <c r="U51" s="56"/>
      <c r="V51" s="100"/>
      <c r="W51" s="93"/>
      <c r="X51" s="102"/>
      <c r="Y51" s="56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</row>
    <row r="52" spans="1:239" s="29" customFormat="1" ht="21.95" customHeight="1" x14ac:dyDescent="1.05">
      <c r="A52" s="19"/>
      <c r="B52" s="19"/>
      <c r="C52" s="19"/>
      <c r="D52" s="65"/>
      <c r="E52" s="65"/>
      <c r="F52" s="19"/>
      <c r="G52" s="19"/>
      <c r="H52" s="19"/>
      <c r="I52" s="19"/>
      <c r="J52" s="19"/>
      <c r="K52" s="19"/>
      <c r="L52" s="19"/>
      <c r="M52" s="71"/>
      <c r="N52" s="71"/>
      <c r="O52" s="19"/>
      <c r="R52" s="22"/>
      <c r="S52" s="19"/>
      <c r="T52" s="19"/>
      <c r="U52" s="19"/>
      <c r="V52" s="101"/>
      <c r="W52" s="95"/>
      <c r="X52" s="101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9"/>
      <c r="IB52" s="19"/>
      <c r="IC52" s="19"/>
      <c r="ID52" s="19"/>
      <c r="IE52" s="19"/>
    </row>
    <row r="53" spans="1:239" s="29" customFormat="1" ht="21.95" customHeight="1" x14ac:dyDescent="1.05">
      <c r="A53" s="19"/>
      <c r="B53" s="19"/>
      <c r="C53" s="19"/>
      <c r="D53" s="65"/>
      <c r="E53" s="65"/>
      <c r="F53" s="19"/>
      <c r="G53" s="19"/>
      <c r="H53" s="19"/>
      <c r="I53" s="19"/>
      <c r="J53" s="19"/>
      <c r="K53" s="19"/>
      <c r="L53" s="19"/>
      <c r="M53" s="71"/>
      <c r="N53" s="71"/>
      <c r="O53" s="19"/>
      <c r="R53" s="22"/>
      <c r="S53" s="19"/>
      <c r="T53" s="19"/>
      <c r="U53" s="19"/>
      <c r="V53" s="101"/>
      <c r="W53" s="95"/>
      <c r="X53" s="101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</row>
    <row r="54" spans="1:239" s="29" customFormat="1" ht="21.95" customHeight="1" x14ac:dyDescent="1.05">
      <c r="A54" s="19"/>
      <c r="B54" s="19"/>
      <c r="C54" s="19"/>
      <c r="D54" s="65"/>
      <c r="E54" s="65"/>
      <c r="F54" s="19"/>
      <c r="G54" s="19"/>
      <c r="H54" s="19"/>
      <c r="I54" s="19"/>
      <c r="J54" s="19"/>
      <c r="K54" s="19"/>
      <c r="L54" s="19"/>
      <c r="M54" s="71"/>
      <c r="N54" s="71"/>
      <c r="O54" s="19"/>
      <c r="R54" s="22"/>
      <c r="S54" s="19"/>
      <c r="T54" s="19"/>
      <c r="U54" s="19"/>
      <c r="V54" s="101"/>
      <c r="W54" s="95"/>
      <c r="X54" s="101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  <c r="HN54" s="19"/>
      <c r="HO54" s="19"/>
      <c r="HP54" s="19"/>
      <c r="HQ54" s="19"/>
      <c r="HR54" s="19"/>
      <c r="HS54" s="19"/>
      <c r="HT54" s="19"/>
      <c r="HU54" s="19"/>
      <c r="HV54" s="19"/>
      <c r="HW54" s="19"/>
      <c r="HX54" s="19"/>
      <c r="HY54" s="19"/>
      <c r="HZ54" s="19"/>
      <c r="IA54" s="19"/>
      <c r="IB54" s="19"/>
      <c r="IC54" s="19"/>
      <c r="ID54" s="19"/>
      <c r="IE54" s="19"/>
    </row>
    <row r="55" spans="1:239" s="29" customFormat="1" ht="21.95" customHeight="1" x14ac:dyDescent="1.05">
      <c r="A55" s="19"/>
      <c r="B55" s="19"/>
      <c r="C55" s="19"/>
      <c r="D55" s="65"/>
      <c r="E55" s="65"/>
      <c r="F55" s="19"/>
      <c r="G55" s="19"/>
      <c r="H55" s="19"/>
      <c r="I55" s="19"/>
      <c r="J55" s="19"/>
      <c r="K55" s="19"/>
      <c r="L55" s="19"/>
      <c r="M55" s="71"/>
      <c r="N55" s="71"/>
      <c r="O55" s="19"/>
      <c r="R55" s="22"/>
      <c r="S55" s="19"/>
      <c r="T55" s="19"/>
      <c r="U55" s="19"/>
      <c r="V55" s="101"/>
      <c r="W55" s="95"/>
      <c r="X55" s="101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  <c r="HN55" s="19"/>
      <c r="HO55" s="19"/>
      <c r="HP55" s="19"/>
      <c r="HQ55" s="19"/>
      <c r="HR55" s="19"/>
      <c r="HS55" s="19"/>
      <c r="HT55" s="19"/>
      <c r="HU55" s="19"/>
      <c r="HV55" s="19"/>
      <c r="HW55" s="19"/>
      <c r="HX55" s="19"/>
      <c r="HY55" s="19"/>
      <c r="HZ55" s="19"/>
      <c r="IA55" s="19"/>
      <c r="IB55" s="19"/>
      <c r="IC55" s="19"/>
      <c r="ID55" s="19"/>
      <c r="IE55" s="19"/>
    </row>
    <row r="56" spans="1:239" s="29" customFormat="1" ht="21.95" customHeight="1" x14ac:dyDescent="1.05">
      <c r="A56" s="19"/>
      <c r="B56" s="19"/>
      <c r="C56" s="19"/>
      <c r="D56" s="65"/>
      <c r="E56" s="65"/>
      <c r="F56" s="19"/>
      <c r="G56" s="19"/>
      <c r="H56" s="19"/>
      <c r="I56" s="19"/>
      <c r="J56" s="19"/>
      <c r="K56" s="19"/>
      <c r="L56" s="19"/>
      <c r="M56" s="71"/>
      <c r="N56" s="71"/>
      <c r="O56" s="19"/>
      <c r="R56" s="22"/>
      <c r="S56" s="19"/>
      <c r="T56" s="19"/>
      <c r="U56" s="19"/>
      <c r="V56" s="101"/>
      <c r="W56" s="95"/>
      <c r="X56" s="101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19"/>
      <c r="HF56" s="19"/>
      <c r="HG56" s="19"/>
      <c r="HH56" s="19"/>
      <c r="HI56" s="19"/>
      <c r="HJ56" s="19"/>
      <c r="HK56" s="19"/>
      <c r="HL56" s="19"/>
      <c r="HM56" s="19"/>
      <c r="HN56" s="19"/>
      <c r="HO56" s="19"/>
      <c r="HP56" s="19"/>
      <c r="HQ56" s="19"/>
      <c r="HR56" s="19"/>
      <c r="HS56" s="19"/>
      <c r="HT56" s="19"/>
      <c r="HU56" s="19"/>
      <c r="HV56" s="19"/>
      <c r="HW56" s="19"/>
      <c r="HX56" s="19"/>
      <c r="HY56" s="19"/>
      <c r="HZ56" s="19"/>
      <c r="IA56" s="19"/>
      <c r="IB56" s="19"/>
      <c r="IC56" s="19"/>
      <c r="ID56" s="19"/>
      <c r="IE56" s="19"/>
    </row>
    <row r="57" spans="1:239" s="29" customFormat="1" ht="21.95" customHeight="1" x14ac:dyDescent="1.05">
      <c r="A57" s="19"/>
      <c r="B57" s="19"/>
      <c r="C57" s="19"/>
      <c r="D57" s="65"/>
      <c r="E57" s="65"/>
      <c r="F57" s="19"/>
      <c r="G57" s="19"/>
      <c r="H57" s="19"/>
      <c r="I57" s="19"/>
      <c r="J57" s="19"/>
      <c r="K57" s="19"/>
      <c r="L57" s="19"/>
      <c r="M57" s="71"/>
      <c r="N57" s="71"/>
      <c r="O57" s="19"/>
      <c r="R57" s="22"/>
      <c r="S57" s="19"/>
      <c r="T57" s="19"/>
      <c r="U57" s="19"/>
      <c r="V57" s="101"/>
      <c r="W57" s="95"/>
      <c r="X57" s="101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9"/>
      <c r="IB57" s="19"/>
      <c r="IC57" s="19"/>
      <c r="ID57" s="19"/>
      <c r="IE57" s="19"/>
    </row>
    <row r="58" spans="1:239" s="29" customFormat="1" ht="21.95" customHeight="1" x14ac:dyDescent="1.05">
      <c r="A58" s="19"/>
      <c r="B58" s="19"/>
      <c r="C58" s="19"/>
      <c r="D58" s="65"/>
      <c r="E58" s="65"/>
      <c r="F58" s="19"/>
      <c r="G58" s="19"/>
      <c r="H58" s="19"/>
      <c r="I58" s="19"/>
      <c r="J58" s="19"/>
      <c r="K58" s="19"/>
      <c r="L58" s="19"/>
      <c r="M58" s="71"/>
      <c r="N58" s="71"/>
      <c r="O58" s="19"/>
      <c r="R58" s="22"/>
      <c r="S58" s="19"/>
      <c r="T58" s="19"/>
      <c r="U58" s="19"/>
      <c r="V58" s="101"/>
      <c r="W58" s="95"/>
      <c r="X58" s="101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</row>
    <row r="59" spans="1:239" s="29" customFormat="1" ht="21.95" customHeight="1" x14ac:dyDescent="1.05">
      <c r="A59" s="19"/>
      <c r="B59" s="19"/>
      <c r="C59" s="19"/>
      <c r="D59" s="65"/>
      <c r="E59" s="65"/>
      <c r="F59" s="19"/>
      <c r="G59" s="19"/>
      <c r="H59" s="19"/>
      <c r="I59" s="19"/>
      <c r="J59" s="19"/>
      <c r="K59" s="19"/>
      <c r="L59" s="19"/>
      <c r="M59" s="71"/>
      <c r="N59" s="71"/>
      <c r="O59" s="19"/>
      <c r="R59" s="22"/>
      <c r="S59" s="19"/>
      <c r="T59" s="19"/>
      <c r="U59" s="19"/>
      <c r="V59" s="101"/>
      <c r="W59" s="95"/>
      <c r="X59" s="101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19"/>
      <c r="HB59" s="19"/>
      <c r="HC59" s="19"/>
      <c r="HD59" s="19"/>
      <c r="HE59" s="19"/>
      <c r="HF59" s="19"/>
      <c r="HG59" s="19"/>
      <c r="HH59" s="19"/>
      <c r="HI59" s="19"/>
      <c r="HJ59" s="19"/>
      <c r="HK59" s="19"/>
      <c r="HL59" s="19"/>
      <c r="HM59" s="19"/>
      <c r="HN59" s="19"/>
      <c r="HO59" s="19"/>
      <c r="HP59" s="19"/>
      <c r="HQ59" s="19"/>
      <c r="HR59" s="19"/>
      <c r="HS59" s="19"/>
      <c r="HT59" s="19"/>
      <c r="HU59" s="19"/>
      <c r="HV59" s="19"/>
      <c r="HW59" s="19"/>
      <c r="HX59" s="19"/>
      <c r="HY59" s="19"/>
      <c r="HZ59" s="19"/>
      <c r="IA59" s="19"/>
      <c r="IB59" s="19"/>
      <c r="IC59" s="19"/>
      <c r="ID59" s="19"/>
      <c r="IE59" s="19"/>
    </row>
    <row r="60" spans="1:239" s="29" customFormat="1" ht="21.95" customHeight="1" x14ac:dyDescent="1.05">
      <c r="A60" s="19"/>
      <c r="B60" s="19"/>
      <c r="C60" s="19"/>
      <c r="D60" s="65"/>
      <c r="E60" s="65"/>
      <c r="F60" s="19"/>
      <c r="G60" s="19"/>
      <c r="H60" s="19"/>
      <c r="I60" s="19"/>
      <c r="J60" s="19"/>
      <c r="K60" s="19"/>
      <c r="L60" s="19"/>
      <c r="M60" s="71"/>
      <c r="N60" s="71"/>
      <c r="O60" s="19"/>
      <c r="R60" s="22"/>
      <c r="S60" s="19"/>
      <c r="T60" s="19"/>
      <c r="U60" s="19"/>
      <c r="V60" s="101"/>
      <c r="W60" s="95"/>
      <c r="X60" s="101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  <c r="HD60" s="19"/>
      <c r="HE60" s="19"/>
      <c r="HF60" s="19"/>
      <c r="HG60" s="19"/>
      <c r="HH60" s="19"/>
      <c r="HI60" s="19"/>
      <c r="HJ60" s="19"/>
      <c r="HK60" s="19"/>
      <c r="HL60" s="19"/>
      <c r="HM60" s="19"/>
      <c r="HN60" s="19"/>
      <c r="HO60" s="19"/>
      <c r="HP60" s="19"/>
      <c r="HQ60" s="19"/>
      <c r="HR60" s="19"/>
      <c r="HS60" s="19"/>
      <c r="HT60" s="19"/>
      <c r="HU60" s="19"/>
      <c r="HV60" s="19"/>
      <c r="HW60" s="19"/>
      <c r="HX60" s="19"/>
      <c r="HY60" s="19"/>
      <c r="HZ60" s="19"/>
      <c r="IA60" s="19"/>
      <c r="IB60" s="19"/>
      <c r="IC60" s="19"/>
      <c r="ID60" s="19"/>
      <c r="IE60" s="19"/>
    </row>
    <row r="61" spans="1:239" s="29" customFormat="1" ht="21.95" customHeight="1" x14ac:dyDescent="1.05">
      <c r="A61" s="19"/>
      <c r="B61" s="19"/>
      <c r="C61" s="19"/>
      <c r="D61" s="65"/>
      <c r="E61" s="65"/>
      <c r="F61" s="19"/>
      <c r="G61" s="19"/>
      <c r="H61" s="19"/>
      <c r="I61" s="19"/>
      <c r="J61" s="19"/>
      <c r="K61" s="19"/>
      <c r="L61" s="19"/>
      <c r="M61" s="71"/>
      <c r="N61" s="71"/>
      <c r="O61" s="19"/>
      <c r="R61" s="22"/>
      <c r="S61" s="19"/>
      <c r="T61" s="19"/>
      <c r="U61" s="19"/>
      <c r="V61" s="101"/>
      <c r="W61" s="95"/>
      <c r="X61" s="101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  <c r="GV61" s="19"/>
      <c r="GW61" s="19"/>
      <c r="GX61" s="19"/>
      <c r="GY61" s="19"/>
      <c r="GZ61" s="19"/>
      <c r="HA61" s="19"/>
      <c r="HB61" s="19"/>
      <c r="HC61" s="19"/>
      <c r="HD61" s="19"/>
      <c r="HE61" s="19"/>
      <c r="HF61" s="19"/>
      <c r="HG61" s="19"/>
      <c r="HH61" s="19"/>
      <c r="HI61" s="19"/>
      <c r="HJ61" s="19"/>
      <c r="HK61" s="19"/>
      <c r="HL61" s="19"/>
      <c r="HM61" s="19"/>
      <c r="HN61" s="19"/>
      <c r="HO61" s="19"/>
      <c r="HP61" s="19"/>
      <c r="HQ61" s="19"/>
      <c r="HR61" s="19"/>
      <c r="HS61" s="19"/>
      <c r="HT61" s="19"/>
      <c r="HU61" s="19"/>
      <c r="HV61" s="19"/>
      <c r="HW61" s="19"/>
      <c r="HX61" s="19"/>
      <c r="HY61" s="19"/>
      <c r="HZ61" s="19"/>
      <c r="IA61" s="19"/>
      <c r="IB61" s="19"/>
      <c r="IC61" s="19"/>
      <c r="ID61" s="19"/>
      <c r="IE61" s="19"/>
    </row>
    <row r="62" spans="1:239" s="29" customFormat="1" ht="21.95" customHeight="1" x14ac:dyDescent="1.05">
      <c r="A62" s="19"/>
      <c r="B62" s="19"/>
      <c r="C62" s="19"/>
      <c r="D62" s="65"/>
      <c r="E62" s="65"/>
      <c r="F62" s="19"/>
      <c r="G62" s="19"/>
      <c r="H62" s="19"/>
      <c r="I62" s="19"/>
      <c r="J62" s="19"/>
      <c r="K62" s="19"/>
      <c r="L62" s="19"/>
      <c r="M62" s="71"/>
      <c r="N62" s="71"/>
      <c r="O62" s="19"/>
      <c r="R62" s="22"/>
      <c r="S62" s="19"/>
      <c r="T62" s="19"/>
      <c r="U62" s="19"/>
      <c r="V62" s="101"/>
      <c r="W62" s="95"/>
      <c r="X62" s="101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19"/>
      <c r="HF62" s="19"/>
      <c r="HG62" s="19"/>
      <c r="HH62" s="19"/>
      <c r="HI62" s="19"/>
      <c r="HJ62" s="19"/>
      <c r="HK62" s="19"/>
      <c r="HL62" s="19"/>
      <c r="HM62" s="19"/>
      <c r="HN62" s="19"/>
      <c r="HO62" s="19"/>
      <c r="HP62" s="19"/>
      <c r="HQ62" s="19"/>
      <c r="HR62" s="19"/>
      <c r="HS62" s="19"/>
      <c r="HT62" s="19"/>
      <c r="HU62" s="19"/>
      <c r="HV62" s="19"/>
      <c r="HW62" s="19"/>
      <c r="HX62" s="19"/>
      <c r="HY62" s="19"/>
      <c r="HZ62" s="19"/>
      <c r="IA62" s="19"/>
      <c r="IB62" s="19"/>
      <c r="IC62" s="19"/>
      <c r="ID62" s="19"/>
      <c r="IE62" s="19"/>
    </row>
    <row r="63" spans="1:239" s="29" customFormat="1" ht="21.95" customHeight="1" x14ac:dyDescent="1.05">
      <c r="A63" s="19"/>
      <c r="B63" s="19"/>
      <c r="C63" s="19"/>
      <c r="D63" s="65"/>
      <c r="E63" s="65"/>
      <c r="F63" s="19"/>
      <c r="G63" s="19"/>
      <c r="H63" s="19"/>
      <c r="I63" s="19"/>
      <c r="J63" s="19"/>
      <c r="K63" s="19"/>
      <c r="L63" s="19"/>
      <c r="M63" s="71"/>
      <c r="N63" s="71"/>
      <c r="O63" s="61"/>
      <c r="P63" s="61"/>
      <c r="R63" s="22"/>
      <c r="S63" s="19"/>
      <c r="T63" s="19"/>
      <c r="U63" s="19"/>
      <c r="V63" s="101"/>
      <c r="W63" s="95"/>
      <c r="X63" s="101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  <c r="HD63" s="19"/>
      <c r="HE63" s="19"/>
      <c r="HF63" s="19"/>
      <c r="HG63" s="19"/>
      <c r="HH63" s="19"/>
      <c r="HI63" s="19"/>
      <c r="HJ63" s="19"/>
      <c r="HK63" s="19"/>
      <c r="HL63" s="19"/>
      <c r="HM63" s="19"/>
      <c r="HN63" s="19"/>
      <c r="HO63" s="19"/>
      <c r="HP63" s="19"/>
      <c r="HQ63" s="19"/>
      <c r="HR63" s="19"/>
      <c r="HS63" s="19"/>
      <c r="HT63" s="19"/>
      <c r="HU63" s="19"/>
      <c r="HV63" s="19"/>
      <c r="HW63" s="19"/>
      <c r="HX63" s="19"/>
      <c r="HY63" s="19"/>
      <c r="HZ63" s="19"/>
      <c r="IA63" s="19"/>
      <c r="IB63" s="19"/>
      <c r="IC63" s="19"/>
      <c r="ID63" s="19"/>
      <c r="IE63" s="19"/>
    </row>
    <row r="64" spans="1:239" s="29" customFormat="1" ht="21.95" customHeight="1" x14ac:dyDescent="1.05">
      <c r="A64" s="19"/>
      <c r="B64" s="19"/>
      <c r="C64" s="19"/>
      <c r="D64" s="65"/>
      <c r="E64" s="65"/>
      <c r="F64" s="19"/>
      <c r="G64" s="19"/>
      <c r="H64" s="19"/>
      <c r="I64" s="19"/>
      <c r="J64" s="19"/>
      <c r="K64" s="19"/>
      <c r="L64" s="19"/>
      <c r="M64" s="71"/>
      <c r="N64" s="71"/>
      <c r="O64" s="61"/>
      <c r="P64" s="61"/>
      <c r="R64" s="22"/>
      <c r="S64" s="19"/>
      <c r="T64" s="19"/>
      <c r="U64" s="19"/>
      <c r="V64" s="101"/>
      <c r="W64" s="95"/>
      <c r="X64" s="101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19"/>
      <c r="HF64" s="19"/>
      <c r="HG64" s="19"/>
      <c r="HH64" s="19"/>
      <c r="HI64" s="19"/>
      <c r="HJ64" s="19"/>
      <c r="HK64" s="19"/>
      <c r="HL64" s="19"/>
      <c r="HM64" s="19"/>
      <c r="HN64" s="19"/>
      <c r="HO64" s="19"/>
      <c r="HP64" s="19"/>
      <c r="HQ64" s="19"/>
      <c r="HR64" s="19"/>
      <c r="HS64" s="19"/>
      <c r="HT64" s="19"/>
      <c r="HU64" s="19"/>
      <c r="HV64" s="19"/>
      <c r="HW64" s="19"/>
      <c r="HX64" s="19"/>
      <c r="HY64" s="19"/>
      <c r="HZ64" s="19"/>
      <c r="IA64" s="19"/>
      <c r="IB64" s="19"/>
      <c r="IC64" s="19"/>
      <c r="ID64" s="19"/>
      <c r="IE64" s="19"/>
    </row>
    <row r="65" spans="1:239" s="29" customFormat="1" ht="21.95" customHeight="1" x14ac:dyDescent="1.05">
      <c r="A65" s="19"/>
      <c r="B65" s="19"/>
      <c r="C65" s="19"/>
      <c r="D65" s="65"/>
      <c r="E65" s="65"/>
      <c r="F65" s="19"/>
      <c r="G65" s="19"/>
      <c r="H65" s="19"/>
      <c r="I65" s="19"/>
      <c r="J65" s="19"/>
      <c r="K65" s="19"/>
      <c r="L65" s="19"/>
      <c r="M65" s="71"/>
      <c r="N65" s="71"/>
      <c r="O65" s="19"/>
      <c r="R65" s="22"/>
      <c r="S65" s="19"/>
      <c r="T65" s="19"/>
      <c r="U65" s="19"/>
      <c r="V65" s="101"/>
      <c r="W65" s="95"/>
      <c r="X65" s="101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  <c r="HD65" s="19"/>
      <c r="HE65" s="19"/>
      <c r="HF65" s="19"/>
      <c r="HG65" s="19"/>
      <c r="HH65" s="19"/>
      <c r="HI65" s="19"/>
      <c r="HJ65" s="19"/>
      <c r="HK65" s="19"/>
      <c r="HL65" s="19"/>
      <c r="HM65" s="19"/>
      <c r="HN65" s="19"/>
      <c r="HO65" s="19"/>
      <c r="HP65" s="19"/>
      <c r="HQ65" s="19"/>
      <c r="HR65" s="19"/>
      <c r="HS65" s="19"/>
      <c r="HT65" s="19"/>
      <c r="HU65" s="19"/>
      <c r="HV65" s="19"/>
      <c r="HW65" s="19"/>
      <c r="HX65" s="19"/>
      <c r="HY65" s="19"/>
      <c r="HZ65" s="19"/>
      <c r="IA65" s="19"/>
      <c r="IB65" s="19"/>
      <c r="IC65" s="19"/>
      <c r="ID65" s="19"/>
      <c r="IE65" s="19"/>
    </row>
    <row r="66" spans="1:239" s="29" customFormat="1" ht="21.95" customHeight="1" x14ac:dyDescent="1.05">
      <c r="A66" s="19"/>
      <c r="B66" s="19"/>
      <c r="C66" s="19"/>
      <c r="D66" s="65"/>
      <c r="E66" s="65"/>
      <c r="F66" s="19"/>
      <c r="G66" s="19"/>
      <c r="H66" s="19"/>
      <c r="I66" s="19"/>
      <c r="J66" s="19"/>
      <c r="K66" s="19"/>
      <c r="L66" s="19"/>
      <c r="M66" s="71"/>
      <c r="N66" s="71"/>
      <c r="O66" s="19"/>
      <c r="R66" s="22"/>
      <c r="S66" s="19"/>
      <c r="T66" s="19"/>
      <c r="U66" s="19"/>
      <c r="V66" s="101"/>
      <c r="W66" s="95"/>
      <c r="X66" s="101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/>
      <c r="GJ66" s="19"/>
      <c r="GK66" s="19"/>
      <c r="GL66" s="19"/>
      <c r="GM66" s="19"/>
      <c r="GN66" s="19"/>
      <c r="GO66" s="19"/>
      <c r="GP66" s="19"/>
      <c r="GQ66" s="19"/>
      <c r="GR66" s="19"/>
      <c r="GS66" s="19"/>
      <c r="GT66" s="19"/>
      <c r="GU66" s="19"/>
      <c r="GV66" s="19"/>
      <c r="GW66" s="19"/>
      <c r="GX66" s="19"/>
      <c r="GY66" s="19"/>
      <c r="GZ66" s="19"/>
      <c r="HA66" s="19"/>
      <c r="HB66" s="19"/>
      <c r="HC66" s="19"/>
      <c r="HD66" s="19"/>
      <c r="HE66" s="19"/>
      <c r="HF66" s="19"/>
      <c r="HG66" s="19"/>
      <c r="HH66" s="19"/>
      <c r="HI66" s="19"/>
      <c r="HJ66" s="19"/>
      <c r="HK66" s="19"/>
      <c r="HL66" s="19"/>
      <c r="HM66" s="19"/>
      <c r="HN66" s="19"/>
      <c r="HO66" s="19"/>
      <c r="HP66" s="19"/>
      <c r="HQ66" s="19"/>
      <c r="HR66" s="19"/>
      <c r="HS66" s="19"/>
      <c r="HT66" s="19"/>
      <c r="HU66" s="19"/>
      <c r="HV66" s="19"/>
      <c r="HW66" s="19"/>
      <c r="HX66" s="19"/>
      <c r="HY66" s="19"/>
      <c r="HZ66" s="19"/>
      <c r="IA66" s="19"/>
      <c r="IB66" s="19"/>
      <c r="IC66" s="19"/>
      <c r="ID66" s="19"/>
      <c r="IE66" s="19"/>
    </row>
    <row r="67" spans="1:239" s="29" customFormat="1" ht="21.95" customHeight="1" x14ac:dyDescent="1.05">
      <c r="A67" s="19"/>
      <c r="B67" s="19"/>
      <c r="C67" s="19"/>
      <c r="D67" s="65"/>
      <c r="E67" s="65"/>
      <c r="F67" s="19"/>
      <c r="G67" s="19"/>
      <c r="H67" s="19"/>
      <c r="I67" s="19"/>
      <c r="J67" s="19"/>
      <c r="K67" s="19"/>
      <c r="L67" s="19"/>
      <c r="M67" s="71"/>
      <c r="N67" s="71"/>
      <c r="O67" s="19"/>
      <c r="R67" s="22"/>
      <c r="S67" s="19"/>
      <c r="T67" s="19"/>
      <c r="U67" s="19"/>
      <c r="V67" s="101"/>
      <c r="W67" s="95"/>
      <c r="X67" s="101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  <c r="GV67" s="19"/>
      <c r="GW67" s="19"/>
      <c r="GX67" s="19"/>
      <c r="GY67" s="19"/>
      <c r="GZ67" s="19"/>
      <c r="HA67" s="19"/>
      <c r="HB67" s="19"/>
      <c r="HC67" s="19"/>
      <c r="HD67" s="19"/>
      <c r="HE67" s="19"/>
      <c r="HF67" s="19"/>
      <c r="HG67" s="19"/>
      <c r="HH67" s="19"/>
      <c r="HI67" s="19"/>
      <c r="HJ67" s="19"/>
      <c r="HK67" s="19"/>
      <c r="HL67" s="19"/>
      <c r="HM67" s="19"/>
      <c r="HN67" s="19"/>
      <c r="HO67" s="19"/>
      <c r="HP67" s="19"/>
      <c r="HQ67" s="19"/>
      <c r="HR67" s="19"/>
      <c r="HS67" s="19"/>
      <c r="HT67" s="19"/>
      <c r="HU67" s="19"/>
      <c r="HV67" s="19"/>
      <c r="HW67" s="19"/>
      <c r="HX67" s="19"/>
      <c r="HY67" s="19"/>
      <c r="HZ67" s="19"/>
      <c r="IA67" s="19"/>
      <c r="IB67" s="19"/>
      <c r="IC67" s="19"/>
      <c r="ID67" s="19"/>
      <c r="IE67" s="19"/>
    </row>
    <row r="68" spans="1:239" s="29" customFormat="1" ht="21.95" customHeight="1" x14ac:dyDescent="1.05">
      <c r="A68" s="19"/>
      <c r="B68" s="19"/>
      <c r="C68" s="19"/>
      <c r="D68" s="65"/>
      <c r="E68" s="65"/>
      <c r="F68" s="19"/>
      <c r="G68" s="19"/>
      <c r="H68" s="19"/>
      <c r="I68" s="19"/>
      <c r="J68" s="19"/>
      <c r="K68" s="19"/>
      <c r="L68" s="19"/>
      <c r="M68" s="71"/>
      <c r="N68" s="71"/>
      <c r="O68" s="19"/>
      <c r="R68" s="22"/>
      <c r="S68" s="19"/>
      <c r="T68" s="19"/>
      <c r="U68" s="19"/>
      <c r="V68" s="101"/>
      <c r="W68" s="95"/>
      <c r="X68" s="101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E68" s="19"/>
      <c r="HF68" s="19"/>
      <c r="HG68" s="19"/>
      <c r="HH68" s="19"/>
      <c r="HI68" s="19"/>
      <c r="HJ68" s="19"/>
      <c r="HK68" s="19"/>
      <c r="HL68" s="19"/>
      <c r="HM68" s="19"/>
      <c r="HN68" s="19"/>
      <c r="HO68" s="19"/>
      <c r="HP68" s="19"/>
      <c r="HQ68" s="19"/>
      <c r="HR68" s="19"/>
      <c r="HS68" s="19"/>
      <c r="HT68" s="19"/>
      <c r="HU68" s="19"/>
      <c r="HV68" s="19"/>
      <c r="HW68" s="19"/>
      <c r="HX68" s="19"/>
      <c r="HY68" s="19"/>
      <c r="HZ68" s="19"/>
      <c r="IA68" s="19"/>
      <c r="IB68" s="19"/>
      <c r="IC68" s="19"/>
      <c r="ID68" s="19"/>
      <c r="IE68" s="19"/>
    </row>
    <row r="69" spans="1:239" s="29" customFormat="1" ht="21.95" customHeight="1" x14ac:dyDescent="1.05">
      <c r="A69" s="19"/>
      <c r="B69" s="19"/>
      <c r="C69" s="19"/>
      <c r="D69" s="65"/>
      <c r="E69" s="65"/>
      <c r="F69" s="19"/>
      <c r="G69" s="19"/>
      <c r="H69" s="19"/>
      <c r="I69" s="19"/>
      <c r="J69" s="19"/>
      <c r="K69" s="19"/>
      <c r="L69" s="19"/>
      <c r="M69" s="71"/>
      <c r="N69" s="71"/>
      <c r="O69" s="19"/>
      <c r="R69" s="22"/>
      <c r="S69" s="19"/>
      <c r="T69" s="19"/>
      <c r="U69" s="19"/>
      <c r="V69" s="101"/>
      <c r="W69" s="95"/>
      <c r="X69" s="101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19"/>
      <c r="GL69" s="19"/>
      <c r="GM69" s="19"/>
      <c r="GN69" s="19"/>
      <c r="GO69" s="19"/>
      <c r="GP69" s="19"/>
      <c r="GQ69" s="19"/>
      <c r="GR69" s="19"/>
      <c r="GS69" s="19"/>
      <c r="GT69" s="19"/>
      <c r="GU69" s="19"/>
      <c r="GV69" s="19"/>
      <c r="GW69" s="19"/>
      <c r="GX69" s="19"/>
      <c r="GY69" s="19"/>
      <c r="GZ69" s="19"/>
      <c r="HA69" s="19"/>
      <c r="HB69" s="19"/>
      <c r="HC69" s="19"/>
      <c r="HD69" s="19"/>
      <c r="HE69" s="19"/>
      <c r="HF69" s="19"/>
      <c r="HG69" s="19"/>
      <c r="HH69" s="19"/>
      <c r="HI69" s="19"/>
      <c r="HJ69" s="19"/>
      <c r="HK69" s="19"/>
      <c r="HL69" s="19"/>
      <c r="HM69" s="19"/>
      <c r="HN69" s="19"/>
      <c r="HO69" s="19"/>
      <c r="HP69" s="19"/>
      <c r="HQ69" s="19"/>
      <c r="HR69" s="19"/>
      <c r="HS69" s="19"/>
      <c r="HT69" s="19"/>
      <c r="HU69" s="19"/>
      <c r="HV69" s="19"/>
      <c r="HW69" s="19"/>
      <c r="HX69" s="19"/>
      <c r="HY69" s="19"/>
      <c r="HZ69" s="19"/>
      <c r="IA69" s="19"/>
      <c r="IB69" s="19"/>
      <c r="IC69" s="19"/>
      <c r="ID69" s="19"/>
      <c r="IE69" s="19"/>
    </row>
    <row r="70" spans="1:239" s="29" customFormat="1" ht="21.95" customHeight="1" x14ac:dyDescent="1.05">
      <c r="A70" s="19"/>
      <c r="B70" s="19"/>
      <c r="C70" s="19"/>
      <c r="D70" s="65"/>
      <c r="E70" s="65"/>
      <c r="F70" s="19"/>
      <c r="G70" s="19"/>
      <c r="H70" s="19"/>
      <c r="I70" s="19"/>
      <c r="J70" s="19"/>
      <c r="K70" s="19"/>
      <c r="L70" s="19"/>
      <c r="M70" s="71"/>
      <c r="N70" s="71"/>
      <c r="O70" s="19"/>
      <c r="R70" s="22"/>
      <c r="S70" s="19"/>
      <c r="T70" s="19"/>
      <c r="U70" s="19"/>
      <c r="V70" s="101"/>
      <c r="W70" s="95"/>
      <c r="X70" s="101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19"/>
      <c r="HF70" s="19"/>
      <c r="HG70" s="19"/>
      <c r="HH70" s="19"/>
      <c r="HI70" s="19"/>
      <c r="HJ70" s="19"/>
      <c r="HK70" s="19"/>
      <c r="HL70" s="19"/>
      <c r="HM70" s="19"/>
      <c r="HN70" s="19"/>
      <c r="HO70" s="19"/>
      <c r="HP70" s="19"/>
      <c r="HQ70" s="19"/>
      <c r="HR70" s="19"/>
      <c r="HS70" s="19"/>
      <c r="HT70" s="19"/>
      <c r="HU70" s="19"/>
      <c r="HV70" s="19"/>
      <c r="HW70" s="19"/>
      <c r="HX70" s="19"/>
      <c r="HY70" s="19"/>
      <c r="HZ70" s="19"/>
      <c r="IA70" s="19"/>
      <c r="IB70" s="19"/>
      <c r="IC70" s="19"/>
      <c r="ID70" s="19"/>
      <c r="IE70" s="19"/>
    </row>
    <row r="71" spans="1:239" s="29" customFormat="1" ht="21.95" customHeight="1" x14ac:dyDescent="1.05">
      <c r="A71" s="19"/>
      <c r="B71" s="19"/>
      <c r="C71" s="19"/>
      <c r="D71" s="65"/>
      <c r="E71" s="65"/>
      <c r="F71" s="19"/>
      <c r="G71" s="19"/>
      <c r="H71" s="19"/>
      <c r="I71" s="19"/>
      <c r="J71" s="19"/>
      <c r="K71" s="19"/>
      <c r="L71" s="19"/>
      <c r="M71" s="71"/>
      <c r="N71" s="71"/>
      <c r="O71" s="19"/>
      <c r="R71" s="22"/>
      <c r="S71" s="19"/>
      <c r="T71" s="19"/>
      <c r="U71" s="19"/>
      <c r="V71" s="101"/>
      <c r="W71" s="95"/>
      <c r="X71" s="101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19"/>
      <c r="HF71" s="19"/>
      <c r="HG71" s="19"/>
      <c r="HH71" s="19"/>
      <c r="HI71" s="19"/>
      <c r="HJ71" s="19"/>
      <c r="HK71" s="19"/>
      <c r="HL71" s="19"/>
      <c r="HM71" s="19"/>
      <c r="HN71" s="19"/>
      <c r="HO71" s="19"/>
      <c r="HP71" s="19"/>
      <c r="HQ71" s="19"/>
      <c r="HR71" s="19"/>
      <c r="HS71" s="19"/>
      <c r="HT71" s="19"/>
      <c r="HU71" s="19"/>
      <c r="HV71" s="19"/>
      <c r="HW71" s="19"/>
      <c r="HX71" s="19"/>
      <c r="HY71" s="19"/>
      <c r="HZ71" s="19"/>
      <c r="IA71" s="19"/>
      <c r="IB71" s="19"/>
      <c r="IC71" s="19"/>
      <c r="ID71" s="19"/>
      <c r="IE71" s="19"/>
    </row>
    <row r="72" spans="1:239" s="29" customFormat="1" ht="21.95" customHeight="1" x14ac:dyDescent="1.05">
      <c r="A72" s="19"/>
      <c r="B72" s="19"/>
      <c r="C72" s="19"/>
      <c r="D72" s="65"/>
      <c r="E72" s="65"/>
      <c r="F72" s="19"/>
      <c r="G72" s="19"/>
      <c r="H72" s="19"/>
      <c r="I72" s="19"/>
      <c r="J72" s="19"/>
      <c r="K72" s="19"/>
      <c r="L72" s="19"/>
      <c r="M72" s="71"/>
      <c r="N72" s="71"/>
      <c r="O72" s="19"/>
      <c r="R72" s="22"/>
      <c r="S72" s="19"/>
      <c r="T72" s="19"/>
      <c r="U72" s="19"/>
      <c r="V72" s="101"/>
      <c r="W72" s="95"/>
      <c r="X72" s="101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  <c r="HD72" s="19"/>
      <c r="HE72" s="19"/>
      <c r="HF72" s="19"/>
      <c r="HG72" s="19"/>
      <c r="HH72" s="19"/>
      <c r="HI72" s="19"/>
      <c r="HJ72" s="19"/>
      <c r="HK72" s="19"/>
      <c r="HL72" s="19"/>
      <c r="HM72" s="19"/>
      <c r="HN72" s="19"/>
      <c r="HO72" s="19"/>
      <c r="HP72" s="19"/>
      <c r="HQ72" s="19"/>
      <c r="HR72" s="19"/>
      <c r="HS72" s="19"/>
      <c r="HT72" s="19"/>
      <c r="HU72" s="19"/>
      <c r="HV72" s="19"/>
      <c r="HW72" s="19"/>
      <c r="HX72" s="19"/>
      <c r="HY72" s="19"/>
      <c r="HZ72" s="19"/>
      <c r="IA72" s="19"/>
      <c r="IB72" s="19"/>
      <c r="IC72" s="19"/>
      <c r="ID72" s="19"/>
      <c r="IE72" s="19"/>
    </row>
    <row r="73" spans="1:239" s="29" customFormat="1" ht="21.95" customHeight="1" x14ac:dyDescent="1.05">
      <c r="A73" s="19"/>
      <c r="B73" s="19"/>
      <c r="C73" s="19"/>
      <c r="D73" s="65"/>
      <c r="E73" s="65"/>
      <c r="F73" s="19"/>
      <c r="G73" s="19"/>
      <c r="H73" s="19"/>
      <c r="I73" s="19"/>
      <c r="J73" s="19"/>
      <c r="K73" s="19"/>
      <c r="L73" s="19"/>
      <c r="M73" s="71"/>
      <c r="N73" s="71"/>
      <c r="O73" s="19"/>
      <c r="R73" s="22"/>
      <c r="S73" s="19"/>
      <c r="T73" s="19"/>
      <c r="U73" s="19"/>
      <c r="V73" s="101"/>
      <c r="W73" s="95"/>
      <c r="X73" s="101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  <c r="GL73" s="19"/>
      <c r="GM73" s="19"/>
      <c r="GN73" s="19"/>
      <c r="GO73" s="19"/>
      <c r="GP73" s="19"/>
      <c r="GQ73" s="19"/>
      <c r="GR73" s="19"/>
      <c r="GS73" s="19"/>
      <c r="GT73" s="19"/>
      <c r="GU73" s="19"/>
      <c r="GV73" s="19"/>
      <c r="GW73" s="19"/>
      <c r="GX73" s="19"/>
      <c r="GY73" s="19"/>
      <c r="GZ73" s="19"/>
      <c r="HA73" s="19"/>
      <c r="HB73" s="19"/>
      <c r="HC73" s="19"/>
      <c r="HD73" s="19"/>
      <c r="HE73" s="19"/>
      <c r="HF73" s="19"/>
      <c r="HG73" s="19"/>
      <c r="HH73" s="19"/>
      <c r="HI73" s="19"/>
      <c r="HJ73" s="19"/>
      <c r="HK73" s="19"/>
      <c r="HL73" s="19"/>
      <c r="HM73" s="19"/>
      <c r="HN73" s="19"/>
      <c r="HO73" s="19"/>
      <c r="HP73" s="19"/>
      <c r="HQ73" s="19"/>
      <c r="HR73" s="19"/>
      <c r="HS73" s="19"/>
      <c r="HT73" s="19"/>
      <c r="HU73" s="19"/>
      <c r="HV73" s="19"/>
      <c r="HW73" s="19"/>
      <c r="HX73" s="19"/>
      <c r="HY73" s="19"/>
      <c r="HZ73" s="19"/>
      <c r="IA73" s="19"/>
      <c r="IB73" s="19"/>
      <c r="IC73" s="19"/>
      <c r="ID73" s="19"/>
      <c r="IE73" s="19"/>
    </row>
    <row r="74" spans="1:239" s="29" customFormat="1" ht="21.95" customHeight="1" x14ac:dyDescent="1.05">
      <c r="A74" s="19"/>
      <c r="B74" s="19"/>
      <c r="C74" s="19"/>
      <c r="D74" s="65"/>
      <c r="E74" s="65"/>
      <c r="F74" s="19"/>
      <c r="G74" s="19"/>
      <c r="H74" s="19"/>
      <c r="I74" s="19"/>
      <c r="J74" s="19"/>
      <c r="K74" s="19"/>
      <c r="L74" s="19"/>
      <c r="M74" s="71"/>
      <c r="N74" s="71"/>
      <c r="O74" s="19"/>
      <c r="R74" s="22"/>
      <c r="S74" s="19"/>
      <c r="T74" s="19"/>
      <c r="U74" s="19"/>
      <c r="V74" s="101"/>
      <c r="W74" s="95"/>
      <c r="X74" s="101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/>
      <c r="GJ74" s="19"/>
      <c r="GK74" s="19"/>
      <c r="GL74" s="19"/>
      <c r="GM74" s="19"/>
      <c r="GN74" s="19"/>
      <c r="GO74" s="19"/>
      <c r="GP74" s="19"/>
      <c r="GQ74" s="19"/>
      <c r="GR74" s="19"/>
      <c r="GS74" s="19"/>
      <c r="GT74" s="19"/>
      <c r="GU74" s="19"/>
      <c r="GV74" s="19"/>
      <c r="GW74" s="19"/>
      <c r="GX74" s="19"/>
      <c r="GY74" s="19"/>
      <c r="GZ74" s="19"/>
      <c r="HA74" s="19"/>
      <c r="HB74" s="19"/>
      <c r="HC74" s="19"/>
      <c r="HD74" s="19"/>
      <c r="HE74" s="19"/>
      <c r="HF74" s="19"/>
      <c r="HG74" s="19"/>
      <c r="HH74" s="19"/>
      <c r="HI74" s="19"/>
      <c r="HJ74" s="19"/>
      <c r="HK74" s="19"/>
      <c r="HL74" s="19"/>
      <c r="HM74" s="19"/>
      <c r="HN74" s="19"/>
      <c r="HO74" s="19"/>
      <c r="HP74" s="19"/>
      <c r="HQ74" s="19"/>
      <c r="HR74" s="19"/>
      <c r="HS74" s="19"/>
      <c r="HT74" s="19"/>
      <c r="HU74" s="19"/>
      <c r="HV74" s="19"/>
      <c r="HW74" s="19"/>
      <c r="HX74" s="19"/>
      <c r="HY74" s="19"/>
      <c r="HZ74" s="19"/>
      <c r="IA74" s="19"/>
      <c r="IB74" s="19"/>
      <c r="IC74" s="19"/>
      <c r="ID74" s="19"/>
      <c r="IE74" s="19"/>
    </row>
    <row r="75" spans="1:239" s="29" customFormat="1" ht="21.95" customHeight="1" x14ac:dyDescent="1.05">
      <c r="A75" s="19"/>
      <c r="B75" s="19"/>
      <c r="C75" s="19"/>
      <c r="D75" s="65"/>
      <c r="E75" s="65"/>
      <c r="F75" s="19"/>
      <c r="G75" s="19"/>
      <c r="H75" s="19"/>
      <c r="I75" s="19"/>
      <c r="J75" s="19"/>
      <c r="K75" s="19"/>
      <c r="L75" s="19"/>
      <c r="M75" s="71"/>
      <c r="N75" s="71"/>
      <c r="O75" s="19"/>
      <c r="R75" s="22"/>
      <c r="S75" s="19"/>
      <c r="T75" s="19"/>
      <c r="U75" s="19"/>
      <c r="V75" s="101"/>
      <c r="W75" s="95"/>
      <c r="X75" s="101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  <c r="FR75" s="19"/>
      <c r="FS75" s="19"/>
      <c r="FT75" s="19"/>
      <c r="FU75" s="19"/>
      <c r="FV75" s="19"/>
      <c r="FW75" s="19"/>
      <c r="FX75" s="19"/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19"/>
      <c r="GL75" s="19"/>
      <c r="GM75" s="19"/>
      <c r="GN75" s="19"/>
      <c r="GO75" s="19"/>
      <c r="GP75" s="19"/>
      <c r="GQ75" s="19"/>
      <c r="GR75" s="19"/>
      <c r="GS75" s="19"/>
      <c r="GT75" s="19"/>
      <c r="GU75" s="19"/>
      <c r="GV75" s="19"/>
      <c r="GW75" s="19"/>
      <c r="GX75" s="19"/>
      <c r="GY75" s="19"/>
      <c r="GZ75" s="19"/>
      <c r="HA75" s="19"/>
      <c r="HB75" s="19"/>
      <c r="HC75" s="19"/>
      <c r="HD75" s="19"/>
      <c r="HE75" s="19"/>
      <c r="HF75" s="19"/>
      <c r="HG75" s="19"/>
      <c r="HH75" s="19"/>
      <c r="HI75" s="19"/>
      <c r="HJ75" s="19"/>
      <c r="HK75" s="19"/>
      <c r="HL75" s="19"/>
      <c r="HM75" s="19"/>
      <c r="HN75" s="19"/>
      <c r="HO75" s="19"/>
      <c r="HP75" s="19"/>
      <c r="HQ75" s="19"/>
      <c r="HR75" s="19"/>
      <c r="HS75" s="19"/>
      <c r="HT75" s="19"/>
      <c r="HU75" s="19"/>
      <c r="HV75" s="19"/>
      <c r="HW75" s="19"/>
      <c r="HX75" s="19"/>
      <c r="HY75" s="19"/>
      <c r="HZ75" s="19"/>
      <c r="IA75" s="19"/>
      <c r="IB75" s="19"/>
      <c r="IC75" s="19"/>
      <c r="ID75" s="19"/>
      <c r="IE75" s="19"/>
    </row>
    <row r="76" spans="1:239" s="29" customFormat="1" ht="21.95" customHeight="1" x14ac:dyDescent="1.05">
      <c r="A76" s="19"/>
      <c r="B76" s="19"/>
      <c r="C76" s="19"/>
      <c r="D76" s="65"/>
      <c r="E76" s="65"/>
      <c r="F76" s="19"/>
      <c r="G76" s="19"/>
      <c r="H76" s="19"/>
      <c r="I76" s="19"/>
      <c r="J76" s="19"/>
      <c r="K76" s="19"/>
      <c r="L76" s="19"/>
      <c r="M76" s="71"/>
      <c r="N76" s="71"/>
      <c r="O76" s="19"/>
      <c r="R76" s="22"/>
      <c r="S76" s="19"/>
      <c r="T76" s="19"/>
      <c r="U76" s="19"/>
      <c r="V76" s="101"/>
      <c r="W76" s="95"/>
      <c r="X76" s="101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  <c r="GL76" s="19"/>
      <c r="GM76" s="19"/>
      <c r="GN76" s="19"/>
      <c r="GO76" s="19"/>
      <c r="GP76" s="19"/>
      <c r="GQ76" s="19"/>
      <c r="GR76" s="19"/>
      <c r="GS76" s="19"/>
      <c r="GT76" s="19"/>
      <c r="GU76" s="19"/>
      <c r="GV76" s="19"/>
      <c r="GW76" s="19"/>
      <c r="GX76" s="19"/>
      <c r="GY76" s="19"/>
      <c r="GZ76" s="19"/>
      <c r="HA76" s="19"/>
      <c r="HB76" s="19"/>
      <c r="HC76" s="19"/>
      <c r="HD76" s="19"/>
      <c r="HE76" s="19"/>
      <c r="HF76" s="19"/>
      <c r="HG76" s="19"/>
      <c r="HH76" s="19"/>
      <c r="HI76" s="19"/>
      <c r="HJ76" s="19"/>
      <c r="HK76" s="19"/>
      <c r="HL76" s="19"/>
      <c r="HM76" s="19"/>
      <c r="HN76" s="19"/>
      <c r="HO76" s="19"/>
      <c r="HP76" s="19"/>
      <c r="HQ76" s="19"/>
      <c r="HR76" s="19"/>
      <c r="HS76" s="19"/>
      <c r="HT76" s="19"/>
      <c r="HU76" s="19"/>
      <c r="HV76" s="19"/>
      <c r="HW76" s="19"/>
      <c r="HX76" s="19"/>
      <c r="HY76" s="19"/>
      <c r="HZ76" s="19"/>
      <c r="IA76" s="19"/>
      <c r="IB76" s="19"/>
      <c r="IC76" s="19"/>
      <c r="ID76" s="19"/>
      <c r="IE76" s="19"/>
    </row>
    <row r="77" spans="1:239" s="29" customFormat="1" ht="21.95" customHeight="1" x14ac:dyDescent="1.05">
      <c r="A77" s="19"/>
      <c r="B77" s="19"/>
      <c r="C77" s="19"/>
      <c r="D77" s="65"/>
      <c r="E77" s="65"/>
      <c r="F77" s="19"/>
      <c r="G77" s="19"/>
      <c r="H77" s="19"/>
      <c r="I77" s="19"/>
      <c r="J77" s="19"/>
      <c r="K77" s="19"/>
      <c r="L77" s="19"/>
      <c r="M77" s="71"/>
      <c r="N77" s="71"/>
      <c r="O77" s="19"/>
      <c r="R77" s="22"/>
      <c r="S77" s="19"/>
      <c r="T77" s="19"/>
      <c r="U77" s="19"/>
      <c r="V77" s="101"/>
      <c r="W77" s="95"/>
      <c r="X77" s="101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/>
      <c r="GS77" s="19"/>
      <c r="GT77" s="19"/>
      <c r="GU77" s="19"/>
      <c r="GV77" s="19"/>
      <c r="GW77" s="19"/>
      <c r="GX77" s="19"/>
      <c r="GY77" s="19"/>
      <c r="GZ77" s="19"/>
      <c r="HA77" s="19"/>
      <c r="HB77" s="19"/>
      <c r="HC77" s="19"/>
      <c r="HD77" s="19"/>
      <c r="HE77" s="19"/>
      <c r="HF77" s="19"/>
      <c r="HG77" s="19"/>
      <c r="HH77" s="19"/>
      <c r="HI77" s="19"/>
      <c r="HJ77" s="19"/>
      <c r="HK77" s="19"/>
      <c r="HL77" s="19"/>
      <c r="HM77" s="19"/>
      <c r="HN77" s="19"/>
      <c r="HO77" s="19"/>
      <c r="HP77" s="19"/>
      <c r="HQ77" s="19"/>
      <c r="HR77" s="19"/>
      <c r="HS77" s="19"/>
      <c r="HT77" s="19"/>
      <c r="HU77" s="19"/>
      <c r="HV77" s="19"/>
      <c r="HW77" s="19"/>
      <c r="HX77" s="19"/>
      <c r="HY77" s="19"/>
      <c r="HZ77" s="19"/>
      <c r="IA77" s="19"/>
      <c r="IB77" s="19"/>
      <c r="IC77" s="19"/>
      <c r="ID77" s="19"/>
      <c r="IE77" s="19"/>
    </row>
    <row r="78" spans="1:239" s="29" customFormat="1" ht="21.95" customHeight="1" x14ac:dyDescent="1.05">
      <c r="A78" s="19"/>
      <c r="B78" s="19"/>
      <c r="C78" s="19"/>
      <c r="D78" s="65"/>
      <c r="E78" s="65"/>
      <c r="F78" s="19"/>
      <c r="G78" s="19"/>
      <c r="H78" s="19"/>
      <c r="I78" s="19"/>
      <c r="J78" s="19"/>
      <c r="K78" s="19"/>
      <c r="L78" s="19"/>
      <c r="M78" s="71"/>
      <c r="N78" s="71"/>
      <c r="O78" s="19"/>
      <c r="R78" s="22"/>
      <c r="S78" s="19"/>
      <c r="T78" s="19"/>
      <c r="U78" s="19"/>
      <c r="V78" s="101"/>
      <c r="W78" s="95"/>
      <c r="X78" s="101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19"/>
      <c r="GI78" s="19"/>
      <c r="GJ78" s="19"/>
      <c r="GK78" s="19"/>
      <c r="GL78" s="19"/>
      <c r="GM78" s="19"/>
      <c r="GN78" s="19"/>
      <c r="GO78" s="19"/>
      <c r="GP78" s="19"/>
      <c r="GQ78" s="19"/>
      <c r="GR78" s="19"/>
      <c r="GS78" s="19"/>
      <c r="GT78" s="19"/>
      <c r="GU78" s="19"/>
      <c r="GV78" s="19"/>
      <c r="GW78" s="19"/>
      <c r="GX78" s="19"/>
      <c r="GY78" s="19"/>
      <c r="GZ78" s="19"/>
      <c r="HA78" s="19"/>
      <c r="HB78" s="19"/>
      <c r="HC78" s="19"/>
      <c r="HD78" s="19"/>
      <c r="HE78" s="19"/>
      <c r="HF78" s="19"/>
      <c r="HG78" s="19"/>
      <c r="HH78" s="19"/>
      <c r="HI78" s="19"/>
      <c r="HJ78" s="19"/>
      <c r="HK78" s="19"/>
      <c r="HL78" s="19"/>
      <c r="HM78" s="19"/>
      <c r="HN78" s="19"/>
      <c r="HO78" s="19"/>
      <c r="HP78" s="19"/>
      <c r="HQ78" s="19"/>
      <c r="HR78" s="19"/>
      <c r="HS78" s="19"/>
      <c r="HT78" s="19"/>
      <c r="HU78" s="19"/>
      <c r="HV78" s="19"/>
      <c r="HW78" s="19"/>
      <c r="HX78" s="19"/>
      <c r="HY78" s="19"/>
      <c r="HZ78" s="19"/>
      <c r="IA78" s="19"/>
      <c r="IB78" s="19"/>
      <c r="IC78" s="19"/>
      <c r="ID78" s="19"/>
      <c r="IE78" s="19"/>
    </row>
    <row r="79" spans="1:239" s="29" customFormat="1" ht="21.95" customHeight="1" x14ac:dyDescent="1.05">
      <c r="A79" s="19"/>
      <c r="B79" s="19"/>
      <c r="C79" s="19"/>
      <c r="D79" s="65"/>
      <c r="E79" s="65"/>
      <c r="F79" s="19"/>
      <c r="G79" s="19"/>
      <c r="H79" s="19"/>
      <c r="I79" s="19"/>
      <c r="J79" s="19"/>
      <c r="K79" s="19"/>
      <c r="L79" s="19"/>
      <c r="M79" s="71"/>
      <c r="N79" s="71"/>
      <c r="O79" s="19"/>
      <c r="R79" s="22"/>
      <c r="S79" s="19"/>
      <c r="T79" s="19"/>
      <c r="U79" s="19"/>
      <c r="V79" s="101"/>
      <c r="W79" s="95"/>
      <c r="X79" s="101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/>
      <c r="GS79" s="19"/>
      <c r="GT79" s="19"/>
      <c r="GU79" s="19"/>
      <c r="GV79" s="19"/>
      <c r="GW79" s="19"/>
      <c r="GX79" s="19"/>
      <c r="GY79" s="19"/>
      <c r="GZ79" s="19"/>
      <c r="HA79" s="19"/>
      <c r="HB79" s="19"/>
      <c r="HC79" s="19"/>
      <c r="HD79" s="19"/>
      <c r="HE79" s="19"/>
      <c r="HF79" s="19"/>
      <c r="HG79" s="19"/>
      <c r="HH79" s="19"/>
      <c r="HI79" s="19"/>
      <c r="HJ79" s="19"/>
      <c r="HK79" s="19"/>
      <c r="HL79" s="19"/>
      <c r="HM79" s="19"/>
      <c r="HN79" s="19"/>
      <c r="HO79" s="19"/>
      <c r="HP79" s="19"/>
      <c r="HQ79" s="19"/>
      <c r="HR79" s="19"/>
      <c r="HS79" s="19"/>
      <c r="HT79" s="19"/>
      <c r="HU79" s="19"/>
      <c r="HV79" s="19"/>
      <c r="HW79" s="19"/>
      <c r="HX79" s="19"/>
      <c r="HY79" s="19"/>
      <c r="HZ79" s="19"/>
      <c r="IA79" s="19"/>
      <c r="IB79" s="19"/>
      <c r="IC79" s="19"/>
      <c r="ID79" s="19"/>
      <c r="IE79" s="19"/>
    </row>
    <row r="80" spans="1:239" s="29" customFormat="1" ht="21.95" customHeight="1" x14ac:dyDescent="1.05">
      <c r="A80" s="19"/>
      <c r="B80" s="19"/>
      <c r="C80" s="19"/>
      <c r="D80" s="65"/>
      <c r="E80" s="65"/>
      <c r="F80" s="19"/>
      <c r="G80" s="19"/>
      <c r="H80" s="19"/>
      <c r="I80" s="19"/>
      <c r="J80" s="19"/>
      <c r="K80" s="19"/>
      <c r="L80" s="19"/>
      <c r="M80" s="71"/>
      <c r="N80" s="71"/>
      <c r="O80" s="19"/>
      <c r="R80" s="22"/>
      <c r="S80" s="19"/>
      <c r="T80" s="19"/>
      <c r="U80" s="19"/>
      <c r="V80" s="101"/>
      <c r="W80" s="95"/>
      <c r="X80" s="101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/>
      <c r="GS80" s="19"/>
      <c r="GT80" s="19"/>
      <c r="GU80" s="19"/>
      <c r="GV80" s="19"/>
      <c r="GW80" s="19"/>
      <c r="GX80" s="19"/>
      <c r="GY80" s="19"/>
      <c r="GZ80" s="19"/>
      <c r="HA80" s="19"/>
      <c r="HB80" s="19"/>
      <c r="HC80" s="19"/>
      <c r="HD80" s="19"/>
      <c r="HE80" s="19"/>
      <c r="HF80" s="19"/>
      <c r="HG80" s="19"/>
      <c r="HH80" s="19"/>
      <c r="HI80" s="19"/>
      <c r="HJ80" s="19"/>
      <c r="HK80" s="19"/>
      <c r="HL80" s="19"/>
      <c r="HM80" s="19"/>
      <c r="HN80" s="19"/>
      <c r="HO80" s="19"/>
      <c r="HP80" s="19"/>
      <c r="HQ80" s="19"/>
      <c r="HR80" s="19"/>
      <c r="HS80" s="19"/>
      <c r="HT80" s="19"/>
      <c r="HU80" s="19"/>
      <c r="HV80" s="19"/>
      <c r="HW80" s="19"/>
      <c r="HX80" s="19"/>
      <c r="HY80" s="19"/>
      <c r="HZ80" s="19"/>
      <c r="IA80" s="19"/>
      <c r="IB80" s="19"/>
      <c r="IC80" s="19"/>
      <c r="ID80" s="19"/>
      <c r="IE80" s="19"/>
    </row>
    <row r="81" spans="1:239" s="29" customFormat="1" ht="21.95" customHeight="1" x14ac:dyDescent="1.05">
      <c r="A81" s="19"/>
      <c r="B81" s="19"/>
      <c r="C81" s="19"/>
      <c r="D81" s="65"/>
      <c r="E81" s="65"/>
      <c r="F81" s="19"/>
      <c r="G81" s="19"/>
      <c r="H81" s="19"/>
      <c r="I81" s="19"/>
      <c r="J81" s="19"/>
      <c r="K81" s="19"/>
      <c r="L81" s="19"/>
      <c r="M81" s="71"/>
      <c r="N81" s="71"/>
      <c r="O81" s="19"/>
      <c r="R81" s="22"/>
      <c r="S81" s="19"/>
      <c r="T81" s="19"/>
      <c r="U81" s="19"/>
      <c r="V81" s="101"/>
      <c r="W81" s="95"/>
      <c r="X81" s="101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  <c r="FR81" s="19"/>
      <c r="FS81" s="19"/>
      <c r="FT81" s="19"/>
      <c r="FU81" s="19"/>
      <c r="FV81" s="19"/>
      <c r="FW81" s="19"/>
      <c r="FX81" s="19"/>
      <c r="FY81" s="19"/>
      <c r="FZ81" s="19"/>
      <c r="GA81" s="19"/>
      <c r="GB81" s="19"/>
      <c r="GC81" s="19"/>
      <c r="GD81" s="19"/>
      <c r="GE81" s="19"/>
      <c r="GF81" s="19"/>
      <c r="GG81" s="19"/>
      <c r="GH81" s="19"/>
      <c r="GI81" s="19"/>
      <c r="GJ81" s="19"/>
      <c r="GK81" s="19"/>
      <c r="GL81" s="19"/>
      <c r="GM81" s="19"/>
      <c r="GN81" s="19"/>
      <c r="GO81" s="19"/>
      <c r="GP81" s="19"/>
      <c r="GQ81" s="19"/>
      <c r="GR81" s="19"/>
      <c r="GS81" s="19"/>
      <c r="GT81" s="19"/>
      <c r="GU81" s="19"/>
      <c r="GV81" s="19"/>
      <c r="GW81" s="19"/>
      <c r="GX81" s="19"/>
      <c r="GY81" s="19"/>
      <c r="GZ81" s="19"/>
      <c r="HA81" s="19"/>
      <c r="HB81" s="19"/>
      <c r="HC81" s="19"/>
      <c r="HD81" s="19"/>
      <c r="HE81" s="19"/>
      <c r="HF81" s="19"/>
      <c r="HG81" s="19"/>
      <c r="HH81" s="19"/>
      <c r="HI81" s="19"/>
      <c r="HJ81" s="19"/>
      <c r="HK81" s="19"/>
      <c r="HL81" s="19"/>
      <c r="HM81" s="19"/>
      <c r="HN81" s="19"/>
      <c r="HO81" s="19"/>
      <c r="HP81" s="19"/>
      <c r="HQ81" s="19"/>
      <c r="HR81" s="19"/>
      <c r="HS81" s="19"/>
      <c r="HT81" s="19"/>
      <c r="HU81" s="19"/>
      <c r="HV81" s="19"/>
      <c r="HW81" s="19"/>
      <c r="HX81" s="19"/>
      <c r="HY81" s="19"/>
      <c r="HZ81" s="19"/>
      <c r="IA81" s="19"/>
      <c r="IB81" s="19"/>
      <c r="IC81" s="19"/>
      <c r="ID81" s="19"/>
      <c r="IE81" s="19"/>
    </row>
    <row r="82" spans="1:239" s="29" customFormat="1" ht="21.95" customHeight="1" x14ac:dyDescent="1.05">
      <c r="A82" s="19"/>
      <c r="B82" s="19"/>
      <c r="C82" s="19"/>
      <c r="D82" s="65"/>
      <c r="E82" s="65"/>
      <c r="F82" s="19"/>
      <c r="G82" s="19"/>
      <c r="H82" s="19"/>
      <c r="I82" s="19"/>
      <c r="J82" s="19"/>
      <c r="K82" s="19"/>
      <c r="L82" s="19"/>
      <c r="M82" s="71"/>
      <c r="N82" s="71"/>
      <c r="O82" s="19"/>
      <c r="R82" s="22"/>
      <c r="S82" s="19"/>
      <c r="T82" s="19"/>
      <c r="U82" s="19"/>
      <c r="V82" s="101"/>
      <c r="W82" s="95"/>
      <c r="X82" s="101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  <c r="FR82" s="19"/>
      <c r="FS82" s="19"/>
      <c r="FT82" s="19"/>
      <c r="FU82" s="19"/>
      <c r="FV82" s="19"/>
      <c r="FW82" s="19"/>
      <c r="FX82" s="19"/>
      <c r="FY82" s="19"/>
      <c r="FZ82" s="19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9"/>
      <c r="GY82" s="19"/>
      <c r="GZ82" s="19"/>
      <c r="HA82" s="19"/>
      <c r="HB82" s="19"/>
      <c r="HC82" s="19"/>
      <c r="HD82" s="19"/>
      <c r="HE82" s="19"/>
      <c r="HF82" s="19"/>
      <c r="HG82" s="19"/>
      <c r="HH82" s="19"/>
      <c r="HI82" s="19"/>
      <c r="HJ82" s="19"/>
      <c r="HK82" s="19"/>
      <c r="HL82" s="19"/>
      <c r="HM82" s="19"/>
      <c r="HN82" s="19"/>
      <c r="HO82" s="19"/>
      <c r="HP82" s="19"/>
      <c r="HQ82" s="19"/>
      <c r="HR82" s="19"/>
      <c r="HS82" s="19"/>
      <c r="HT82" s="19"/>
      <c r="HU82" s="19"/>
      <c r="HV82" s="19"/>
      <c r="HW82" s="19"/>
      <c r="HX82" s="19"/>
      <c r="HY82" s="19"/>
      <c r="HZ82" s="19"/>
      <c r="IA82" s="19"/>
      <c r="IB82" s="19"/>
      <c r="IC82" s="19"/>
      <c r="ID82" s="19"/>
      <c r="IE82" s="19"/>
    </row>
    <row r="83" spans="1:239" s="29" customFormat="1" ht="21.95" customHeight="1" x14ac:dyDescent="1.05">
      <c r="A83" s="19"/>
      <c r="B83" s="19"/>
      <c r="C83" s="19"/>
      <c r="D83" s="65"/>
      <c r="E83" s="65"/>
      <c r="F83" s="19"/>
      <c r="G83" s="19"/>
      <c r="H83" s="19"/>
      <c r="I83" s="19"/>
      <c r="J83" s="19"/>
      <c r="K83" s="19"/>
      <c r="L83" s="19"/>
      <c r="M83" s="71"/>
      <c r="N83" s="71"/>
      <c r="O83" s="19"/>
      <c r="R83" s="22"/>
      <c r="S83" s="19"/>
      <c r="T83" s="19"/>
      <c r="U83" s="19"/>
      <c r="V83" s="101"/>
      <c r="W83" s="95"/>
      <c r="X83" s="101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  <c r="FR83" s="19"/>
      <c r="FS83" s="19"/>
      <c r="FT83" s="19"/>
      <c r="FU83" s="19"/>
      <c r="FV83" s="19"/>
      <c r="FW83" s="19"/>
      <c r="FX83" s="19"/>
      <c r="FY83" s="19"/>
      <c r="FZ83" s="19"/>
      <c r="GA83" s="19"/>
      <c r="GB83" s="19"/>
      <c r="GC83" s="19"/>
      <c r="GD83" s="19"/>
      <c r="GE83" s="19"/>
      <c r="GF83" s="19"/>
      <c r="GG83" s="19"/>
      <c r="GH83" s="19"/>
      <c r="GI83" s="19"/>
      <c r="GJ83" s="19"/>
      <c r="GK83" s="19"/>
      <c r="GL83" s="19"/>
      <c r="GM83" s="19"/>
      <c r="GN83" s="19"/>
      <c r="GO83" s="19"/>
      <c r="GP83" s="19"/>
      <c r="GQ83" s="19"/>
      <c r="GR83" s="19"/>
      <c r="GS83" s="19"/>
      <c r="GT83" s="19"/>
      <c r="GU83" s="19"/>
      <c r="GV83" s="19"/>
      <c r="GW83" s="19"/>
      <c r="GX83" s="19"/>
      <c r="GY83" s="19"/>
      <c r="GZ83" s="19"/>
      <c r="HA83" s="19"/>
      <c r="HB83" s="19"/>
      <c r="HC83" s="19"/>
      <c r="HD83" s="19"/>
      <c r="HE83" s="19"/>
      <c r="HF83" s="19"/>
      <c r="HG83" s="19"/>
      <c r="HH83" s="19"/>
      <c r="HI83" s="19"/>
      <c r="HJ83" s="19"/>
      <c r="HK83" s="19"/>
      <c r="HL83" s="19"/>
      <c r="HM83" s="19"/>
      <c r="HN83" s="19"/>
      <c r="HO83" s="19"/>
      <c r="HP83" s="19"/>
      <c r="HQ83" s="19"/>
      <c r="HR83" s="19"/>
      <c r="HS83" s="19"/>
      <c r="HT83" s="19"/>
      <c r="HU83" s="19"/>
      <c r="HV83" s="19"/>
      <c r="HW83" s="19"/>
      <c r="HX83" s="19"/>
      <c r="HY83" s="19"/>
      <c r="HZ83" s="19"/>
      <c r="IA83" s="19"/>
      <c r="IB83" s="19"/>
      <c r="IC83" s="19"/>
      <c r="ID83" s="19"/>
      <c r="IE83" s="19"/>
    </row>
    <row r="84" spans="1:239" s="29" customFormat="1" ht="21.95" customHeight="1" x14ac:dyDescent="1.05">
      <c r="A84" s="19"/>
      <c r="B84" s="19"/>
      <c r="C84" s="19"/>
      <c r="D84" s="65"/>
      <c r="E84" s="65"/>
      <c r="F84" s="19"/>
      <c r="G84" s="19"/>
      <c r="H84" s="19"/>
      <c r="I84" s="19"/>
      <c r="J84" s="19"/>
      <c r="K84" s="19"/>
      <c r="L84" s="19"/>
      <c r="M84" s="71"/>
      <c r="N84" s="71"/>
      <c r="O84" s="19"/>
      <c r="R84" s="22"/>
      <c r="S84" s="19"/>
      <c r="T84" s="19"/>
      <c r="U84" s="19"/>
      <c r="V84" s="101"/>
      <c r="W84" s="95"/>
      <c r="X84" s="101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  <c r="FR84" s="19"/>
      <c r="FS84" s="19"/>
      <c r="FT84" s="19"/>
      <c r="FU84" s="19"/>
      <c r="FV84" s="19"/>
      <c r="FW84" s="19"/>
      <c r="FX84" s="19"/>
      <c r="FY84" s="19"/>
      <c r="FZ84" s="19"/>
      <c r="GA84" s="19"/>
      <c r="GB84" s="19"/>
      <c r="GC84" s="19"/>
      <c r="GD84" s="19"/>
      <c r="GE84" s="19"/>
      <c r="GF84" s="19"/>
      <c r="GG84" s="19"/>
      <c r="GH84" s="19"/>
      <c r="GI84" s="19"/>
      <c r="GJ84" s="19"/>
      <c r="GK84" s="19"/>
      <c r="GL84" s="19"/>
      <c r="GM84" s="19"/>
      <c r="GN84" s="19"/>
      <c r="GO84" s="19"/>
      <c r="GP84" s="19"/>
      <c r="GQ84" s="19"/>
      <c r="GR84" s="19"/>
      <c r="GS84" s="19"/>
      <c r="GT84" s="19"/>
      <c r="GU84" s="19"/>
      <c r="GV84" s="19"/>
      <c r="GW84" s="19"/>
      <c r="GX84" s="19"/>
      <c r="GY84" s="19"/>
      <c r="GZ84" s="19"/>
      <c r="HA84" s="19"/>
      <c r="HB84" s="19"/>
      <c r="HC84" s="19"/>
      <c r="HD84" s="19"/>
      <c r="HE84" s="19"/>
      <c r="HF84" s="19"/>
      <c r="HG84" s="19"/>
      <c r="HH84" s="19"/>
      <c r="HI84" s="19"/>
      <c r="HJ84" s="19"/>
      <c r="HK84" s="19"/>
      <c r="HL84" s="19"/>
      <c r="HM84" s="19"/>
      <c r="HN84" s="19"/>
      <c r="HO84" s="19"/>
      <c r="HP84" s="19"/>
      <c r="HQ84" s="19"/>
      <c r="HR84" s="19"/>
      <c r="HS84" s="19"/>
      <c r="HT84" s="19"/>
      <c r="HU84" s="19"/>
      <c r="HV84" s="19"/>
      <c r="HW84" s="19"/>
      <c r="HX84" s="19"/>
      <c r="HY84" s="19"/>
      <c r="HZ84" s="19"/>
      <c r="IA84" s="19"/>
      <c r="IB84" s="19"/>
      <c r="IC84" s="19"/>
      <c r="ID84" s="19"/>
      <c r="IE84" s="19"/>
    </row>
    <row r="85" spans="1:239" s="29" customFormat="1" ht="21.95" customHeight="1" x14ac:dyDescent="1.05">
      <c r="A85" s="19"/>
      <c r="B85" s="19"/>
      <c r="C85" s="19"/>
      <c r="D85" s="65"/>
      <c r="E85" s="65"/>
      <c r="F85" s="19"/>
      <c r="G85" s="19"/>
      <c r="H85" s="19"/>
      <c r="I85" s="19"/>
      <c r="J85" s="19"/>
      <c r="K85" s="19"/>
      <c r="L85" s="19"/>
      <c r="M85" s="71"/>
      <c r="N85" s="71"/>
      <c r="O85" s="19"/>
      <c r="R85" s="22"/>
      <c r="S85" s="19"/>
      <c r="T85" s="19"/>
      <c r="U85" s="19"/>
      <c r="V85" s="101"/>
      <c r="W85" s="95"/>
      <c r="X85" s="101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  <c r="FT85" s="19"/>
      <c r="FU85" s="19"/>
      <c r="FV85" s="19"/>
      <c r="FW85" s="19"/>
      <c r="FX85" s="19"/>
      <c r="FY85" s="19"/>
      <c r="FZ85" s="19"/>
      <c r="GA85" s="19"/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9"/>
      <c r="GR85" s="19"/>
      <c r="GS85" s="19"/>
      <c r="GT85" s="19"/>
      <c r="GU85" s="19"/>
      <c r="GV85" s="19"/>
      <c r="GW85" s="19"/>
      <c r="GX85" s="19"/>
      <c r="GY85" s="19"/>
      <c r="GZ85" s="19"/>
      <c r="HA85" s="19"/>
      <c r="HB85" s="19"/>
      <c r="HC85" s="19"/>
      <c r="HD85" s="19"/>
      <c r="HE85" s="19"/>
      <c r="HF85" s="19"/>
      <c r="HG85" s="19"/>
      <c r="HH85" s="19"/>
      <c r="HI85" s="19"/>
      <c r="HJ85" s="19"/>
      <c r="HK85" s="19"/>
      <c r="HL85" s="19"/>
      <c r="HM85" s="19"/>
      <c r="HN85" s="19"/>
      <c r="HO85" s="19"/>
      <c r="HP85" s="19"/>
      <c r="HQ85" s="19"/>
      <c r="HR85" s="19"/>
      <c r="HS85" s="19"/>
      <c r="HT85" s="19"/>
      <c r="HU85" s="19"/>
      <c r="HV85" s="19"/>
      <c r="HW85" s="19"/>
      <c r="HX85" s="19"/>
      <c r="HY85" s="19"/>
      <c r="HZ85" s="19"/>
      <c r="IA85" s="19"/>
      <c r="IB85" s="19"/>
      <c r="IC85" s="19"/>
      <c r="ID85" s="19"/>
      <c r="IE85" s="19"/>
    </row>
    <row r="86" spans="1:239" s="29" customFormat="1" ht="21.95" customHeight="1" x14ac:dyDescent="1.05">
      <c r="A86" s="19"/>
      <c r="B86" s="19"/>
      <c r="C86" s="19"/>
      <c r="D86" s="65"/>
      <c r="E86" s="65"/>
      <c r="F86" s="19"/>
      <c r="G86" s="19"/>
      <c r="H86" s="19"/>
      <c r="I86" s="19"/>
      <c r="J86" s="19"/>
      <c r="K86" s="19"/>
      <c r="L86" s="19"/>
      <c r="M86" s="71"/>
      <c r="N86" s="71"/>
      <c r="O86" s="19"/>
      <c r="R86" s="22"/>
      <c r="S86" s="19"/>
      <c r="T86" s="19"/>
      <c r="U86" s="19"/>
      <c r="V86" s="101"/>
      <c r="W86" s="95"/>
      <c r="X86" s="101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  <c r="FR86" s="19"/>
      <c r="FS86" s="19"/>
      <c r="FT86" s="19"/>
      <c r="FU86" s="19"/>
      <c r="FV86" s="19"/>
      <c r="FW86" s="19"/>
      <c r="FX86" s="19"/>
      <c r="FY86" s="19"/>
      <c r="FZ86" s="19"/>
      <c r="GA86" s="19"/>
      <c r="GB86" s="19"/>
      <c r="GC86" s="19"/>
      <c r="GD86" s="19"/>
      <c r="GE86" s="19"/>
      <c r="GF86" s="19"/>
      <c r="GG86" s="19"/>
      <c r="GH86" s="19"/>
      <c r="GI86" s="19"/>
      <c r="GJ86" s="19"/>
      <c r="GK86" s="19"/>
      <c r="GL86" s="19"/>
      <c r="GM86" s="19"/>
      <c r="GN86" s="19"/>
      <c r="GO86" s="19"/>
      <c r="GP86" s="19"/>
      <c r="GQ86" s="19"/>
      <c r="GR86" s="19"/>
      <c r="GS86" s="19"/>
      <c r="GT86" s="19"/>
      <c r="GU86" s="19"/>
      <c r="GV86" s="19"/>
      <c r="GW86" s="19"/>
      <c r="GX86" s="19"/>
      <c r="GY86" s="19"/>
      <c r="GZ86" s="19"/>
      <c r="HA86" s="19"/>
      <c r="HB86" s="19"/>
      <c r="HC86" s="19"/>
      <c r="HD86" s="19"/>
      <c r="HE86" s="19"/>
      <c r="HF86" s="19"/>
      <c r="HG86" s="19"/>
      <c r="HH86" s="19"/>
      <c r="HI86" s="19"/>
      <c r="HJ86" s="19"/>
      <c r="HK86" s="19"/>
      <c r="HL86" s="19"/>
      <c r="HM86" s="19"/>
      <c r="HN86" s="19"/>
      <c r="HO86" s="19"/>
      <c r="HP86" s="19"/>
      <c r="HQ86" s="19"/>
      <c r="HR86" s="19"/>
      <c r="HS86" s="19"/>
      <c r="HT86" s="19"/>
      <c r="HU86" s="19"/>
      <c r="HV86" s="19"/>
      <c r="HW86" s="19"/>
      <c r="HX86" s="19"/>
      <c r="HY86" s="19"/>
      <c r="HZ86" s="19"/>
      <c r="IA86" s="19"/>
      <c r="IB86" s="19"/>
      <c r="IC86" s="19"/>
      <c r="ID86" s="19"/>
      <c r="IE86" s="19"/>
    </row>
    <row r="87" spans="1:239" s="29" customFormat="1" ht="21.95" customHeight="1" x14ac:dyDescent="1.05">
      <c r="A87" s="19"/>
      <c r="B87" s="19"/>
      <c r="C87" s="19"/>
      <c r="D87" s="65"/>
      <c r="E87" s="65"/>
      <c r="F87" s="19"/>
      <c r="G87" s="19"/>
      <c r="H87" s="19"/>
      <c r="I87" s="19"/>
      <c r="J87" s="19"/>
      <c r="K87" s="19"/>
      <c r="L87" s="19"/>
      <c r="M87" s="71"/>
      <c r="N87" s="71"/>
      <c r="O87" s="19"/>
      <c r="R87" s="22"/>
      <c r="S87" s="19"/>
      <c r="T87" s="19"/>
      <c r="U87" s="19"/>
      <c r="V87" s="101"/>
      <c r="W87" s="95"/>
      <c r="X87" s="101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  <c r="FR87" s="19"/>
      <c r="FS87" s="19"/>
      <c r="FT87" s="19"/>
      <c r="FU87" s="19"/>
      <c r="FV87" s="19"/>
      <c r="FW87" s="19"/>
      <c r="FX87" s="19"/>
      <c r="FY87" s="19"/>
      <c r="FZ87" s="19"/>
      <c r="GA87" s="19"/>
      <c r="GB87" s="19"/>
      <c r="GC87" s="19"/>
      <c r="GD87" s="19"/>
      <c r="GE87" s="19"/>
      <c r="GF87" s="19"/>
      <c r="GG87" s="19"/>
      <c r="GH87" s="19"/>
      <c r="GI87" s="19"/>
      <c r="GJ87" s="19"/>
      <c r="GK87" s="19"/>
      <c r="GL87" s="19"/>
      <c r="GM87" s="19"/>
      <c r="GN87" s="19"/>
      <c r="GO87" s="19"/>
      <c r="GP87" s="19"/>
      <c r="GQ87" s="19"/>
      <c r="GR87" s="19"/>
      <c r="GS87" s="19"/>
      <c r="GT87" s="19"/>
      <c r="GU87" s="19"/>
      <c r="GV87" s="19"/>
      <c r="GW87" s="19"/>
      <c r="GX87" s="19"/>
      <c r="GY87" s="19"/>
      <c r="GZ87" s="19"/>
      <c r="HA87" s="19"/>
      <c r="HB87" s="19"/>
      <c r="HC87" s="19"/>
      <c r="HD87" s="19"/>
      <c r="HE87" s="19"/>
      <c r="HF87" s="19"/>
      <c r="HG87" s="19"/>
      <c r="HH87" s="19"/>
      <c r="HI87" s="19"/>
      <c r="HJ87" s="19"/>
      <c r="HK87" s="19"/>
      <c r="HL87" s="19"/>
      <c r="HM87" s="19"/>
      <c r="HN87" s="19"/>
      <c r="HO87" s="19"/>
      <c r="HP87" s="19"/>
      <c r="HQ87" s="19"/>
      <c r="HR87" s="19"/>
      <c r="HS87" s="19"/>
      <c r="HT87" s="19"/>
      <c r="HU87" s="19"/>
      <c r="HV87" s="19"/>
      <c r="HW87" s="19"/>
      <c r="HX87" s="19"/>
      <c r="HY87" s="19"/>
      <c r="HZ87" s="19"/>
      <c r="IA87" s="19"/>
      <c r="IB87" s="19"/>
      <c r="IC87" s="19"/>
      <c r="ID87" s="19"/>
      <c r="IE87" s="19"/>
    </row>
    <row r="88" spans="1:239" s="29" customFormat="1" ht="21.95" customHeight="1" x14ac:dyDescent="1.05">
      <c r="A88" s="19"/>
      <c r="B88" s="19"/>
      <c r="C88" s="19"/>
      <c r="D88" s="65"/>
      <c r="E88" s="65"/>
      <c r="F88" s="19"/>
      <c r="G88" s="19"/>
      <c r="H88" s="19"/>
      <c r="I88" s="19"/>
      <c r="J88" s="19"/>
      <c r="K88" s="19"/>
      <c r="L88" s="19"/>
      <c r="M88" s="71"/>
      <c r="N88" s="71"/>
      <c r="O88" s="19"/>
      <c r="R88" s="22"/>
      <c r="S88" s="19"/>
      <c r="T88" s="19"/>
      <c r="U88" s="19"/>
      <c r="V88" s="101"/>
      <c r="W88" s="95"/>
      <c r="X88" s="101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  <c r="FO88" s="19"/>
      <c r="FP88" s="19"/>
      <c r="FQ88" s="19"/>
      <c r="FR88" s="19"/>
      <c r="FS88" s="19"/>
      <c r="FT88" s="19"/>
      <c r="FU88" s="19"/>
      <c r="FV88" s="19"/>
      <c r="FW88" s="19"/>
      <c r="FX88" s="19"/>
      <c r="FY88" s="19"/>
      <c r="FZ88" s="19"/>
      <c r="GA88" s="19"/>
      <c r="GB88" s="19"/>
      <c r="GC88" s="19"/>
      <c r="GD88" s="19"/>
      <c r="GE88" s="19"/>
      <c r="GF88" s="19"/>
      <c r="GG88" s="19"/>
      <c r="GH88" s="19"/>
      <c r="GI88" s="19"/>
      <c r="GJ88" s="19"/>
      <c r="GK88" s="19"/>
      <c r="GL88" s="19"/>
      <c r="GM88" s="19"/>
      <c r="GN88" s="19"/>
      <c r="GO88" s="19"/>
      <c r="GP88" s="19"/>
      <c r="GQ88" s="19"/>
      <c r="GR88" s="19"/>
      <c r="GS88" s="19"/>
      <c r="GT88" s="19"/>
      <c r="GU88" s="19"/>
      <c r="GV88" s="19"/>
      <c r="GW88" s="19"/>
      <c r="GX88" s="19"/>
      <c r="GY88" s="19"/>
      <c r="GZ88" s="19"/>
      <c r="HA88" s="19"/>
      <c r="HB88" s="19"/>
      <c r="HC88" s="19"/>
      <c r="HD88" s="19"/>
      <c r="HE88" s="19"/>
      <c r="HF88" s="19"/>
      <c r="HG88" s="19"/>
      <c r="HH88" s="19"/>
      <c r="HI88" s="19"/>
      <c r="HJ88" s="19"/>
      <c r="HK88" s="19"/>
      <c r="HL88" s="19"/>
      <c r="HM88" s="19"/>
      <c r="HN88" s="19"/>
      <c r="HO88" s="19"/>
      <c r="HP88" s="19"/>
      <c r="HQ88" s="19"/>
      <c r="HR88" s="19"/>
      <c r="HS88" s="19"/>
      <c r="HT88" s="19"/>
      <c r="HU88" s="19"/>
      <c r="HV88" s="19"/>
      <c r="HW88" s="19"/>
      <c r="HX88" s="19"/>
      <c r="HY88" s="19"/>
      <c r="HZ88" s="19"/>
      <c r="IA88" s="19"/>
      <c r="IB88" s="19"/>
      <c r="IC88" s="19"/>
      <c r="ID88" s="19"/>
      <c r="IE88" s="19"/>
    </row>
    <row r="89" spans="1:239" s="29" customFormat="1" ht="21.95" customHeight="1" x14ac:dyDescent="1.05">
      <c r="A89" s="19"/>
      <c r="B89" s="19"/>
      <c r="C89" s="19"/>
      <c r="D89" s="65"/>
      <c r="E89" s="65"/>
      <c r="F89" s="19"/>
      <c r="G89" s="19"/>
      <c r="H89" s="19"/>
      <c r="I89" s="19"/>
      <c r="J89" s="19"/>
      <c r="K89" s="19"/>
      <c r="L89" s="19"/>
      <c r="M89" s="71"/>
      <c r="N89" s="71"/>
      <c r="O89" s="19"/>
      <c r="R89" s="22"/>
      <c r="S89" s="19"/>
      <c r="T89" s="19"/>
      <c r="U89" s="19"/>
      <c r="V89" s="101"/>
      <c r="W89" s="95"/>
      <c r="X89" s="101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/>
      <c r="FM89" s="19"/>
      <c r="FN89" s="19"/>
      <c r="FO89" s="19"/>
      <c r="FP89" s="19"/>
      <c r="FQ89" s="19"/>
      <c r="FR89" s="19"/>
      <c r="FS89" s="19"/>
      <c r="FT89" s="19"/>
      <c r="FU89" s="19"/>
      <c r="FV89" s="19"/>
      <c r="FW89" s="19"/>
      <c r="FX89" s="19"/>
      <c r="FY89" s="19"/>
      <c r="FZ89" s="19"/>
      <c r="GA89" s="19"/>
      <c r="GB89" s="19"/>
      <c r="GC89" s="19"/>
      <c r="GD89" s="19"/>
      <c r="GE89" s="19"/>
      <c r="GF89" s="19"/>
      <c r="GG89" s="19"/>
      <c r="GH89" s="19"/>
      <c r="GI89" s="19"/>
      <c r="GJ89" s="19"/>
      <c r="GK89" s="19"/>
      <c r="GL89" s="19"/>
      <c r="GM89" s="19"/>
      <c r="GN89" s="19"/>
      <c r="GO89" s="19"/>
      <c r="GP89" s="19"/>
      <c r="GQ89" s="19"/>
      <c r="GR89" s="19"/>
      <c r="GS89" s="19"/>
      <c r="GT89" s="19"/>
      <c r="GU89" s="19"/>
      <c r="GV89" s="19"/>
      <c r="GW89" s="19"/>
      <c r="GX89" s="19"/>
      <c r="GY89" s="19"/>
      <c r="GZ89" s="19"/>
      <c r="HA89" s="19"/>
      <c r="HB89" s="19"/>
      <c r="HC89" s="19"/>
      <c r="HD89" s="19"/>
      <c r="HE89" s="19"/>
      <c r="HF89" s="19"/>
      <c r="HG89" s="19"/>
      <c r="HH89" s="19"/>
      <c r="HI89" s="19"/>
      <c r="HJ89" s="19"/>
      <c r="HK89" s="19"/>
      <c r="HL89" s="19"/>
      <c r="HM89" s="19"/>
      <c r="HN89" s="19"/>
      <c r="HO89" s="19"/>
      <c r="HP89" s="19"/>
      <c r="HQ89" s="19"/>
      <c r="HR89" s="19"/>
      <c r="HS89" s="19"/>
      <c r="HT89" s="19"/>
      <c r="HU89" s="19"/>
      <c r="HV89" s="19"/>
      <c r="HW89" s="19"/>
      <c r="HX89" s="19"/>
      <c r="HY89" s="19"/>
      <c r="HZ89" s="19"/>
      <c r="IA89" s="19"/>
      <c r="IB89" s="19"/>
      <c r="IC89" s="19"/>
      <c r="ID89" s="19"/>
      <c r="IE89" s="19"/>
    </row>
    <row r="90" spans="1:239" s="29" customFormat="1" ht="21.95" customHeight="1" x14ac:dyDescent="1.05">
      <c r="A90" s="19"/>
      <c r="B90" s="19"/>
      <c r="C90" s="19"/>
      <c r="D90" s="65"/>
      <c r="E90" s="65"/>
      <c r="F90" s="19"/>
      <c r="G90" s="19"/>
      <c r="H90" s="19"/>
      <c r="I90" s="19"/>
      <c r="J90" s="19"/>
      <c r="K90" s="19"/>
      <c r="L90" s="19"/>
      <c r="M90" s="71"/>
      <c r="N90" s="71"/>
      <c r="O90" s="19"/>
      <c r="R90" s="22"/>
      <c r="S90" s="19"/>
      <c r="T90" s="19"/>
      <c r="U90" s="19"/>
      <c r="V90" s="101"/>
      <c r="W90" s="95"/>
      <c r="X90" s="101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/>
      <c r="FM90" s="19"/>
      <c r="FN90" s="19"/>
      <c r="FO90" s="19"/>
      <c r="FP90" s="19"/>
      <c r="FQ90" s="19"/>
      <c r="FR90" s="19"/>
      <c r="FS90" s="19"/>
      <c r="FT90" s="19"/>
      <c r="FU90" s="19"/>
      <c r="FV90" s="19"/>
      <c r="FW90" s="19"/>
      <c r="FX90" s="19"/>
      <c r="FY90" s="19"/>
      <c r="FZ90" s="19"/>
      <c r="GA90" s="19"/>
      <c r="GB90" s="19"/>
      <c r="GC90" s="19"/>
      <c r="GD90" s="19"/>
      <c r="GE90" s="19"/>
      <c r="GF90" s="19"/>
      <c r="GG90" s="19"/>
      <c r="GH90" s="19"/>
      <c r="GI90" s="19"/>
      <c r="GJ90" s="19"/>
      <c r="GK90" s="19"/>
      <c r="GL90" s="19"/>
      <c r="GM90" s="19"/>
      <c r="GN90" s="19"/>
      <c r="GO90" s="19"/>
      <c r="GP90" s="19"/>
      <c r="GQ90" s="19"/>
      <c r="GR90" s="19"/>
      <c r="GS90" s="19"/>
      <c r="GT90" s="19"/>
      <c r="GU90" s="19"/>
      <c r="GV90" s="19"/>
      <c r="GW90" s="19"/>
      <c r="GX90" s="19"/>
      <c r="GY90" s="19"/>
      <c r="GZ90" s="19"/>
      <c r="HA90" s="19"/>
      <c r="HB90" s="19"/>
      <c r="HC90" s="19"/>
      <c r="HD90" s="19"/>
      <c r="HE90" s="19"/>
      <c r="HF90" s="19"/>
      <c r="HG90" s="19"/>
      <c r="HH90" s="19"/>
      <c r="HI90" s="19"/>
      <c r="HJ90" s="19"/>
      <c r="HK90" s="19"/>
      <c r="HL90" s="19"/>
      <c r="HM90" s="19"/>
      <c r="HN90" s="19"/>
      <c r="HO90" s="19"/>
      <c r="HP90" s="19"/>
      <c r="HQ90" s="19"/>
      <c r="HR90" s="19"/>
      <c r="HS90" s="19"/>
      <c r="HT90" s="19"/>
      <c r="HU90" s="19"/>
      <c r="HV90" s="19"/>
      <c r="HW90" s="19"/>
      <c r="HX90" s="19"/>
      <c r="HY90" s="19"/>
      <c r="HZ90" s="19"/>
      <c r="IA90" s="19"/>
      <c r="IB90" s="19"/>
      <c r="IC90" s="19"/>
      <c r="ID90" s="19"/>
      <c r="IE90" s="19"/>
    </row>
    <row r="91" spans="1:239" s="29" customFormat="1" ht="21.95" customHeight="1" x14ac:dyDescent="1.05">
      <c r="A91" s="19"/>
      <c r="B91" s="19"/>
      <c r="C91" s="19"/>
      <c r="D91" s="65"/>
      <c r="E91" s="65"/>
      <c r="F91" s="19"/>
      <c r="G91" s="19"/>
      <c r="H91" s="19"/>
      <c r="I91" s="19"/>
      <c r="J91" s="19"/>
      <c r="K91" s="19"/>
      <c r="L91" s="19"/>
      <c r="M91" s="71"/>
      <c r="N91" s="71"/>
      <c r="O91" s="19"/>
      <c r="R91" s="22"/>
      <c r="S91" s="19"/>
      <c r="T91" s="19"/>
      <c r="U91" s="19"/>
      <c r="V91" s="101"/>
      <c r="W91" s="95"/>
      <c r="X91" s="101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/>
      <c r="FM91" s="19"/>
      <c r="FN91" s="19"/>
      <c r="FO91" s="19"/>
      <c r="FP91" s="19"/>
      <c r="FQ91" s="19"/>
      <c r="FR91" s="19"/>
      <c r="FS91" s="19"/>
      <c r="FT91" s="19"/>
      <c r="FU91" s="19"/>
      <c r="FV91" s="19"/>
      <c r="FW91" s="19"/>
      <c r="FX91" s="19"/>
      <c r="FY91" s="19"/>
      <c r="FZ91" s="19"/>
      <c r="GA91" s="19"/>
      <c r="GB91" s="19"/>
      <c r="GC91" s="19"/>
      <c r="GD91" s="19"/>
      <c r="GE91" s="19"/>
      <c r="GF91" s="19"/>
      <c r="GG91" s="19"/>
      <c r="GH91" s="19"/>
      <c r="GI91" s="19"/>
      <c r="GJ91" s="19"/>
      <c r="GK91" s="19"/>
      <c r="GL91" s="19"/>
      <c r="GM91" s="19"/>
      <c r="GN91" s="19"/>
      <c r="GO91" s="19"/>
      <c r="GP91" s="19"/>
      <c r="GQ91" s="19"/>
      <c r="GR91" s="19"/>
      <c r="GS91" s="19"/>
      <c r="GT91" s="19"/>
      <c r="GU91" s="19"/>
      <c r="GV91" s="19"/>
      <c r="GW91" s="19"/>
      <c r="GX91" s="19"/>
      <c r="GY91" s="19"/>
      <c r="GZ91" s="19"/>
      <c r="HA91" s="19"/>
      <c r="HB91" s="19"/>
      <c r="HC91" s="19"/>
      <c r="HD91" s="19"/>
      <c r="HE91" s="19"/>
      <c r="HF91" s="19"/>
      <c r="HG91" s="19"/>
      <c r="HH91" s="19"/>
      <c r="HI91" s="19"/>
      <c r="HJ91" s="19"/>
      <c r="HK91" s="19"/>
      <c r="HL91" s="19"/>
      <c r="HM91" s="19"/>
      <c r="HN91" s="19"/>
      <c r="HO91" s="19"/>
      <c r="HP91" s="19"/>
      <c r="HQ91" s="19"/>
      <c r="HR91" s="19"/>
      <c r="HS91" s="19"/>
      <c r="HT91" s="19"/>
      <c r="HU91" s="19"/>
      <c r="HV91" s="19"/>
      <c r="HW91" s="19"/>
      <c r="HX91" s="19"/>
      <c r="HY91" s="19"/>
      <c r="HZ91" s="19"/>
      <c r="IA91" s="19"/>
      <c r="IB91" s="19"/>
      <c r="IC91" s="19"/>
      <c r="ID91" s="19"/>
      <c r="IE91" s="19"/>
    </row>
    <row r="92" spans="1:239" s="29" customFormat="1" ht="21.95" customHeight="1" x14ac:dyDescent="1.05">
      <c r="A92" s="19"/>
      <c r="B92" s="19"/>
      <c r="C92" s="19"/>
      <c r="D92" s="65"/>
      <c r="E92" s="65"/>
      <c r="F92" s="19"/>
      <c r="G92" s="19"/>
      <c r="H92" s="19"/>
      <c r="I92" s="19"/>
      <c r="J92" s="19"/>
      <c r="K92" s="19"/>
      <c r="L92" s="19"/>
      <c r="M92" s="71"/>
      <c r="N92" s="71"/>
      <c r="O92" s="19"/>
      <c r="R92" s="22"/>
      <c r="S92" s="19"/>
      <c r="T92" s="19"/>
      <c r="U92" s="19"/>
      <c r="V92" s="101"/>
      <c r="W92" s="95"/>
      <c r="X92" s="101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  <c r="FR92" s="19"/>
      <c r="FS92" s="19"/>
      <c r="FT92" s="19"/>
      <c r="FU92" s="19"/>
      <c r="FV92" s="19"/>
      <c r="FW92" s="19"/>
      <c r="FX92" s="19"/>
      <c r="FY92" s="19"/>
      <c r="FZ92" s="19"/>
      <c r="GA92" s="19"/>
      <c r="GB92" s="19"/>
      <c r="GC92" s="19"/>
      <c r="GD92" s="19"/>
      <c r="GE92" s="19"/>
      <c r="GF92" s="19"/>
      <c r="GG92" s="19"/>
      <c r="GH92" s="19"/>
      <c r="GI92" s="19"/>
      <c r="GJ92" s="19"/>
      <c r="GK92" s="19"/>
      <c r="GL92" s="19"/>
      <c r="GM92" s="19"/>
      <c r="GN92" s="19"/>
      <c r="GO92" s="19"/>
      <c r="GP92" s="19"/>
      <c r="GQ92" s="19"/>
      <c r="GR92" s="19"/>
      <c r="GS92" s="19"/>
      <c r="GT92" s="19"/>
      <c r="GU92" s="19"/>
      <c r="GV92" s="19"/>
      <c r="GW92" s="19"/>
      <c r="GX92" s="19"/>
      <c r="GY92" s="19"/>
      <c r="GZ92" s="19"/>
      <c r="HA92" s="19"/>
      <c r="HB92" s="19"/>
      <c r="HC92" s="19"/>
      <c r="HD92" s="19"/>
      <c r="HE92" s="19"/>
      <c r="HF92" s="19"/>
      <c r="HG92" s="19"/>
      <c r="HH92" s="19"/>
      <c r="HI92" s="19"/>
      <c r="HJ92" s="19"/>
      <c r="HK92" s="19"/>
      <c r="HL92" s="19"/>
      <c r="HM92" s="19"/>
      <c r="HN92" s="19"/>
      <c r="HO92" s="19"/>
      <c r="HP92" s="19"/>
      <c r="HQ92" s="19"/>
      <c r="HR92" s="19"/>
      <c r="HS92" s="19"/>
      <c r="HT92" s="19"/>
      <c r="HU92" s="19"/>
      <c r="HV92" s="19"/>
      <c r="HW92" s="19"/>
      <c r="HX92" s="19"/>
      <c r="HY92" s="19"/>
      <c r="HZ92" s="19"/>
      <c r="IA92" s="19"/>
      <c r="IB92" s="19"/>
      <c r="IC92" s="19"/>
      <c r="ID92" s="19"/>
      <c r="IE92" s="19"/>
    </row>
    <row r="93" spans="1:239" s="29" customFormat="1" ht="21.95" customHeight="1" x14ac:dyDescent="1.05">
      <c r="A93" s="19"/>
      <c r="B93" s="19"/>
      <c r="C93" s="19"/>
      <c r="D93" s="65"/>
      <c r="E93" s="65"/>
      <c r="F93" s="19"/>
      <c r="G93" s="19"/>
      <c r="H93" s="19"/>
      <c r="I93" s="19"/>
      <c r="J93" s="19"/>
      <c r="K93" s="19"/>
      <c r="L93" s="19"/>
      <c r="M93" s="71"/>
      <c r="N93" s="71"/>
      <c r="O93" s="19"/>
      <c r="R93" s="22"/>
      <c r="S93" s="19"/>
      <c r="T93" s="19"/>
      <c r="U93" s="19"/>
      <c r="V93" s="101"/>
      <c r="W93" s="95"/>
      <c r="X93" s="101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  <c r="FR93" s="19"/>
      <c r="FS93" s="19"/>
      <c r="FT93" s="19"/>
      <c r="FU93" s="19"/>
      <c r="FV93" s="19"/>
      <c r="FW93" s="19"/>
      <c r="FX93" s="19"/>
      <c r="FY93" s="19"/>
      <c r="FZ93" s="19"/>
      <c r="GA93" s="19"/>
      <c r="GB93" s="19"/>
      <c r="GC93" s="19"/>
      <c r="GD93" s="19"/>
      <c r="GE93" s="19"/>
      <c r="GF93" s="19"/>
      <c r="GG93" s="19"/>
      <c r="GH93" s="19"/>
      <c r="GI93" s="19"/>
      <c r="GJ93" s="19"/>
      <c r="GK93" s="19"/>
      <c r="GL93" s="19"/>
      <c r="GM93" s="19"/>
      <c r="GN93" s="19"/>
      <c r="GO93" s="19"/>
      <c r="GP93" s="19"/>
      <c r="GQ93" s="19"/>
      <c r="GR93" s="19"/>
      <c r="GS93" s="19"/>
      <c r="GT93" s="19"/>
      <c r="GU93" s="19"/>
      <c r="GV93" s="19"/>
      <c r="GW93" s="19"/>
      <c r="GX93" s="19"/>
      <c r="GY93" s="19"/>
      <c r="GZ93" s="19"/>
      <c r="HA93" s="19"/>
      <c r="HB93" s="19"/>
      <c r="HC93" s="19"/>
      <c r="HD93" s="19"/>
      <c r="HE93" s="19"/>
      <c r="HF93" s="19"/>
      <c r="HG93" s="19"/>
      <c r="HH93" s="19"/>
      <c r="HI93" s="19"/>
      <c r="HJ93" s="19"/>
      <c r="HK93" s="19"/>
      <c r="HL93" s="19"/>
      <c r="HM93" s="19"/>
      <c r="HN93" s="19"/>
      <c r="HO93" s="19"/>
      <c r="HP93" s="19"/>
      <c r="HQ93" s="19"/>
      <c r="HR93" s="19"/>
      <c r="HS93" s="19"/>
      <c r="HT93" s="19"/>
      <c r="HU93" s="19"/>
      <c r="HV93" s="19"/>
      <c r="HW93" s="19"/>
      <c r="HX93" s="19"/>
      <c r="HY93" s="19"/>
      <c r="HZ93" s="19"/>
      <c r="IA93" s="19"/>
      <c r="IB93" s="19"/>
      <c r="IC93" s="19"/>
      <c r="ID93" s="19"/>
      <c r="IE93" s="19"/>
    </row>
    <row r="94" spans="1:239" s="29" customFormat="1" ht="21.95" customHeight="1" x14ac:dyDescent="1.05">
      <c r="A94" s="19"/>
      <c r="B94" s="19"/>
      <c r="C94" s="19"/>
      <c r="D94" s="65"/>
      <c r="E94" s="65"/>
      <c r="F94" s="19"/>
      <c r="G94" s="19"/>
      <c r="H94" s="19"/>
      <c r="I94" s="19"/>
      <c r="J94" s="19"/>
      <c r="K94" s="19"/>
      <c r="L94" s="19"/>
      <c r="M94" s="71"/>
      <c r="N94" s="71"/>
      <c r="O94" s="19"/>
      <c r="R94" s="22"/>
      <c r="S94" s="19"/>
      <c r="T94" s="19"/>
      <c r="U94" s="19"/>
      <c r="V94" s="101"/>
      <c r="W94" s="95"/>
      <c r="X94" s="101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  <c r="FR94" s="19"/>
      <c r="FS94" s="19"/>
      <c r="FT94" s="19"/>
      <c r="FU94" s="19"/>
      <c r="FV94" s="19"/>
      <c r="FW94" s="19"/>
      <c r="FX94" s="19"/>
      <c r="FY94" s="19"/>
      <c r="FZ94" s="19"/>
      <c r="GA94" s="19"/>
      <c r="GB94" s="19"/>
      <c r="GC94" s="19"/>
      <c r="GD94" s="19"/>
      <c r="GE94" s="19"/>
      <c r="GF94" s="19"/>
      <c r="GG94" s="19"/>
      <c r="GH94" s="19"/>
      <c r="GI94" s="19"/>
      <c r="GJ94" s="19"/>
      <c r="GK94" s="19"/>
      <c r="GL94" s="19"/>
      <c r="GM94" s="19"/>
      <c r="GN94" s="19"/>
      <c r="GO94" s="19"/>
      <c r="GP94" s="19"/>
      <c r="GQ94" s="19"/>
      <c r="GR94" s="19"/>
      <c r="GS94" s="19"/>
      <c r="GT94" s="19"/>
      <c r="GU94" s="19"/>
      <c r="GV94" s="19"/>
      <c r="GW94" s="19"/>
      <c r="GX94" s="19"/>
      <c r="GY94" s="19"/>
      <c r="GZ94" s="19"/>
      <c r="HA94" s="19"/>
      <c r="HB94" s="19"/>
      <c r="HC94" s="19"/>
      <c r="HD94" s="19"/>
      <c r="HE94" s="19"/>
      <c r="HF94" s="19"/>
      <c r="HG94" s="19"/>
      <c r="HH94" s="19"/>
      <c r="HI94" s="19"/>
      <c r="HJ94" s="19"/>
      <c r="HK94" s="19"/>
      <c r="HL94" s="19"/>
      <c r="HM94" s="19"/>
      <c r="HN94" s="19"/>
      <c r="HO94" s="19"/>
      <c r="HP94" s="19"/>
      <c r="HQ94" s="19"/>
      <c r="HR94" s="19"/>
      <c r="HS94" s="19"/>
      <c r="HT94" s="19"/>
      <c r="HU94" s="19"/>
      <c r="HV94" s="19"/>
      <c r="HW94" s="19"/>
      <c r="HX94" s="19"/>
      <c r="HY94" s="19"/>
      <c r="HZ94" s="19"/>
      <c r="IA94" s="19"/>
      <c r="IB94" s="19"/>
      <c r="IC94" s="19"/>
      <c r="ID94" s="19"/>
      <c r="IE94" s="19"/>
    </row>
    <row r="95" spans="1:239" s="29" customFormat="1" ht="21.95" customHeight="1" x14ac:dyDescent="1.05">
      <c r="A95" s="19"/>
      <c r="B95" s="19"/>
      <c r="C95" s="19"/>
      <c r="D95" s="65"/>
      <c r="E95" s="65"/>
      <c r="F95" s="19"/>
      <c r="G95" s="19"/>
      <c r="H95" s="19"/>
      <c r="I95" s="19"/>
      <c r="J95" s="19"/>
      <c r="K95" s="19"/>
      <c r="L95" s="19"/>
      <c r="M95" s="71"/>
      <c r="N95" s="71"/>
      <c r="O95" s="61"/>
      <c r="P95" s="61"/>
      <c r="R95" s="22"/>
      <c r="S95" s="19"/>
      <c r="T95" s="19"/>
      <c r="U95" s="19"/>
      <c r="V95" s="101"/>
      <c r="W95" s="95"/>
      <c r="X95" s="101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  <c r="FR95" s="19"/>
      <c r="FS95" s="19"/>
      <c r="FT95" s="19"/>
      <c r="FU95" s="19"/>
      <c r="FV95" s="19"/>
      <c r="FW95" s="19"/>
      <c r="FX95" s="19"/>
      <c r="FY95" s="19"/>
      <c r="FZ95" s="19"/>
      <c r="GA95" s="19"/>
      <c r="GB95" s="19"/>
      <c r="GC95" s="19"/>
      <c r="GD95" s="19"/>
      <c r="GE95" s="19"/>
      <c r="GF95" s="19"/>
      <c r="GG95" s="19"/>
      <c r="GH95" s="19"/>
      <c r="GI95" s="19"/>
      <c r="GJ95" s="19"/>
      <c r="GK95" s="19"/>
      <c r="GL95" s="19"/>
      <c r="GM95" s="19"/>
      <c r="GN95" s="19"/>
      <c r="GO95" s="19"/>
      <c r="GP95" s="19"/>
      <c r="GQ95" s="19"/>
      <c r="GR95" s="19"/>
      <c r="GS95" s="19"/>
      <c r="GT95" s="19"/>
      <c r="GU95" s="19"/>
      <c r="GV95" s="19"/>
      <c r="GW95" s="19"/>
      <c r="GX95" s="19"/>
      <c r="GY95" s="19"/>
      <c r="GZ95" s="19"/>
      <c r="HA95" s="19"/>
      <c r="HB95" s="19"/>
      <c r="HC95" s="19"/>
      <c r="HD95" s="19"/>
      <c r="HE95" s="19"/>
      <c r="HF95" s="19"/>
      <c r="HG95" s="19"/>
      <c r="HH95" s="19"/>
      <c r="HI95" s="19"/>
      <c r="HJ95" s="19"/>
      <c r="HK95" s="19"/>
      <c r="HL95" s="19"/>
      <c r="HM95" s="19"/>
      <c r="HN95" s="19"/>
      <c r="HO95" s="19"/>
      <c r="HP95" s="19"/>
      <c r="HQ95" s="19"/>
      <c r="HR95" s="19"/>
      <c r="HS95" s="19"/>
      <c r="HT95" s="19"/>
      <c r="HU95" s="19"/>
      <c r="HV95" s="19"/>
      <c r="HW95" s="19"/>
      <c r="HX95" s="19"/>
      <c r="HY95" s="19"/>
      <c r="HZ95" s="19"/>
      <c r="IA95" s="19"/>
      <c r="IB95" s="19"/>
      <c r="IC95" s="19"/>
      <c r="ID95" s="19"/>
      <c r="IE95" s="19"/>
    </row>
    <row r="96" spans="1:239" s="29" customFormat="1" ht="21.95" customHeight="1" x14ac:dyDescent="1.05">
      <c r="A96" s="19"/>
      <c r="B96" s="19"/>
      <c r="C96" s="19"/>
      <c r="D96" s="65"/>
      <c r="E96" s="65"/>
      <c r="F96" s="19"/>
      <c r="G96" s="19"/>
      <c r="H96" s="19"/>
      <c r="I96" s="19"/>
      <c r="J96" s="19"/>
      <c r="K96" s="19"/>
      <c r="L96" s="19"/>
      <c r="M96" s="71"/>
      <c r="N96" s="71"/>
      <c r="O96" s="61"/>
      <c r="P96" s="61"/>
      <c r="R96" s="22"/>
      <c r="S96" s="19"/>
      <c r="T96" s="19"/>
      <c r="U96" s="19"/>
      <c r="V96" s="101"/>
      <c r="W96" s="95"/>
      <c r="X96" s="101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/>
      <c r="FM96" s="19"/>
      <c r="FN96" s="19"/>
      <c r="FO96" s="19"/>
      <c r="FP96" s="19"/>
      <c r="FQ96" s="19"/>
      <c r="FR96" s="19"/>
      <c r="FS96" s="19"/>
      <c r="FT96" s="19"/>
      <c r="FU96" s="19"/>
      <c r="FV96" s="19"/>
      <c r="FW96" s="19"/>
      <c r="FX96" s="19"/>
      <c r="FY96" s="19"/>
      <c r="FZ96" s="19"/>
      <c r="GA96" s="19"/>
      <c r="GB96" s="19"/>
      <c r="GC96" s="19"/>
      <c r="GD96" s="19"/>
      <c r="GE96" s="19"/>
      <c r="GF96" s="19"/>
      <c r="GG96" s="19"/>
      <c r="GH96" s="19"/>
      <c r="GI96" s="19"/>
      <c r="GJ96" s="19"/>
      <c r="GK96" s="19"/>
      <c r="GL96" s="19"/>
      <c r="GM96" s="19"/>
      <c r="GN96" s="19"/>
      <c r="GO96" s="19"/>
      <c r="GP96" s="19"/>
      <c r="GQ96" s="19"/>
      <c r="GR96" s="19"/>
      <c r="GS96" s="19"/>
      <c r="GT96" s="19"/>
      <c r="GU96" s="19"/>
      <c r="GV96" s="19"/>
      <c r="GW96" s="19"/>
      <c r="GX96" s="19"/>
      <c r="GY96" s="19"/>
      <c r="GZ96" s="19"/>
      <c r="HA96" s="19"/>
      <c r="HB96" s="19"/>
      <c r="HC96" s="19"/>
      <c r="HD96" s="19"/>
      <c r="HE96" s="19"/>
      <c r="HF96" s="19"/>
      <c r="HG96" s="19"/>
      <c r="HH96" s="19"/>
      <c r="HI96" s="19"/>
      <c r="HJ96" s="19"/>
      <c r="HK96" s="19"/>
      <c r="HL96" s="19"/>
      <c r="HM96" s="19"/>
      <c r="HN96" s="19"/>
      <c r="HO96" s="19"/>
      <c r="HP96" s="19"/>
      <c r="HQ96" s="19"/>
      <c r="HR96" s="19"/>
      <c r="HS96" s="19"/>
      <c r="HT96" s="19"/>
      <c r="HU96" s="19"/>
      <c r="HV96" s="19"/>
      <c r="HW96" s="19"/>
      <c r="HX96" s="19"/>
      <c r="HY96" s="19"/>
      <c r="HZ96" s="19"/>
      <c r="IA96" s="19"/>
      <c r="IB96" s="19"/>
      <c r="IC96" s="19"/>
      <c r="ID96" s="19"/>
      <c r="IE96" s="19"/>
    </row>
    <row r="97" spans="1:239" s="29" customFormat="1" ht="21.95" customHeight="1" x14ac:dyDescent="1.05">
      <c r="A97" s="19"/>
      <c r="B97" s="19"/>
      <c r="C97" s="19"/>
      <c r="D97" s="65"/>
      <c r="E97" s="65"/>
      <c r="F97" s="19"/>
      <c r="G97" s="19"/>
      <c r="H97" s="19"/>
      <c r="I97" s="19"/>
      <c r="J97" s="19"/>
      <c r="K97" s="19"/>
      <c r="L97" s="19"/>
      <c r="M97" s="71"/>
      <c r="N97" s="71"/>
      <c r="O97" s="19"/>
      <c r="R97" s="22"/>
      <c r="S97" s="19"/>
      <c r="T97" s="19"/>
      <c r="U97" s="19"/>
      <c r="V97" s="101"/>
      <c r="W97" s="95"/>
      <c r="X97" s="101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/>
      <c r="FQ97" s="19"/>
      <c r="FR97" s="19"/>
      <c r="FS97" s="19"/>
      <c r="FT97" s="19"/>
      <c r="FU97" s="19"/>
      <c r="FV97" s="19"/>
      <c r="FW97" s="19"/>
      <c r="FX97" s="19"/>
      <c r="FY97" s="19"/>
      <c r="FZ97" s="19"/>
      <c r="GA97" s="19"/>
      <c r="GB97" s="19"/>
      <c r="GC97" s="19"/>
      <c r="GD97" s="19"/>
      <c r="GE97" s="19"/>
      <c r="GF97" s="19"/>
      <c r="GG97" s="19"/>
      <c r="GH97" s="19"/>
      <c r="GI97" s="19"/>
      <c r="GJ97" s="19"/>
      <c r="GK97" s="19"/>
      <c r="GL97" s="19"/>
      <c r="GM97" s="19"/>
      <c r="GN97" s="19"/>
      <c r="GO97" s="19"/>
      <c r="GP97" s="19"/>
      <c r="GQ97" s="19"/>
      <c r="GR97" s="19"/>
      <c r="GS97" s="19"/>
      <c r="GT97" s="19"/>
      <c r="GU97" s="19"/>
      <c r="GV97" s="19"/>
      <c r="GW97" s="19"/>
      <c r="GX97" s="19"/>
      <c r="GY97" s="19"/>
      <c r="GZ97" s="19"/>
      <c r="HA97" s="19"/>
      <c r="HB97" s="19"/>
      <c r="HC97" s="19"/>
      <c r="HD97" s="19"/>
      <c r="HE97" s="19"/>
      <c r="HF97" s="19"/>
      <c r="HG97" s="19"/>
      <c r="HH97" s="19"/>
      <c r="HI97" s="19"/>
      <c r="HJ97" s="19"/>
      <c r="HK97" s="19"/>
      <c r="HL97" s="19"/>
      <c r="HM97" s="19"/>
      <c r="HN97" s="19"/>
      <c r="HO97" s="19"/>
      <c r="HP97" s="19"/>
      <c r="HQ97" s="19"/>
      <c r="HR97" s="19"/>
      <c r="HS97" s="19"/>
      <c r="HT97" s="19"/>
      <c r="HU97" s="19"/>
      <c r="HV97" s="19"/>
      <c r="HW97" s="19"/>
      <c r="HX97" s="19"/>
      <c r="HY97" s="19"/>
      <c r="HZ97" s="19"/>
      <c r="IA97" s="19"/>
      <c r="IB97" s="19"/>
      <c r="IC97" s="19"/>
      <c r="ID97" s="19"/>
      <c r="IE97" s="19"/>
    </row>
    <row r="98" spans="1:239" s="29" customFormat="1" ht="21.95" customHeight="1" x14ac:dyDescent="1.05">
      <c r="A98" s="19"/>
      <c r="B98" s="19"/>
      <c r="C98" s="19"/>
      <c r="D98" s="65"/>
      <c r="E98" s="65"/>
      <c r="F98" s="19"/>
      <c r="G98" s="19"/>
      <c r="H98" s="19"/>
      <c r="I98" s="19"/>
      <c r="J98" s="19"/>
      <c r="K98" s="19"/>
      <c r="L98" s="19"/>
      <c r="M98" s="71"/>
      <c r="N98" s="71"/>
      <c r="O98" s="19"/>
      <c r="R98" s="22"/>
      <c r="S98" s="19"/>
      <c r="T98" s="19"/>
      <c r="U98" s="19"/>
      <c r="V98" s="101"/>
      <c r="W98" s="95"/>
      <c r="X98" s="101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  <c r="FR98" s="19"/>
      <c r="FS98" s="19"/>
      <c r="FT98" s="19"/>
      <c r="FU98" s="19"/>
      <c r="FV98" s="19"/>
      <c r="FW98" s="19"/>
      <c r="FX98" s="19"/>
      <c r="FY98" s="19"/>
      <c r="FZ98" s="19"/>
      <c r="GA98" s="19"/>
      <c r="GB98" s="19"/>
      <c r="GC98" s="19"/>
      <c r="GD98" s="19"/>
      <c r="GE98" s="19"/>
      <c r="GF98" s="19"/>
      <c r="GG98" s="19"/>
      <c r="GH98" s="19"/>
      <c r="GI98" s="19"/>
      <c r="GJ98" s="19"/>
      <c r="GK98" s="19"/>
      <c r="GL98" s="19"/>
      <c r="GM98" s="19"/>
      <c r="GN98" s="19"/>
      <c r="GO98" s="19"/>
      <c r="GP98" s="19"/>
      <c r="GQ98" s="19"/>
      <c r="GR98" s="19"/>
      <c r="GS98" s="19"/>
      <c r="GT98" s="19"/>
      <c r="GU98" s="19"/>
      <c r="GV98" s="19"/>
      <c r="GW98" s="19"/>
      <c r="GX98" s="19"/>
      <c r="GY98" s="19"/>
      <c r="GZ98" s="19"/>
      <c r="HA98" s="19"/>
      <c r="HB98" s="19"/>
      <c r="HC98" s="19"/>
      <c r="HD98" s="19"/>
      <c r="HE98" s="19"/>
      <c r="HF98" s="19"/>
      <c r="HG98" s="19"/>
      <c r="HH98" s="19"/>
      <c r="HI98" s="19"/>
      <c r="HJ98" s="19"/>
      <c r="HK98" s="19"/>
      <c r="HL98" s="19"/>
      <c r="HM98" s="19"/>
      <c r="HN98" s="19"/>
      <c r="HO98" s="19"/>
      <c r="HP98" s="19"/>
      <c r="HQ98" s="19"/>
      <c r="HR98" s="19"/>
      <c r="HS98" s="19"/>
      <c r="HT98" s="19"/>
      <c r="HU98" s="19"/>
      <c r="HV98" s="19"/>
      <c r="HW98" s="19"/>
      <c r="HX98" s="19"/>
      <c r="HY98" s="19"/>
      <c r="HZ98" s="19"/>
      <c r="IA98" s="19"/>
      <c r="IB98" s="19"/>
      <c r="IC98" s="19"/>
      <c r="ID98" s="19"/>
      <c r="IE98" s="19"/>
    </row>
    <row r="99" spans="1:239" s="29" customFormat="1" ht="21.95" customHeight="1" x14ac:dyDescent="1.05">
      <c r="A99" s="19"/>
      <c r="B99" s="19"/>
      <c r="C99" s="19"/>
      <c r="D99" s="65"/>
      <c r="E99" s="65"/>
      <c r="F99" s="19"/>
      <c r="G99" s="19"/>
      <c r="H99" s="19"/>
      <c r="I99" s="19"/>
      <c r="J99" s="19"/>
      <c r="K99" s="19"/>
      <c r="L99" s="19"/>
      <c r="M99" s="71"/>
      <c r="N99" s="71"/>
      <c r="O99" s="19"/>
      <c r="R99" s="22"/>
      <c r="S99" s="19"/>
      <c r="T99" s="19"/>
      <c r="U99" s="19"/>
      <c r="V99" s="101"/>
      <c r="W99" s="95"/>
      <c r="X99" s="101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  <c r="FR99" s="19"/>
      <c r="FS99" s="19"/>
      <c r="FT99" s="19"/>
      <c r="FU99" s="19"/>
      <c r="FV99" s="19"/>
      <c r="FW99" s="19"/>
      <c r="FX99" s="19"/>
      <c r="FY99" s="19"/>
      <c r="FZ99" s="19"/>
      <c r="GA99" s="19"/>
      <c r="GB99" s="19"/>
      <c r="GC99" s="19"/>
      <c r="GD99" s="19"/>
      <c r="GE99" s="19"/>
      <c r="GF99" s="19"/>
      <c r="GG99" s="19"/>
      <c r="GH99" s="19"/>
      <c r="GI99" s="19"/>
      <c r="GJ99" s="19"/>
      <c r="GK99" s="19"/>
      <c r="GL99" s="19"/>
      <c r="GM99" s="19"/>
      <c r="GN99" s="19"/>
      <c r="GO99" s="19"/>
      <c r="GP99" s="19"/>
      <c r="GQ99" s="19"/>
      <c r="GR99" s="19"/>
      <c r="GS99" s="19"/>
      <c r="GT99" s="19"/>
      <c r="GU99" s="19"/>
      <c r="GV99" s="19"/>
      <c r="GW99" s="19"/>
      <c r="GX99" s="19"/>
      <c r="GY99" s="19"/>
      <c r="GZ99" s="19"/>
      <c r="HA99" s="19"/>
      <c r="HB99" s="19"/>
      <c r="HC99" s="19"/>
      <c r="HD99" s="19"/>
      <c r="HE99" s="19"/>
      <c r="HF99" s="19"/>
      <c r="HG99" s="19"/>
      <c r="HH99" s="19"/>
      <c r="HI99" s="19"/>
      <c r="HJ99" s="19"/>
      <c r="HK99" s="19"/>
      <c r="HL99" s="19"/>
      <c r="HM99" s="19"/>
      <c r="HN99" s="19"/>
      <c r="HO99" s="19"/>
      <c r="HP99" s="19"/>
      <c r="HQ99" s="19"/>
      <c r="HR99" s="19"/>
      <c r="HS99" s="19"/>
      <c r="HT99" s="19"/>
      <c r="HU99" s="19"/>
      <c r="HV99" s="19"/>
      <c r="HW99" s="19"/>
      <c r="HX99" s="19"/>
      <c r="HY99" s="19"/>
      <c r="HZ99" s="19"/>
      <c r="IA99" s="19"/>
      <c r="IB99" s="19"/>
      <c r="IC99" s="19"/>
      <c r="ID99" s="19"/>
      <c r="IE99" s="19"/>
    </row>
    <row r="100" spans="1:239" s="29" customFormat="1" ht="21.95" customHeight="1" x14ac:dyDescent="1.05">
      <c r="A100" s="19"/>
      <c r="B100" s="19"/>
      <c r="C100" s="19"/>
      <c r="D100" s="65"/>
      <c r="E100" s="65"/>
      <c r="F100" s="19"/>
      <c r="G100" s="19"/>
      <c r="H100" s="19"/>
      <c r="I100" s="19"/>
      <c r="J100" s="19"/>
      <c r="K100" s="19"/>
      <c r="L100" s="19"/>
      <c r="M100" s="71"/>
      <c r="N100" s="71"/>
      <c r="O100" s="19"/>
      <c r="R100" s="22"/>
      <c r="S100" s="19"/>
      <c r="T100" s="19"/>
      <c r="U100" s="19"/>
      <c r="V100" s="101"/>
      <c r="W100" s="95"/>
      <c r="X100" s="101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  <c r="FR100" s="19"/>
      <c r="FS100" s="19"/>
      <c r="FT100" s="19"/>
      <c r="FU100" s="19"/>
      <c r="FV100" s="19"/>
      <c r="FW100" s="19"/>
      <c r="FX100" s="19"/>
      <c r="FY100" s="19"/>
      <c r="FZ100" s="19"/>
      <c r="GA100" s="19"/>
      <c r="GB100" s="19"/>
      <c r="GC100" s="19"/>
      <c r="GD100" s="19"/>
      <c r="GE100" s="19"/>
      <c r="GF100" s="19"/>
      <c r="GG100" s="19"/>
      <c r="GH100" s="19"/>
      <c r="GI100" s="19"/>
      <c r="GJ100" s="19"/>
      <c r="GK100" s="19"/>
      <c r="GL100" s="19"/>
      <c r="GM100" s="19"/>
      <c r="GN100" s="19"/>
      <c r="GO100" s="19"/>
      <c r="GP100" s="19"/>
      <c r="GQ100" s="19"/>
      <c r="GR100" s="19"/>
      <c r="GS100" s="19"/>
      <c r="GT100" s="19"/>
      <c r="GU100" s="19"/>
      <c r="GV100" s="19"/>
      <c r="GW100" s="19"/>
      <c r="GX100" s="19"/>
      <c r="GY100" s="19"/>
      <c r="GZ100" s="19"/>
      <c r="HA100" s="19"/>
      <c r="HB100" s="19"/>
      <c r="HC100" s="19"/>
      <c r="HD100" s="19"/>
      <c r="HE100" s="19"/>
      <c r="HF100" s="19"/>
      <c r="HG100" s="19"/>
      <c r="HH100" s="19"/>
      <c r="HI100" s="19"/>
      <c r="HJ100" s="19"/>
      <c r="HK100" s="19"/>
      <c r="HL100" s="19"/>
      <c r="HM100" s="19"/>
      <c r="HN100" s="19"/>
      <c r="HO100" s="19"/>
      <c r="HP100" s="19"/>
      <c r="HQ100" s="19"/>
      <c r="HR100" s="19"/>
      <c r="HS100" s="19"/>
      <c r="HT100" s="19"/>
      <c r="HU100" s="19"/>
      <c r="HV100" s="19"/>
      <c r="HW100" s="19"/>
      <c r="HX100" s="19"/>
      <c r="HY100" s="19"/>
      <c r="HZ100" s="19"/>
      <c r="IA100" s="19"/>
      <c r="IB100" s="19"/>
      <c r="IC100" s="19"/>
      <c r="ID100" s="19"/>
      <c r="IE100" s="19"/>
    </row>
    <row r="101" spans="1:239" s="29" customFormat="1" ht="21.95" customHeight="1" x14ac:dyDescent="1.05">
      <c r="A101" s="19"/>
      <c r="B101" s="19"/>
      <c r="C101" s="19"/>
      <c r="D101" s="65"/>
      <c r="E101" s="65"/>
      <c r="F101" s="19"/>
      <c r="G101" s="19"/>
      <c r="H101" s="19"/>
      <c r="I101" s="19"/>
      <c r="J101" s="19"/>
      <c r="K101" s="19"/>
      <c r="L101" s="19"/>
      <c r="M101" s="71"/>
      <c r="N101" s="71"/>
      <c r="O101" s="19"/>
      <c r="R101" s="22"/>
      <c r="S101" s="19"/>
      <c r="T101" s="19"/>
      <c r="U101" s="19"/>
      <c r="V101" s="101"/>
      <c r="W101" s="95"/>
      <c r="X101" s="101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  <c r="FR101" s="19"/>
      <c r="FS101" s="19"/>
      <c r="FT101" s="19"/>
      <c r="FU101" s="19"/>
      <c r="FV101" s="19"/>
      <c r="FW101" s="19"/>
      <c r="FX101" s="19"/>
      <c r="FY101" s="19"/>
      <c r="FZ101" s="19"/>
      <c r="GA101" s="19"/>
      <c r="GB101" s="19"/>
      <c r="GC101" s="19"/>
      <c r="GD101" s="19"/>
      <c r="GE101" s="19"/>
      <c r="GF101" s="19"/>
      <c r="GG101" s="19"/>
      <c r="GH101" s="19"/>
      <c r="GI101" s="19"/>
      <c r="GJ101" s="19"/>
      <c r="GK101" s="19"/>
      <c r="GL101" s="19"/>
      <c r="GM101" s="19"/>
      <c r="GN101" s="19"/>
      <c r="GO101" s="19"/>
      <c r="GP101" s="19"/>
      <c r="GQ101" s="19"/>
      <c r="GR101" s="19"/>
      <c r="GS101" s="19"/>
      <c r="GT101" s="19"/>
      <c r="GU101" s="19"/>
      <c r="GV101" s="19"/>
      <c r="GW101" s="19"/>
      <c r="GX101" s="19"/>
      <c r="GY101" s="19"/>
      <c r="GZ101" s="19"/>
      <c r="HA101" s="19"/>
      <c r="HB101" s="19"/>
      <c r="HC101" s="19"/>
      <c r="HD101" s="19"/>
      <c r="HE101" s="19"/>
      <c r="HF101" s="19"/>
      <c r="HG101" s="19"/>
      <c r="HH101" s="19"/>
      <c r="HI101" s="19"/>
      <c r="HJ101" s="19"/>
      <c r="HK101" s="19"/>
      <c r="HL101" s="19"/>
      <c r="HM101" s="19"/>
      <c r="HN101" s="19"/>
      <c r="HO101" s="19"/>
      <c r="HP101" s="19"/>
      <c r="HQ101" s="19"/>
      <c r="HR101" s="19"/>
      <c r="HS101" s="19"/>
      <c r="HT101" s="19"/>
      <c r="HU101" s="19"/>
      <c r="HV101" s="19"/>
      <c r="HW101" s="19"/>
      <c r="HX101" s="19"/>
      <c r="HY101" s="19"/>
      <c r="HZ101" s="19"/>
      <c r="IA101" s="19"/>
      <c r="IB101" s="19"/>
      <c r="IC101" s="19"/>
      <c r="ID101" s="19"/>
      <c r="IE101" s="19"/>
    </row>
    <row r="102" spans="1:239" s="29" customFormat="1" ht="21.95" customHeight="1" x14ac:dyDescent="1.05">
      <c r="A102" s="19"/>
      <c r="B102" s="19"/>
      <c r="C102" s="19"/>
      <c r="D102" s="65"/>
      <c r="E102" s="65"/>
      <c r="F102" s="19"/>
      <c r="G102" s="19"/>
      <c r="H102" s="19"/>
      <c r="I102" s="19"/>
      <c r="J102" s="19"/>
      <c r="K102" s="19"/>
      <c r="L102" s="19"/>
      <c r="M102" s="71"/>
      <c r="N102" s="71"/>
      <c r="O102" s="19"/>
      <c r="R102" s="22"/>
      <c r="S102" s="19"/>
      <c r="T102" s="19"/>
      <c r="U102" s="19"/>
      <c r="V102" s="101"/>
      <c r="W102" s="95"/>
      <c r="X102" s="101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  <c r="FR102" s="19"/>
      <c r="FS102" s="19"/>
      <c r="FT102" s="19"/>
      <c r="FU102" s="19"/>
      <c r="FV102" s="19"/>
      <c r="FW102" s="19"/>
      <c r="FX102" s="19"/>
      <c r="FY102" s="19"/>
      <c r="FZ102" s="19"/>
      <c r="GA102" s="19"/>
      <c r="GB102" s="19"/>
      <c r="GC102" s="19"/>
      <c r="GD102" s="19"/>
      <c r="GE102" s="19"/>
      <c r="GF102" s="19"/>
      <c r="GG102" s="19"/>
      <c r="GH102" s="19"/>
      <c r="GI102" s="19"/>
      <c r="GJ102" s="19"/>
      <c r="GK102" s="19"/>
      <c r="GL102" s="19"/>
      <c r="GM102" s="19"/>
      <c r="GN102" s="19"/>
      <c r="GO102" s="19"/>
      <c r="GP102" s="19"/>
      <c r="GQ102" s="19"/>
      <c r="GR102" s="19"/>
      <c r="GS102" s="19"/>
      <c r="GT102" s="19"/>
      <c r="GU102" s="19"/>
      <c r="GV102" s="19"/>
      <c r="GW102" s="19"/>
      <c r="GX102" s="19"/>
      <c r="GY102" s="19"/>
      <c r="GZ102" s="19"/>
      <c r="HA102" s="19"/>
      <c r="HB102" s="19"/>
      <c r="HC102" s="19"/>
      <c r="HD102" s="19"/>
      <c r="HE102" s="19"/>
      <c r="HF102" s="19"/>
      <c r="HG102" s="19"/>
      <c r="HH102" s="19"/>
      <c r="HI102" s="19"/>
      <c r="HJ102" s="19"/>
      <c r="HK102" s="19"/>
      <c r="HL102" s="19"/>
      <c r="HM102" s="19"/>
      <c r="HN102" s="19"/>
      <c r="HO102" s="19"/>
      <c r="HP102" s="19"/>
      <c r="HQ102" s="19"/>
      <c r="HR102" s="19"/>
      <c r="HS102" s="19"/>
      <c r="HT102" s="19"/>
      <c r="HU102" s="19"/>
      <c r="HV102" s="19"/>
      <c r="HW102" s="19"/>
      <c r="HX102" s="19"/>
      <c r="HY102" s="19"/>
      <c r="HZ102" s="19"/>
      <c r="IA102" s="19"/>
      <c r="IB102" s="19"/>
      <c r="IC102" s="19"/>
      <c r="ID102" s="19"/>
      <c r="IE102" s="19"/>
    </row>
    <row r="103" spans="1:239" s="29" customFormat="1" ht="21.95" customHeight="1" x14ac:dyDescent="1.05">
      <c r="A103" s="19"/>
      <c r="B103" s="19"/>
      <c r="C103" s="19"/>
      <c r="D103" s="65"/>
      <c r="E103" s="65"/>
      <c r="F103" s="19"/>
      <c r="G103" s="19"/>
      <c r="H103" s="19"/>
      <c r="I103" s="19"/>
      <c r="J103" s="19"/>
      <c r="K103" s="19"/>
      <c r="L103" s="19"/>
      <c r="M103" s="71"/>
      <c r="N103" s="71"/>
      <c r="O103" s="19"/>
      <c r="R103" s="22"/>
      <c r="S103" s="19"/>
      <c r="T103" s="19"/>
      <c r="U103" s="19"/>
      <c r="V103" s="101"/>
      <c r="W103" s="95"/>
      <c r="X103" s="101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/>
      <c r="FN103" s="19"/>
      <c r="FO103" s="19"/>
      <c r="FP103" s="19"/>
      <c r="FQ103" s="19"/>
      <c r="FR103" s="19"/>
      <c r="FS103" s="19"/>
      <c r="FT103" s="19"/>
      <c r="FU103" s="19"/>
      <c r="FV103" s="19"/>
      <c r="FW103" s="19"/>
      <c r="FX103" s="19"/>
      <c r="FY103" s="19"/>
      <c r="FZ103" s="19"/>
      <c r="GA103" s="19"/>
      <c r="GB103" s="19"/>
      <c r="GC103" s="19"/>
      <c r="GD103" s="19"/>
      <c r="GE103" s="19"/>
      <c r="GF103" s="19"/>
      <c r="GG103" s="19"/>
      <c r="GH103" s="19"/>
      <c r="GI103" s="19"/>
      <c r="GJ103" s="19"/>
      <c r="GK103" s="19"/>
      <c r="GL103" s="19"/>
      <c r="GM103" s="19"/>
      <c r="GN103" s="19"/>
      <c r="GO103" s="19"/>
      <c r="GP103" s="19"/>
      <c r="GQ103" s="19"/>
      <c r="GR103" s="19"/>
      <c r="GS103" s="19"/>
      <c r="GT103" s="19"/>
      <c r="GU103" s="19"/>
      <c r="GV103" s="19"/>
      <c r="GW103" s="19"/>
      <c r="GX103" s="19"/>
      <c r="GY103" s="19"/>
      <c r="GZ103" s="19"/>
      <c r="HA103" s="19"/>
      <c r="HB103" s="19"/>
      <c r="HC103" s="19"/>
      <c r="HD103" s="19"/>
      <c r="HE103" s="19"/>
      <c r="HF103" s="19"/>
      <c r="HG103" s="19"/>
      <c r="HH103" s="19"/>
      <c r="HI103" s="19"/>
      <c r="HJ103" s="19"/>
      <c r="HK103" s="19"/>
      <c r="HL103" s="19"/>
      <c r="HM103" s="19"/>
      <c r="HN103" s="19"/>
      <c r="HO103" s="19"/>
      <c r="HP103" s="19"/>
      <c r="HQ103" s="19"/>
      <c r="HR103" s="19"/>
      <c r="HS103" s="19"/>
      <c r="HT103" s="19"/>
      <c r="HU103" s="19"/>
      <c r="HV103" s="19"/>
      <c r="HW103" s="19"/>
      <c r="HX103" s="19"/>
      <c r="HY103" s="19"/>
      <c r="HZ103" s="19"/>
      <c r="IA103" s="19"/>
      <c r="IB103" s="19"/>
      <c r="IC103" s="19"/>
      <c r="ID103" s="19"/>
      <c r="IE103" s="19"/>
    </row>
    <row r="104" spans="1:239" s="29" customFormat="1" ht="21.95" customHeight="1" x14ac:dyDescent="1.05">
      <c r="A104" s="19"/>
      <c r="B104" s="19"/>
      <c r="C104" s="19"/>
      <c r="D104" s="65"/>
      <c r="E104" s="65"/>
      <c r="F104" s="19"/>
      <c r="G104" s="19"/>
      <c r="H104" s="19"/>
      <c r="I104" s="19"/>
      <c r="J104" s="19"/>
      <c r="K104" s="19"/>
      <c r="L104" s="19"/>
      <c r="M104" s="71"/>
      <c r="N104" s="71"/>
      <c r="O104" s="19"/>
      <c r="R104" s="22"/>
      <c r="S104" s="19"/>
      <c r="T104" s="19"/>
      <c r="U104" s="19"/>
      <c r="V104" s="101"/>
      <c r="W104" s="95"/>
      <c r="X104" s="101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  <c r="FR104" s="19"/>
      <c r="FS104" s="19"/>
      <c r="FT104" s="19"/>
      <c r="FU104" s="19"/>
      <c r="FV104" s="19"/>
      <c r="FW104" s="19"/>
      <c r="FX104" s="19"/>
      <c r="FY104" s="19"/>
      <c r="FZ104" s="19"/>
      <c r="GA104" s="19"/>
      <c r="GB104" s="19"/>
      <c r="GC104" s="19"/>
      <c r="GD104" s="19"/>
      <c r="GE104" s="19"/>
      <c r="GF104" s="19"/>
      <c r="GG104" s="19"/>
      <c r="GH104" s="19"/>
      <c r="GI104" s="19"/>
      <c r="GJ104" s="19"/>
      <c r="GK104" s="19"/>
      <c r="GL104" s="19"/>
      <c r="GM104" s="19"/>
      <c r="GN104" s="19"/>
      <c r="GO104" s="19"/>
      <c r="GP104" s="19"/>
      <c r="GQ104" s="19"/>
      <c r="GR104" s="19"/>
      <c r="GS104" s="19"/>
      <c r="GT104" s="19"/>
      <c r="GU104" s="19"/>
      <c r="GV104" s="19"/>
      <c r="GW104" s="19"/>
      <c r="GX104" s="19"/>
      <c r="GY104" s="19"/>
      <c r="GZ104" s="19"/>
      <c r="HA104" s="19"/>
      <c r="HB104" s="19"/>
      <c r="HC104" s="19"/>
      <c r="HD104" s="19"/>
      <c r="HE104" s="19"/>
      <c r="HF104" s="19"/>
      <c r="HG104" s="19"/>
      <c r="HH104" s="19"/>
      <c r="HI104" s="19"/>
      <c r="HJ104" s="19"/>
      <c r="HK104" s="19"/>
      <c r="HL104" s="19"/>
      <c r="HM104" s="19"/>
      <c r="HN104" s="19"/>
      <c r="HO104" s="19"/>
      <c r="HP104" s="19"/>
      <c r="HQ104" s="19"/>
      <c r="HR104" s="19"/>
      <c r="HS104" s="19"/>
      <c r="HT104" s="19"/>
      <c r="HU104" s="19"/>
      <c r="HV104" s="19"/>
      <c r="HW104" s="19"/>
      <c r="HX104" s="19"/>
      <c r="HY104" s="19"/>
      <c r="HZ104" s="19"/>
      <c r="IA104" s="19"/>
      <c r="IB104" s="19"/>
      <c r="IC104" s="19"/>
      <c r="ID104" s="19"/>
      <c r="IE104" s="19"/>
    </row>
    <row r="105" spans="1:239" s="29" customFormat="1" ht="21.95" customHeight="1" x14ac:dyDescent="1.05">
      <c r="A105" s="19"/>
      <c r="B105" s="19"/>
      <c r="C105" s="19"/>
      <c r="D105" s="65"/>
      <c r="E105" s="65"/>
      <c r="F105" s="19"/>
      <c r="G105" s="19"/>
      <c r="H105" s="19"/>
      <c r="I105" s="19"/>
      <c r="J105" s="19"/>
      <c r="K105" s="19"/>
      <c r="L105" s="19"/>
      <c r="M105" s="71"/>
      <c r="N105" s="71"/>
      <c r="O105" s="19"/>
      <c r="R105" s="22"/>
      <c r="S105" s="19"/>
      <c r="T105" s="19"/>
      <c r="U105" s="19"/>
      <c r="V105" s="101"/>
      <c r="W105" s="95"/>
      <c r="X105" s="101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/>
      <c r="FM105" s="19"/>
      <c r="FN105" s="19"/>
      <c r="FO105" s="19"/>
      <c r="FP105" s="19"/>
      <c r="FQ105" s="19"/>
      <c r="FR105" s="19"/>
      <c r="FS105" s="19"/>
      <c r="FT105" s="19"/>
      <c r="FU105" s="19"/>
      <c r="FV105" s="19"/>
      <c r="FW105" s="19"/>
      <c r="FX105" s="19"/>
      <c r="FY105" s="19"/>
      <c r="FZ105" s="19"/>
      <c r="GA105" s="19"/>
      <c r="GB105" s="19"/>
      <c r="GC105" s="19"/>
      <c r="GD105" s="19"/>
      <c r="GE105" s="19"/>
      <c r="GF105" s="19"/>
      <c r="GG105" s="19"/>
      <c r="GH105" s="19"/>
      <c r="GI105" s="19"/>
      <c r="GJ105" s="19"/>
      <c r="GK105" s="19"/>
      <c r="GL105" s="19"/>
      <c r="GM105" s="19"/>
      <c r="GN105" s="19"/>
      <c r="GO105" s="19"/>
      <c r="GP105" s="19"/>
      <c r="GQ105" s="19"/>
      <c r="GR105" s="19"/>
      <c r="GS105" s="19"/>
      <c r="GT105" s="19"/>
      <c r="GU105" s="19"/>
      <c r="GV105" s="19"/>
      <c r="GW105" s="19"/>
      <c r="GX105" s="19"/>
      <c r="GY105" s="19"/>
      <c r="GZ105" s="19"/>
      <c r="HA105" s="19"/>
      <c r="HB105" s="19"/>
      <c r="HC105" s="19"/>
      <c r="HD105" s="19"/>
      <c r="HE105" s="19"/>
      <c r="HF105" s="19"/>
      <c r="HG105" s="19"/>
      <c r="HH105" s="19"/>
      <c r="HI105" s="19"/>
      <c r="HJ105" s="19"/>
      <c r="HK105" s="19"/>
      <c r="HL105" s="19"/>
      <c r="HM105" s="19"/>
      <c r="HN105" s="19"/>
      <c r="HO105" s="19"/>
      <c r="HP105" s="19"/>
      <c r="HQ105" s="19"/>
      <c r="HR105" s="19"/>
      <c r="HS105" s="19"/>
      <c r="HT105" s="19"/>
      <c r="HU105" s="19"/>
      <c r="HV105" s="19"/>
      <c r="HW105" s="19"/>
      <c r="HX105" s="19"/>
      <c r="HY105" s="19"/>
      <c r="HZ105" s="19"/>
      <c r="IA105" s="19"/>
      <c r="IB105" s="19"/>
      <c r="IC105" s="19"/>
      <c r="ID105" s="19"/>
      <c r="IE105" s="19"/>
    </row>
    <row r="106" spans="1:239" s="29" customFormat="1" ht="21.95" customHeight="1" x14ac:dyDescent="1.05">
      <c r="A106" s="19"/>
      <c r="B106" s="19"/>
      <c r="C106" s="19"/>
      <c r="D106" s="65"/>
      <c r="E106" s="65"/>
      <c r="F106" s="19"/>
      <c r="G106" s="19"/>
      <c r="H106" s="19"/>
      <c r="I106" s="19"/>
      <c r="J106" s="19"/>
      <c r="K106" s="19"/>
      <c r="L106" s="19"/>
      <c r="M106" s="71"/>
      <c r="N106" s="71"/>
      <c r="O106" s="19"/>
      <c r="R106" s="22"/>
      <c r="S106" s="19"/>
      <c r="T106" s="19"/>
      <c r="U106" s="19"/>
      <c r="V106" s="101"/>
      <c r="W106" s="95"/>
      <c r="X106" s="101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/>
      <c r="FM106" s="19"/>
      <c r="FN106" s="19"/>
      <c r="FO106" s="19"/>
      <c r="FP106" s="19"/>
      <c r="FQ106" s="19"/>
      <c r="FR106" s="19"/>
      <c r="FS106" s="19"/>
      <c r="FT106" s="19"/>
      <c r="FU106" s="19"/>
      <c r="FV106" s="19"/>
      <c r="FW106" s="19"/>
      <c r="FX106" s="19"/>
      <c r="FY106" s="19"/>
      <c r="FZ106" s="19"/>
      <c r="GA106" s="19"/>
      <c r="GB106" s="19"/>
      <c r="GC106" s="19"/>
      <c r="GD106" s="19"/>
      <c r="GE106" s="19"/>
      <c r="GF106" s="19"/>
      <c r="GG106" s="19"/>
      <c r="GH106" s="19"/>
      <c r="GI106" s="19"/>
      <c r="GJ106" s="19"/>
      <c r="GK106" s="19"/>
      <c r="GL106" s="19"/>
      <c r="GM106" s="19"/>
      <c r="GN106" s="19"/>
      <c r="GO106" s="19"/>
      <c r="GP106" s="19"/>
      <c r="GQ106" s="19"/>
      <c r="GR106" s="19"/>
      <c r="GS106" s="19"/>
      <c r="GT106" s="19"/>
      <c r="GU106" s="19"/>
      <c r="GV106" s="19"/>
      <c r="GW106" s="19"/>
      <c r="GX106" s="19"/>
      <c r="GY106" s="19"/>
      <c r="GZ106" s="19"/>
      <c r="HA106" s="19"/>
      <c r="HB106" s="19"/>
      <c r="HC106" s="19"/>
      <c r="HD106" s="19"/>
      <c r="HE106" s="19"/>
      <c r="HF106" s="19"/>
      <c r="HG106" s="19"/>
      <c r="HH106" s="19"/>
      <c r="HI106" s="19"/>
      <c r="HJ106" s="19"/>
      <c r="HK106" s="19"/>
      <c r="HL106" s="19"/>
      <c r="HM106" s="19"/>
      <c r="HN106" s="19"/>
      <c r="HO106" s="19"/>
      <c r="HP106" s="19"/>
      <c r="HQ106" s="19"/>
      <c r="HR106" s="19"/>
      <c r="HS106" s="19"/>
      <c r="HT106" s="19"/>
      <c r="HU106" s="19"/>
      <c r="HV106" s="19"/>
      <c r="HW106" s="19"/>
      <c r="HX106" s="19"/>
      <c r="HY106" s="19"/>
      <c r="HZ106" s="19"/>
      <c r="IA106" s="19"/>
      <c r="IB106" s="19"/>
      <c r="IC106" s="19"/>
      <c r="ID106" s="19"/>
      <c r="IE106" s="19"/>
    </row>
    <row r="107" spans="1:239" s="29" customFormat="1" ht="21.95" customHeight="1" x14ac:dyDescent="1.05">
      <c r="A107" s="19"/>
      <c r="B107" s="19"/>
      <c r="C107" s="19"/>
      <c r="D107" s="65"/>
      <c r="E107" s="65"/>
      <c r="F107" s="19"/>
      <c r="G107" s="19"/>
      <c r="H107" s="19"/>
      <c r="I107" s="19"/>
      <c r="J107" s="19"/>
      <c r="K107" s="19"/>
      <c r="L107" s="19"/>
      <c r="M107" s="71"/>
      <c r="N107" s="71"/>
      <c r="O107" s="19"/>
      <c r="R107" s="22"/>
      <c r="S107" s="19"/>
      <c r="T107" s="19"/>
      <c r="U107" s="19"/>
      <c r="V107" s="101"/>
      <c r="W107" s="95"/>
      <c r="X107" s="101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/>
      <c r="FM107" s="19"/>
      <c r="FN107" s="19"/>
      <c r="FO107" s="19"/>
      <c r="FP107" s="19"/>
      <c r="FQ107" s="19"/>
      <c r="FR107" s="19"/>
      <c r="FS107" s="19"/>
      <c r="FT107" s="19"/>
      <c r="FU107" s="19"/>
      <c r="FV107" s="19"/>
      <c r="FW107" s="19"/>
      <c r="FX107" s="19"/>
      <c r="FY107" s="19"/>
      <c r="FZ107" s="19"/>
      <c r="GA107" s="19"/>
      <c r="GB107" s="19"/>
      <c r="GC107" s="19"/>
      <c r="GD107" s="19"/>
      <c r="GE107" s="19"/>
      <c r="GF107" s="19"/>
      <c r="GG107" s="19"/>
      <c r="GH107" s="19"/>
      <c r="GI107" s="19"/>
      <c r="GJ107" s="19"/>
      <c r="GK107" s="19"/>
      <c r="GL107" s="19"/>
      <c r="GM107" s="19"/>
      <c r="GN107" s="19"/>
      <c r="GO107" s="19"/>
      <c r="GP107" s="19"/>
      <c r="GQ107" s="19"/>
      <c r="GR107" s="19"/>
      <c r="GS107" s="19"/>
      <c r="GT107" s="19"/>
      <c r="GU107" s="19"/>
      <c r="GV107" s="19"/>
      <c r="GW107" s="19"/>
      <c r="GX107" s="19"/>
      <c r="GY107" s="19"/>
      <c r="GZ107" s="19"/>
      <c r="HA107" s="19"/>
      <c r="HB107" s="19"/>
      <c r="HC107" s="19"/>
      <c r="HD107" s="19"/>
      <c r="HE107" s="19"/>
      <c r="HF107" s="19"/>
      <c r="HG107" s="19"/>
      <c r="HH107" s="19"/>
      <c r="HI107" s="19"/>
      <c r="HJ107" s="19"/>
      <c r="HK107" s="19"/>
      <c r="HL107" s="19"/>
      <c r="HM107" s="19"/>
      <c r="HN107" s="19"/>
      <c r="HO107" s="19"/>
      <c r="HP107" s="19"/>
      <c r="HQ107" s="19"/>
      <c r="HR107" s="19"/>
      <c r="HS107" s="19"/>
      <c r="HT107" s="19"/>
      <c r="HU107" s="19"/>
      <c r="HV107" s="19"/>
      <c r="HW107" s="19"/>
      <c r="HX107" s="19"/>
      <c r="HY107" s="19"/>
      <c r="HZ107" s="19"/>
      <c r="IA107" s="19"/>
      <c r="IB107" s="19"/>
      <c r="IC107" s="19"/>
      <c r="ID107" s="19"/>
      <c r="IE107" s="19"/>
    </row>
    <row r="108" spans="1:239" s="29" customFormat="1" ht="21.95" customHeight="1" x14ac:dyDescent="1.05">
      <c r="A108" s="19"/>
      <c r="B108" s="19"/>
      <c r="C108" s="19"/>
      <c r="D108" s="65"/>
      <c r="E108" s="65"/>
      <c r="F108" s="19"/>
      <c r="G108" s="19"/>
      <c r="H108" s="19"/>
      <c r="I108" s="19"/>
      <c r="J108" s="19"/>
      <c r="K108" s="19"/>
      <c r="L108" s="19"/>
      <c r="M108" s="71"/>
      <c r="N108" s="71"/>
      <c r="O108" s="19"/>
      <c r="R108" s="22"/>
      <c r="S108" s="19"/>
      <c r="T108" s="19"/>
      <c r="U108" s="19"/>
      <c r="V108" s="101"/>
      <c r="W108" s="95"/>
      <c r="X108" s="101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  <c r="FJ108" s="19"/>
      <c r="FK108" s="19"/>
      <c r="FL108" s="19"/>
      <c r="FM108" s="19"/>
      <c r="FN108" s="19"/>
      <c r="FO108" s="19"/>
      <c r="FP108" s="19"/>
      <c r="FQ108" s="19"/>
      <c r="FR108" s="19"/>
      <c r="FS108" s="19"/>
      <c r="FT108" s="19"/>
      <c r="FU108" s="19"/>
      <c r="FV108" s="19"/>
      <c r="FW108" s="19"/>
      <c r="FX108" s="19"/>
      <c r="FY108" s="19"/>
      <c r="FZ108" s="19"/>
      <c r="GA108" s="19"/>
      <c r="GB108" s="19"/>
      <c r="GC108" s="19"/>
      <c r="GD108" s="19"/>
      <c r="GE108" s="19"/>
      <c r="GF108" s="19"/>
      <c r="GG108" s="19"/>
      <c r="GH108" s="19"/>
      <c r="GI108" s="19"/>
      <c r="GJ108" s="19"/>
      <c r="GK108" s="19"/>
      <c r="GL108" s="19"/>
      <c r="GM108" s="19"/>
      <c r="GN108" s="19"/>
      <c r="GO108" s="19"/>
      <c r="GP108" s="19"/>
      <c r="GQ108" s="19"/>
      <c r="GR108" s="19"/>
      <c r="GS108" s="19"/>
      <c r="GT108" s="19"/>
      <c r="GU108" s="19"/>
      <c r="GV108" s="19"/>
      <c r="GW108" s="19"/>
      <c r="GX108" s="19"/>
      <c r="GY108" s="19"/>
      <c r="GZ108" s="19"/>
      <c r="HA108" s="19"/>
      <c r="HB108" s="19"/>
      <c r="HC108" s="19"/>
      <c r="HD108" s="19"/>
      <c r="HE108" s="19"/>
      <c r="HF108" s="19"/>
      <c r="HG108" s="19"/>
      <c r="HH108" s="19"/>
      <c r="HI108" s="19"/>
      <c r="HJ108" s="19"/>
      <c r="HK108" s="19"/>
      <c r="HL108" s="19"/>
      <c r="HM108" s="19"/>
      <c r="HN108" s="19"/>
      <c r="HO108" s="19"/>
      <c r="HP108" s="19"/>
      <c r="HQ108" s="19"/>
      <c r="HR108" s="19"/>
      <c r="HS108" s="19"/>
      <c r="HT108" s="19"/>
      <c r="HU108" s="19"/>
      <c r="HV108" s="19"/>
      <c r="HW108" s="19"/>
      <c r="HX108" s="19"/>
      <c r="HY108" s="19"/>
      <c r="HZ108" s="19"/>
      <c r="IA108" s="19"/>
      <c r="IB108" s="19"/>
      <c r="IC108" s="19"/>
      <c r="ID108" s="19"/>
      <c r="IE108" s="19"/>
    </row>
    <row r="109" spans="1:239" s="29" customFormat="1" ht="21.95" customHeight="1" x14ac:dyDescent="1.05">
      <c r="A109" s="19"/>
      <c r="B109" s="19"/>
      <c r="C109" s="19"/>
      <c r="D109" s="65"/>
      <c r="E109" s="65"/>
      <c r="F109" s="19"/>
      <c r="G109" s="19"/>
      <c r="H109" s="19"/>
      <c r="I109" s="19"/>
      <c r="J109" s="19"/>
      <c r="K109" s="19"/>
      <c r="L109" s="19"/>
      <c r="M109" s="71"/>
      <c r="N109" s="71"/>
      <c r="O109" s="19"/>
      <c r="R109" s="22"/>
      <c r="S109" s="19"/>
      <c r="T109" s="19"/>
      <c r="U109" s="19"/>
      <c r="V109" s="101"/>
      <c r="W109" s="95"/>
      <c r="X109" s="101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/>
      <c r="FM109" s="19"/>
      <c r="FN109" s="19"/>
      <c r="FO109" s="19"/>
      <c r="FP109" s="19"/>
      <c r="FQ109" s="19"/>
      <c r="FR109" s="19"/>
      <c r="FS109" s="19"/>
      <c r="FT109" s="19"/>
      <c r="FU109" s="19"/>
      <c r="FV109" s="19"/>
      <c r="FW109" s="19"/>
      <c r="FX109" s="19"/>
      <c r="FY109" s="19"/>
      <c r="FZ109" s="19"/>
      <c r="GA109" s="19"/>
      <c r="GB109" s="19"/>
      <c r="GC109" s="19"/>
      <c r="GD109" s="19"/>
      <c r="GE109" s="19"/>
      <c r="GF109" s="19"/>
      <c r="GG109" s="19"/>
      <c r="GH109" s="19"/>
      <c r="GI109" s="19"/>
      <c r="GJ109" s="19"/>
      <c r="GK109" s="19"/>
      <c r="GL109" s="19"/>
      <c r="GM109" s="19"/>
      <c r="GN109" s="19"/>
      <c r="GO109" s="19"/>
      <c r="GP109" s="19"/>
      <c r="GQ109" s="19"/>
      <c r="GR109" s="19"/>
      <c r="GS109" s="19"/>
      <c r="GT109" s="19"/>
      <c r="GU109" s="19"/>
      <c r="GV109" s="19"/>
      <c r="GW109" s="19"/>
      <c r="GX109" s="19"/>
      <c r="GY109" s="19"/>
      <c r="GZ109" s="19"/>
      <c r="HA109" s="19"/>
      <c r="HB109" s="19"/>
      <c r="HC109" s="19"/>
      <c r="HD109" s="19"/>
      <c r="HE109" s="19"/>
      <c r="HF109" s="19"/>
      <c r="HG109" s="19"/>
      <c r="HH109" s="19"/>
      <c r="HI109" s="19"/>
      <c r="HJ109" s="19"/>
      <c r="HK109" s="19"/>
      <c r="HL109" s="19"/>
      <c r="HM109" s="19"/>
      <c r="HN109" s="19"/>
      <c r="HO109" s="19"/>
      <c r="HP109" s="19"/>
      <c r="HQ109" s="19"/>
      <c r="HR109" s="19"/>
      <c r="HS109" s="19"/>
      <c r="HT109" s="19"/>
      <c r="HU109" s="19"/>
      <c r="HV109" s="19"/>
      <c r="HW109" s="19"/>
      <c r="HX109" s="19"/>
      <c r="HY109" s="19"/>
      <c r="HZ109" s="19"/>
      <c r="IA109" s="19"/>
      <c r="IB109" s="19"/>
      <c r="IC109" s="19"/>
      <c r="ID109" s="19"/>
      <c r="IE109" s="19"/>
    </row>
    <row r="110" spans="1:239" s="29" customFormat="1" ht="21.95" customHeight="1" x14ac:dyDescent="1.05">
      <c r="A110" s="19"/>
      <c r="B110" s="19"/>
      <c r="C110" s="19"/>
      <c r="D110" s="65"/>
      <c r="E110" s="65"/>
      <c r="F110" s="19"/>
      <c r="G110" s="19"/>
      <c r="H110" s="19"/>
      <c r="I110" s="19"/>
      <c r="J110" s="19"/>
      <c r="K110" s="19"/>
      <c r="L110" s="19"/>
      <c r="M110" s="71"/>
      <c r="N110" s="71"/>
      <c r="O110" s="19"/>
      <c r="R110" s="22"/>
      <c r="S110" s="19"/>
      <c r="T110" s="19"/>
      <c r="U110" s="19"/>
      <c r="V110" s="101"/>
      <c r="W110" s="95"/>
      <c r="X110" s="101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  <c r="FO110" s="19"/>
      <c r="FP110" s="19"/>
      <c r="FQ110" s="19"/>
      <c r="FR110" s="19"/>
      <c r="FS110" s="19"/>
      <c r="FT110" s="19"/>
      <c r="FU110" s="19"/>
      <c r="FV110" s="19"/>
      <c r="FW110" s="19"/>
      <c r="FX110" s="19"/>
      <c r="FY110" s="19"/>
      <c r="FZ110" s="19"/>
      <c r="GA110" s="19"/>
      <c r="GB110" s="19"/>
      <c r="GC110" s="19"/>
      <c r="GD110" s="19"/>
      <c r="GE110" s="19"/>
      <c r="GF110" s="19"/>
      <c r="GG110" s="19"/>
      <c r="GH110" s="19"/>
      <c r="GI110" s="19"/>
      <c r="GJ110" s="19"/>
      <c r="GK110" s="19"/>
      <c r="GL110" s="19"/>
      <c r="GM110" s="19"/>
      <c r="GN110" s="19"/>
      <c r="GO110" s="19"/>
      <c r="GP110" s="19"/>
      <c r="GQ110" s="19"/>
      <c r="GR110" s="19"/>
      <c r="GS110" s="19"/>
      <c r="GT110" s="19"/>
      <c r="GU110" s="19"/>
      <c r="GV110" s="19"/>
      <c r="GW110" s="19"/>
      <c r="GX110" s="19"/>
      <c r="GY110" s="19"/>
      <c r="GZ110" s="19"/>
      <c r="HA110" s="19"/>
      <c r="HB110" s="19"/>
      <c r="HC110" s="19"/>
      <c r="HD110" s="19"/>
      <c r="HE110" s="19"/>
      <c r="HF110" s="19"/>
      <c r="HG110" s="19"/>
      <c r="HH110" s="19"/>
      <c r="HI110" s="19"/>
      <c r="HJ110" s="19"/>
      <c r="HK110" s="19"/>
      <c r="HL110" s="19"/>
      <c r="HM110" s="19"/>
      <c r="HN110" s="19"/>
      <c r="HO110" s="19"/>
      <c r="HP110" s="19"/>
      <c r="HQ110" s="19"/>
      <c r="HR110" s="19"/>
      <c r="HS110" s="19"/>
      <c r="HT110" s="19"/>
      <c r="HU110" s="19"/>
      <c r="HV110" s="19"/>
      <c r="HW110" s="19"/>
      <c r="HX110" s="19"/>
      <c r="HY110" s="19"/>
      <c r="HZ110" s="19"/>
      <c r="IA110" s="19"/>
      <c r="IB110" s="19"/>
      <c r="IC110" s="19"/>
      <c r="ID110" s="19"/>
      <c r="IE110" s="19"/>
    </row>
    <row r="111" spans="1:239" s="29" customFormat="1" ht="21.95" customHeight="1" x14ac:dyDescent="1.05">
      <c r="A111" s="19"/>
      <c r="B111" s="19"/>
      <c r="C111" s="19"/>
      <c r="D111" s="65"/>
      <c r="E111" s="65"/>
      <c r="F111" s="19"/>
      <c r="G111" s="19"/>
      <c r="H111" s="19"/>
      <c r="I111" s="19"/>
      <c r="J111" s="19"/>
      <c r="K111" s="19"/>
      <c r="L111" s="19"/>
      <c r="M111" s="71"/>
      <c r="N111" s="71"/>
      <c r="O111" s="19"/>
      <c r="R111" s="22"/>
      <c r="S111" s="19"/>
      <c r="T111" s="19"/>
      <c r="U111" s="19"/>
      <c r="V111" s="101"/>
      <c r="W111" s="95"/>
      <c r="X111" s="101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9"/>
      <c r="EY111" s="19"/>
      <c r="EZ111" s="19"/>
      <c r="FA111" s="19"/>
      <c r="FB111" s="19"/>
      <c r="FC111" s="19"/>
      <c r="FD111" s="19"/>
      <c r="FE111" s="19"/>
      <c r="FF111" s="19"/>
      <c r="FG111" s="19"/>
      <c r="FH111" s="19"/>
      <c r="FI111" s="19"/>
      <c r="FJ111" s="19"/>
      <c r="FK111" s="19"/>
      <c r="FL111" s="19"/>
      <c r="FM111" s="19"/>
      <c r="FN111" s="19"/>
      <c r="FO111" s="19"/>
      <c r="FP111" s="19"/>
      <c r="FQ111" s="19"/>
      <c r="FR111" s="19"/>
      <c r="FS111" s="19"/>
      <c r="FT111" s="19"/>
      <c r="FU111" s="19"/>
      <c r="FV111" s="19"/>
      <c r="FW111" s="19"/>
      <c r="FX111" s="19"/>
      <c r="FY111" s="19"/>
      <c r="FZ111" s="19"/>
      <c r="GA111" s="19"/>
      <c r="GB111" s="19"/>
      <c r="GC111" s="19"/>
      <c r="GD111" s="19"/>
      <c r="GE111" s="19"/>
      <c r="GF111" s="19"/>
      <c r="GG111" s="19"/>
      <c r="GH111" s="19"/>
      <c r="GI111" s="19"/>
      <c r="GJ111" s="19"/>
      <c r="GK111" s="19"/>
      <c r="GL111" s="19"/>
      <c r="GM111" s="19"/>
      <c r="GN111" s="19"/>
      <c r="GO111" s="19"/>
      <c r="GP111" s="19"/>
      <c r="GQ111" s="19"/>
      <c r="GR111" s="19"/>
      <c r="GS111" s="19"/>
      <c r="GT111" s="19"/>
      <c r="GU111" s="19"/>
      <c r="GV111" s="19"/>
      <c r="GW111" s="19"/>
      <c r="GX111" s="19"/>
      <c r="GY111" s="19"/>
      <c r="GZ111" s="19"/>
      <c r="HA111" s="19"/>
      <c r="HB111" s="19"/>
      <c r="HC111" s="19"/>
      <c r="HD111" s="19"/>
      <c r="HE111" s="19"/>
      <c r="HF111" s="19"/>
      <c r="HG111" s="19"/>
      <c r="HH111" s="19"/>
      <c r="HI111" s="19"/>
      <c r="HJ111" s="19"/>
      <c r="HK111" s="19"/>
      <c r="HL111" s="19"/>
      <c r="HM111" s="19"/>
      <c r="HN111" s="19"/>
      <c r="HO111" s="19"/>
      <c r="HP111" s="19"/>
      <c r="HQ111" s="19"/>
      <c r="HR111" s="19"/>
      <c r="HS111" s="19"/>
      <c r="HT111" s="19"/>
      <c r="HU111" s="19"/>
      <c r="HV111" s="19"/>
      <c r="HW111" s="19"/>
      <c r="HX111" s="19"/>
      <c r="HY111" s="19"/>
      <c r="HZ111" s="19"/>
      <c r="IA111" s="19"/>
      <c r="IB111" s="19"/>
      <c r="IC111" s="19"/>
      <c r="ID111" s="19"/>
      <c r="IE111" s="19"/>
    </row>
    <row r="112" spans="1:239" s="29" customFormat="1" ht="21.95" customHeight="1" x14ac:dyDescent="1.05">
      <c r="A112" s="19"/>
      <c r="B112" s="19"/>
      <c r="C112" s="19"/>
      <c r="D112" s="65"/>
      <c r="E112" s="65"/>
      <c r="F112" s="19"/>
      <c r="G112" s="19"/>
      <c r="H112" s="19"/>
      <c r="I112" s="19"/>
      <c r="J112" s="19"/>
      <c r="K112" s="19"/>
      <c r="L112" s="19"/>
      <c r="M112" s="71"/>
      <c r="N112" s="71"/>
      <c r="O112" s="19"/>
      <c r="R112" s="22"/>
      <c r="S112" s="19"/>
      <c r="T112" s="19"/>
      <c r="U112" s="19"/>
      <c r="V112" s="101"/>
      <c r="W112" s="95"/>
      <c r="X112" s="101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/>
      <c r="EQ112" s="19"/>
      <c r="ER112" s="19"/>
      <c r="ES112" s="19"/>
      <c r="ET112" s="19"/>
      <c r="EU112" s="19"/>
      <c r="EV112" s="19"/>
      <c r="EW112" s="19"/>
      <c r="EX112" s="19"/>
      <c r="EY112" s="19"/>
      <c r="EZ112" s="19"/>
      <c r="FA112" s="19"/>
      <c r="FB112" s="19"/>
      <c r="FC112" s="19"/>
      <c r="FD112" s="19"/>
      <c r="FE112" s="19"/>
      <c r="FF112" s="19"/>
      <c r="FG112" s="19"/>
      <c r="FH112" s="19"/>
      <c r="FI112" s="19"/>
      <c r="FJ112" s="19"/>
      <c r="FK112" s="19"/>
      <c r="FL112" s="19"/>
      <c r="FM112" s="19"/>
      <c r="FN112" s="19"/>
      <c r="FO112" s="19"/>
      <c r="FP112" s="19"/>
      <c r="FQ112" s="19"/>
      <c r="FR112" s="19"/>
      <c r="FS112" s="19"/>
      <c r="FT112" s="19"/>
      <c r="FU112" s="19"/>
      <c r="FV112" s="19"/>
      <c r="FW112" s="19"/>
      <c r="FX112" s="19"/>
      <c r="FY112" s="19"/>
      <c r="FZ112" s="19"/>
      <c r="GA112" s="19"/>
      <c r="GB112" s="19"/>
      <c r="GC112" s="19"/>
      <c r="GD112" s="19"/>
      <c r="GE112" s="19"/>
      <c r="GF112" s="19"/>
      <c r="GG112" s="19"/>
      <c r="GH112" s="19"/>
      <c r="GI112" s="19"/>
      <c r="GJ112" s="19"/>
      <c r="GK112" s="19"/>
      <c r="GL112" s="19"/>
      <c r="GM112" s="19"/>
      <c r="GN112" s="19"/>
      <c r="GO112" s="19"/>
      <c r="GP112" s="19"/>
      <c r="GQ112" s="19"/>
      <c r="GR112" s="19"/>
      <c r="GS112" s="19"/>
      <c r="GT112" s="19"/>
      <c r="GU112" s="19"/>
      <c r="GV112" s="19"/>
      <c r="GW112" s="19"/>
      <c r="GX112" s="19"/>
      <c r="GY112" s="19"/>
      <c r="GZ112" s="19"/>
      <c r="HA112" s="19"/>
      <c r="HB112" s="19"/>
      <c r="HC112" s="19"/>
      <c r="HD112" s="19"/>
      <c r="HE112" s="19"/>
      <c r="HF112" s="19"/>
      <c r="HG112" s="19"/>
      <c r="HH112" s="19"/>
      <c r="HI112" s="19"/>
      <c r="HJ112" s="19"/>
      <c r="HK112" s="19"/>
      <c r="HL112" s="19"/>
      <c r="HM112" s="19"/>
      <c r="HN112" s="19"/>
      <c r="HO112" s="19"/>
      <c r="HP112" s="19"/>
      <c r="HQ112" s="19"/>
      <c r="HR112" s="19"/>
      <c r="HS112" s="19"/>
      <c r="HT112" s="19"/>
      <c r="HU112" s="19"/>
      <c r="HV112" s="19"/>
      <c r="HW112" s="19"/>
      <c r="HX112" s="19"/>
      <c r="HY112" s="19"/>
      <c r="HZ112" s="19"/>
      <c r="IA112" s="19"/>
      <c r="IB112" s="19"/>
      <c r="IC112" s="19"/>
      <c r="ID112" s="19"/>
      <c r="IE112" s="19"/>
    </row>
    <row r="113" spans="1:239" s="29" customFormat="1" ht="21.95" customHeight="1" x14ac:dyDescent="1.05">
      <c r="A113" s="19"/>
      <c r="B113" s="19"/>
      <c r="C113" s="19"/>
      <c r="D113" s="65"/>
      <c r="E113" s="65"/>
      <c r="F113" s="19"/>
      <c r="G113" s="19"/>
      <c r="H113" s="19"/>
      <c r="I113" s="19"/>
      <c r="J113" s="19"/>
      <c r="K113" s="19"/>
      <c r="L113" s="19"/>
      <c r="M113" s="71"/>
      <c r="N113" s="71"/>
      <c r="O113" s="19"/>
      <c r="R113" s="22"/>
      <c r="S113" s="19"/>
      <c r="T113" s="19"/>
      <c r="U113" s="19"/>
      <c r="V113" s="101"/>
      <c r="W113" s="95"/>
      <c r="X113" s="101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9"/>
      <c r="EY113" s="19"/>
      <c r="EZ113" s="19"/>
      <c r="FA113" s="19"/>
      <c r="FB113" s="19"/>
      <c r="FC113" s="19"/>
      <c r="FD113" s="19"/>
      <c r="FE113" s="19"/>
      <c r="FF113" s="19"/>
      <c r="FG113" s="19"/>
      <c r="FH113" s="19"/>
      <c r="FI113" s="19"/>
      <c r="FJ113" s="19"/>
      <c r="FK113" s="19"/>
      <c r="FL113" s="19"/>
      <c r="FM113" s="19"/>
      <c r="FN113" s="19"/>
      <c r="FO113" s="19"/>
      <c r="FP113" s="19"/>
      <c r="FQ113" s="19"/>
      <c r="FR113" s="19"/>
      <c r="FS113" s="19"/>
      <c r="FT113" s="19"/>
      <c r="FU113" s="19"/>
      <c r="FV113" s="19"/>
      <c r="FW113" s="19"/>
      <c r="FX113" s="19"/>
      <c r="FY113" s="19"/>
      <c r="FZ113" s="19"/>
      <c r="GA113" s="19"/>
      <c r="GB113" s="19"/>
      <c r="GC113" s="19"/>
      <c r="GD113" s="19"/>
      <c r="GE113" s="19"/>
      <c r="GF113" s="19"/>
      <c r="GG113" s="19"/>
      <c r="GH113" s="19"/>
      <c r="GI113" s="19"/>
      <c r="GJ113" s="19"/>
      <c r="GK113" s="19"/>
      <c r="GL113" s="19"/>
      <c r="GM113" s="19"/>
      <c r="GN113" s="19"/>
      <c r="GO113" s="19"/>
      <c r="GP113" s="19"/>
      <c r="GQ113" s="19"/>
      <c r="GR113" s="19"/>
      <c r="GS113" s="19"/>
      <c r="GT113" s="19"/>
      <c r="GU113" s="19"/>
      <c r="GV113" s="19"/>
      <c r="GW113" s="19"/>
      <c r="GX113" s="19"/>
      <c r="GY113" s="19"/>
      <c r="GZ113" s="19"/>
      <c r="HA113" s="19"/>
      <c r="HB113" s="19"/>
      <c r="HC113" s="19"/>
      <c r="HD113" s="19"/>
      <c r="HE113" s="19"/>
      <c r="HF113" s="19"/>
      <c r="HG113" s="19"/>
      <c r="HH113" s="19"/>
      <c r="HI113" s="19"/>
      <c r="HJ113" s="19"/>
      <c r="HK113" s="19"/>
      <c r="HL113" s="19"/>
      <c r="HM113" s="19"/>
      <c r="HN113" s="19"/>
      <c r="HO113" s="19"/>
      <c r="HP113" s="19"/>
      <c r="HQ113" s="19"/>
      <c r="HR113" s="19"/>
      <c r="HS113" s="19"/>
      <c r="HT113" s="19"/>
      <c r="HU113" s="19"/>
      <c r="HV113" s="19"/>
      <c r="HW113" s="19"/>
      <c r="HX113" s="19"/>
      <c r="HY113" s="19"/>
      <c r="HZ113" s="19"/>
      <c r="IA113" s="19"/>
      <c r="IB113" s="19"/>
      <c r="IC113" s="19"/>
      <c r="ID113" s="19"/>
      <c r="IE113" s="19"/>
    </row>
    <row r="114" spans="1:239" s="29" customFormat="1" ht="21.95" customHeight="1" x14ac:dyDescent="1.05">
      <c r="A114" s="19"/>
      <c r="B114" s="19"/>
      <c r="C114" s="19"/>
      <c r="D114" s="65"/>
      <c r="E114" s="65"/>
      <c r="F114" s="19"/>
      <c r="G114" s="19"/>
      <c r="H114" s="19"/>
      <c r="I114" s="19"/>
      <c r="J114" s="19"/>
      <c r="K114" s="19"/>
      <c r="L114" s="19"/>
      <c r="M114" s="71"/>
      <c r="N114" s="71"/>
      <c r="O114" s="19"/>
      <c r="R114" s="22"/>
      <c r="S114" s="19"/>
      <c r="T114" s="19"/>
      <c r="U114" s="19"/>
      <c r="V114" s="101"/>
      <c r="W114" s="95"/>
      <c r="X114" s="101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  <c r="FJ114" s="19"/>
      <c r="FK114" s="19"/>
      <c r="FL114" s="19"/>
      <c r="FM114" s="19"/>
      <c r="FN114" s="19"/>
      <c r="FO114" s="19"/>
      <c r="FP114" s="19"/>
      <c r="FQ114" s="19"/>
      <c r="FR114" s="19"/>
      <c r="FS114" s="19"/>
      <c r="FT114" s="19"/>
      <c r="FU114" s="19"/>
      <c r="FV114" s="19"/>
      <c r="FW114" s="19"/>
      <c r="FX114" s="19"/>
      <c r="FY114" s="19"/>
      <c r="FZ114" s="19"/>
      <c r="GA114" s="19"/>
      <c r="GB114" s="19"/>
      <c r="GC114" s="19"/>
      <c r="GD114" s="19"/>
      <c r="GE114" s="19"/>
      <c r="GF114" s="19"/>
      <c r="GG114" s="19"/>
      <c r="GH114" s="19"/>
      <c r="GI114" s="19"/>
      <c r="GJ114" s="19"/>
      <c r="GK114" s="19"/>
      <c r="GL114" s="19"/>
      <c r="GM114" s="19"/>
      <c r="GN114" s="19"/>
      <c r="GO114" s="19"/>
      <c r="GP114" s="19"/>
      <c r="GQ114" s="19"/>
      <c r="GR114" s="19"/>
      <c r="GS114" s="19"/>
      <c r="GT114" s="19"/>
      <c r="GU114" s="19"/>
      <c r="GV114" s="19"/>
      <c r="GW114" s="19"/>
      <c r="GX114" s="19"/>
      <c r="GY114" s="19"/>
      <c r="GZ114" s="19"/>
      <c r="HA114" s="19"/>
      <c r="HB114" s="19"/>
      <c r="HC114" s="19"/>
      <c r="HD114" s="19"/>
      <c r="HE114" s="19"/>
      <c r="HF114" s="19"/>
      <c r="HG114" s="19"/>
      <c r="HH114" s="19"/>
      <c r="HI114" s="19"/>
      <c r="HJ114" s="19"/>
      <c r="HK114" s="19"/>
      <c r="HL114" s="19"/>
      <c r="HM114" s="19"/>
      <c r="HN114" s="19"/>
      <c r="HO114" s="19"/>
      <c r="HP114" s="19"/>
      <c r="HQ114" s="19"/>
      <c r="HR114" s="19"/>
      <c r="HS114" s="19"/>
      <c r="HT114" s="19"/>
      <c r="HU114" s="19"/>
      <c r="HV114" s="19"/>
      <c r="HW114" s="19"/>
      <c r="HX114" s="19"/>
      <c r="HY114" s="19"/>
      <c r="HZ114" s="19"/>
      <c r="IA114" s="19"/>
      <c r="IB114" s="19"/>
      <c r="IC114" s="19"/>
      <c r="ID114" s="19"/>
      <c r="IE114" s="19"/>
    </row>
    <row r="115" spans="1:239" s="29" customFormat="1" ht="21.95" customHeight="1" x14ac:dyDescent="1.05">
      <c r="A115" s="19"/>
      <c r="B115" s="19"/>
      <c r="C115" s="19"/>
      <c r="D115" s="65"/>
      <c r="E115" s="65"/>
      <c r="F115" s="19"/>
      <c r="G115" s="19"/>
      <c r="H115" s="19"/>
      <c r="I115" s="19"/>
      <c r="J115" s="19"/>
      <c r="K115" s="19"/>
      <c r="L115" s="19"/>
      <c r="M115" s="71"/>
      <c r="N115" s="71"/>
      <c r="O115" s="19"/>
      <c r="R115" s="22"/>
      <c r="S115" s="19"/>
      <c r="T115" s="19"/>
      <c r="U115" s="19"/>
      <c r="V115" s="101"/>
      <c r="W115" s="95"/>
      <c r="X115" s="101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  <c r="FJ115" s="19"/>
      <c r="FK115" s="19"/>
      <c r="FL115" s="19"/>
      <c r="FM115" s="19"/>
      <c r="FN115" s="19"/>
      <c r="FO115" s="19"/>
      <c r="FP115" s="19"/>
      <c r="FQ115" s="19"/>
      <c r="FR115" s="19"/>
      <c r="FS115" s="19"/>
      <c r="FT115" s="19"/>
      <c r="FU115" s="19"/>
      <c r="FV115" s="19"/>
      <c r="FW115" s="19"/>
      <c r="FX115" s="19"/>
      <c r="FY115" s="19"/>
      <c r="FZ115" s="19"/>
      <c r="GA115" s="19"/>
      <c r="GB115" s="19"/>
      <c r="GC115" s="19"/>
      <c r="GD115" s="19"/>
      <c r="GE115" s="19"/>
      <c r="GF115" s="19"/>
      <c r="GG115" s="19"/>
      <c r="GH115" s="19"/>
      <c r="GI115" s="19"/>
      <c r="GJ115" s="19"/>
      <c r="GK115" s="19"/>
      <c r="GL115" s="19"/>
      <c r="GM115" s="19"/>
      <c r="GN115" s="19"/>
      <c r="GO115" s="19"/>
      <c r="GP115" s="19"/>
      <c r="GQ115" s="19"/>
      <c r="GR115" s="19"/>
      <c r="GS115" s="19"/>
      <c r="GT115" s="19"/>
      <c r="GU115" s="19"/>
      <c r="GV115" s="19"/>
      <c r="GW115" s="19"/>
      <c r="GX115" s="19"/>
      <c r="GY115" s="19"/>
      <c r="GZ115" s="19"/>
      <c r="HA115" s="19"/>
      <c r="HB115" s="19"/>
      <c r="HC115" s="19"/>
      <c r="HD115" s="19"/>
      <c r="HE115" s="19"/>
      <c r="HF115" s="19"/>
      <c r="HG115" s="19"/>
      <c r="HH115" s="19"/>
      <c r="HI115" s="19"/>
      <c r="HJ115" s="19"/>
      <c r="HK115" s="19"/>
      <c r="HL115" s="19"/>
      <c r="HM115" s="19"/>
      <c r="HN115" s="19"/>
      <c r="HO115" s="19"/>
      <c r="HP115" s="19"/>
      <c r="HQ115" s="19"/>
      <c r="HR115" s="19"/>
      <c r="HS115" s="19"/>
      <c r="HT115" s="19"/>
      <c r="HU115" s="19"/>
      <c r="HV115" s="19"/>
      <c r="HW115" s="19"/>
      <c r="HX115" s="19"/>
      <c r="HY115" s="19"/>
      <c r="HZ115" s="19"/>
      <c r="IA115" s="19"/>
      <c r="IB115" s="19"/>
      <c r="IC115" s="19"/>
      <c r="ID115" s="19"/>
      <c r="IE115" s="19"/>
    </row>
    <row r="116" spans="1:239" s="29" customFormat="1" ht="21.95" customHeight="1" x14ac:dyDescent="1.05">
      <c r="A116" s="19"/>
      <c r="B116" s="19"/>
      <c r="C116" s="19"/>
      <c r="D116" s="65"/>
      <c r="E116" s="65"/>
      <c r="F116" s="19"/>
      <c r="G116" s="19"/>
      <c r="H116" s="19"/>
      <c r="I116" s="19"/>
      <c r="J116" s="19"/>
      <c r="K116" s="19"/>
      <c r="L116" s="19"/>
      <c r="M116" s="71"/>
      <c r="N116" s="71"/>
      <c r="O116" s="19"/>
      <c r="R116" s="22"/>
      <c r="S116" s="19"/>
      <c r="T116" s="19"/>
      <c r="U116" s="19"/>
      <c r="V116" s="101"/>
      <c r="W116" s="95"/>
      <c r="X116" s="101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/>
      <c r="EQ116" s="19"/>
      <c r="ER116" s="19"/>
      <c r="ES116" s="19"/>
      <c r="ET116" s="19"/>
      <c r="EU116" s="19"/>
      <c r="EV116" s="19"/>
      <c r="EW116" s="19"/>
      <c r="EX116" s="19"/>
      <c r="EY116" s="19"/>
      <c r="EZ116" s="19"/>
      <c r="FA116" s="19"/>
      <c r="FB116" s="19"/>
      <c r="FC116" s="19"/>
      <c r="FD116" s="19"/>
      <c r="FE116" s="19"/>
      <c r="FF116" s="19"/>
      <c r="FG116" s="19"/>
      <c r="FH116" s="19"/>
      <c r="FI116" s="19"/>
      <c r="FJ116" s="19"/>
      <c r="FK116" s="19"/>
      <c r="FL116" s="19"/>
      <c r="FM116" s="19"/>
      <c r="FN116" s="19"/>
      <c r="FO116" s="19"/>
      <c r="FP116" s="19"/>
      <c r="FQ116" s="19"/>
      <c r="FR116" s="19"/>
      <c r="FS116" s="19"/>
      <c r="FT116" s="19"/>
      <c r="FU116" s="19"/>
      <c r="FV116" s="19"/>
      <c r="FW116" s="19"/>
      <c r="FX116" s="19"/>
      <c r="FY116" s="19"/>
      <c r="FZ116" s="19"/>
      <c r="GA116" s="19"/>
      <c r="GB116" s="19"/>
      <c r="GC116" s="19"/>
      <c r="GD116" s="19"/>
      <c r="GE116" s="19"/>
      <c r="GF116" s="19"/>
      <c r="GG116" s="19"/>
      <c r="GH116" s="19"/>
      <c r="GI116" s="19"/>
      <c r="GJ116" s="19"/>
      <c r="GK116" s="19"/>
      <c r="GL116" s="19"/>
      <c r="GM116" s="19"/>
      <c r="GN116" s="19"/>
      <c r="GO116" s="19"/>
      <c r="GP116" s="19"/>
      <c r="GQ116" s="19"/>
      <c r="GR116" s="19"/>
      <c r="GS116" s="19"/>
      <c r="GT116" s="19"/>
      <c r="GU116" s="19"/>
      <c r="GV116" s="19"/>
      <c r="GW116" s="19"/>
      <c r="GX116" s="19"/>
      <c r="GY116" s="19"/>
      <c r="GZ116" s="19"/>
      <c r="HA116" s="19"/>
      <c r="HB116" s="19"/>
      <c r="HC116" s="19"/>
      <c r="HD116" s="19"/>
      <c r="HE116" s="19"/>
      <c r="HF116" s="19"/>
      <c r="HG116" s="19"/>
      <c r="HH116" s="19"/>
      <c r="HI116" s="19"/>
      <c r="HJ116" s="19"/>
      <c r="HK116" s="19"/>
      <c r="HL116" s="19"/>
      <c r="HM116" s="19"/>
      <c r="HN116" s="19"/>
      <c r="HO116" s="19"/>
      <c r="HP116" s="19"/>
      <c r="HQ116" s="19"/>
      <c r="HR116" s="19"/>
      <c r="HS116" s="19"/>
      <c r="HT116" s="19"/>
      <c r="HU116" s="19"/>
      <c r="HV116" s="19"/>
      <c r="HW116" s="19"/>
      <c r="HX116" s="19"/>
      <c r="HY116" s="19"/>
      <c r="HZ116" s="19"/>
      <c r="IA116" s="19"/>
      <c r="IB116" s="19"/>
      <c r="IC116" s="19"/>
      <c r="ID116" s="19"/>
      <c r="IE116" s="19"/>
    </row>
    <row r="117" spans="1:239" s="29" customFormat="1" ht="21.95" customHeight="1" x14ac:dyDescent="1.05">
      <c r="A117" s="19"/>
      <c r="B117" s="19"/>
      <c r="C117" s="19"/>
      <c r="D117" s="65"/>
      <c r="E117" s="65"/>
      <c r="F117" s="19"/>
      <c r="G117" s="19"/>
      <c r="H117" s="19"/>
      <c r="I117" s="19"/>
      <c r="J117" s="19"/>
      <c r="K117" s="19"/>
      <c r="L117" s="19"/>
      <c r="M117" s="71"/>
      <c r="N117" s="71"/>
      <c r="O117" s="19"/>
      <c r="R117" s="22"/>
      <c r="S117" s="19"/>
      <c r="T117" s="19"/>
      <c r="U117" s="19"/>
      <c r="V117" s="101"/>
      <c r="W117" s="95"/>
      <c r="X117" s="101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/>
      <c r="EQ117" s="19"/>
      <c r="ER117" s="19"/>
      <c r="ES117" s="19"/>
      <c r="ET117" s="19"/>
      <c r="EU117" s="19"/>
      <c r="EV117" s="19"/>
      <c r="EW117" s="19"/>
      <c r="EX117" s="19"/>
      <c r="EY117" s="19"/>
      <c r="EZ117" s="19"/>
      <c r="FA117" s="19"/>
      <c r="FB117" s="19"/>
      <c r="FC117" s="19"/>
      <c r="FD117" s="19"/>
      <c r="FE117" s="19"/>
      <c r="FF117" s="19"/>
      <c r="FG117" s="19"/>
      <c r="FH117" s="19"/>
      <c r="FI117" s="19"/>
      <c r="FJ117" s="19"/>
      <c r="FK117" s="19"/>
      <c r="FL117" s="19"/>
      <c r="FM117" s="19"/>
      <c r="FN117" s="19"/>
      <c r="FO117" s="19"/>
      <c r="FP117" s="19"/>
      <c r="FQ117" s="19"/>
      <c r="FR117" s="19"/>
      <c r="FS117" s="19"/>
      <c r="FT117" s="19"/>
      <c r="FU117" s="19"/>
      <c r="FV117" s="19"/>
      <c r="FW117" s="19"/>
      <c r="FX117" s="19"/>
      <c r="FY117" s="19"/>
      <c r="FZ117" s="19"/>
      <c r="GA117" s="19"/>
      <c r="GB117" s="19"/>
      <c r="GC117" s="19"/>
      <c r="GD117" s="19"/>
      <c r="GE117" s="19"/>
      <c r="GF117" s="19"/>
      <c r="GG117" s="19"/>
      <c r="GH117" s="19"/>
      <c r="GI117" s="19"/>
      <c r="GJ117" s="19"/>
      <c r="GK117" s="19"/>
      <c r="GL117" s="19"/>
      <c r="GM117" s="19"/>
      <c r="GN117" s="19"/>
      <c r="GO117" s="19"/>
      <c r="GP117" s="19"/>
      <c r="GQ117" s="19"/>
      <c r="GR117" s="19"/>
      <c r="GS117" s="19"/>
      <c r="GT117" s="19"/>
      <c r="GU117" s="19"/>
      <c r="GV117" s="19"/>
      <c r="GW117" s="19"/>
      <c r="GX117" s="19"/>
      <c r="GY117" s="19"/>
      <c r="GZ117" s="19"/>
      <c r="HA117" s="19"/>
      <c r="HB117" s="19"/>
      <c r="HC117" s="19"/>
      <c r="HD117" s="19"/>
      <c r="HE117" s="19"/>
      <c r="HF117" s="19"/>
      <c r="HG117" s="19"/>
      <c r="HH117" s="19"/>
      <c r="HI117" s="19"/>
      <c r="HJ117" s="19"/>
      <c r="HK117" s="19"/>
      <c r="HL117" s="19"/>
      <c r="HM117" s="19"/>
      <c r="HN117" s="19"/>
      <c r="HO117" s="19"/>
      <c r="HP117" s="19"/>
      <c r="HQ117" s="19"/>
      <c r="HR117" s="19"/>
      <c r="HS117" s="19"/>
      <c r="HT117" s="19"/>
      <c r="HU117" s="19"/>
      <c r="HV117" s="19"/>
      <c r="HW117" s="19"/>
      <c r="HX117" s="19"/>
      <c r="HY117" s="19"/>
      <c r="HZ117" s="19"/>
      <c r="IA117" s="19"/>
      <c r="IB117" s="19"/>
      <c r="IC117" s="19"/>
      <c r="ID117" s="19"/>
      <c r="IE117" s="19"/>
    </row>
    <row r="118" spans="1:239" s="29" customFormat="1" ht="21.95" customHeight="1" x14ac:dyDescent="1.05">
      <c r="A118" s="19"/>
      <c r="B118" s="19"/>
      <c r="C118" s="19"/>
      <c r="D118" s="65"/>
      <c r="E118" s="65"/>
      <c r="F118" s="19"/>
      <c r="G118" s="19"/>
      <c r="H118" s="19"/>
      <c r="I118" s="19"/>
      <c r="J118" s="19"/>
      <c r="K118" s="19"/>
      <c r="L118" s="19"/>
      <c r="M118" s="71"/>
      <c r="N118" s="71"/>
      <c r="O118" s="19"/>
      <c r="R118" s="22"/>
      <c r="S118" s="19"/>
      <c r="T118" s="19"/>
      <c r="U118" s="19"/>
      <c r="V118" s="101"/>
      <c r="W118" s="95"/>
      <c r="X118" s="101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/>
      <c r="FM118" s="19"/>
      <c r="FN118" s="19"/>
      <c r="FO118" s="19"/>
      <c r="FP118" s="19"/>
      <c r="FQ118" s="19"/>
      <c r="FR118" s="19"/>
      <c r="FS118" s="19"/>
      <c r="FT118" s="19"/>
      <c r="FU118" s="19"/>
      <c r="FV118" s="19"/>
      <c r="FW118" s="19"/>
      <c r="FX118" s="19"/>
      <c r="FY118" s="19"/>
      <c r="FZ118" s="19"/>
      <c r="GA118" s="19"/>
      <c r="GB118" s="19"/>
      <c r="GC118" s="19"/>
      <c r="GD118" s="19"/>
      <c r="GE118" s="19"/>
      <c r="GF118" s="19"/>
      <c r="GG118" s="19"/>
      <c r="GH118" s="19"/>
      <c r="GI118" s="19"/>
      <c r="GJ118" s="19"/>
      <c r="GK118" s="19"/>
      <c r="GL118" s="19"/>
      <c r="GM118" s="19"/>
      <c r="GN118" s="19"/>
      <c r="GO118" s="19"/>
      <c r="GP118" s="19"/>
      <c r="GQ118" s="19"/>
      <c r="GR118" s="19"/>
      <c r="GS118" s="19"/>
      <c r="GT118" s="19"/>
      <c r="GU118" s="19"/>
      <c r="GV118" s="19"/>
      <c r="GW118" s="19"/>
      <c r="GX118" s="19"/>
      <c r="GY118" s="19"/>
      <c r="GZ118" s="19"/>
      <c r="HA118" s="19"/>
      <c r="HB118" s="19"/>
      <c r="HC118" s="19"/>
      <c r="HD118" s="19"/>
      <c r="HE118" s="19"/>
      <c r="HF118" s="19"/>
      <c r="HG118" s="19"/>
      <c r="HH118" s="19"/>
      <c r="HI118" s="19"/>
      <c r="HJ118" s="19"/>
      <c r="HK118" s="19"/>
      <c r="HL118" s="19"/>
      <c r="HM118" s="19"/>
      <c r="HN118" s="19"/>
      <c r="HO118" s="19"/>
      <c r="HP118" s="19"/>
      <c r="HQ118" s="19"/>
      <c r="HR118" s="19"/>
      <c r="HS118" s="19"/>
      <c r="HT118" s="19"/>
      <c r="HU118" s="19"/>
      <c r="HV118" s="19"/>
      <c r="HW118" s="19"/>
      <c r="HX118" s="19"/>
      <c r="HY118" s="19"/>
      <c r="HZ118" s="19"/>
      <c r="IA118" s="19"/>
      <c r="IB118" s="19"/>
      <c r="IC118" s="19"/>
      <c r="ID118" s="19"/>
      <c r="IE118" s="19"/>
    </row>
    <row r="119" spans="1:239" s="29" customFormat="1" ht="21.95" customHeight="1" x14ac:dyDescent="1.05">
      <c r="A119" s="19"/>
      <c r="B119" s="19"/>
      <c r="C119" s="19"/>
      <c r="D119" s="65"/>
      <c r="E119" s="65"/>
      <c r="F119" s="19"/>
      <c r="G119" s="19"/>
      <c r="H119" s="19"/>
      <c r="I119" s="19"/>
      <c r="J119" s="19"/>
      <c r="K119" s="19"/>
      <c r="L119" s="19"/>
      <c r="M119" s="71"/>
      <c r="N119" s="71"/>
      <c r="O119" s="19"/>
      <c r="R119" s="22"/>
      <c r="S119" s="19"/>
      <c r="T119" s="19"/>
      <c r="U119" s="19"/>
      <c r="V119" s="101"/>
      <c r="W119" s="95"/>
      <c r="X119" s="101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  <c r="EU119" s="19"/>
      <c r="EV119" s="19"/>
      <c r="EW119" s="19"/>
      <c r="EX119" s="19"/>
      <c r="EY119" s="19"/>
      <c r="EZ119" s="19"/>
      <c r="FA119" s="19"/>
      <c r="FB119" s="19"/>
      <c r="FC119" s="19"/>
      <c r="FD119" s="19"/>
      <c r="FE119" s="19"/>
      <c r="FF119" s="19"/>
      <c r="FG119" s="19"/>
      <c r="FH119" s="19"/>
      <c r="FI119" s="19"/>
      <c r="FJ119" s="19"/>
      <c r="FK119" s="19"/>
      <c r="FL119" s="19"/>
      <c r="FM119" s="19"/>
      <c r="FN119" s="19"/>
      <c r="FO119" s="19"/>
      <c r="FP119" s="19"/>
      <c r="FQ119" s="19"/>
      <c r="FR119" s="19"/>
      <c r="FS119" s="19"/>
      <c r="FT119" s="19"/>
      <c r="FU119" s="19"/>
      <c r="FV119" s="19"/>
      <c r="FW119" s="19"/>
      <c r="FX119" s="19"/>
      <c r="FY119" s="19"/>
      <c r="FZ119" s="19"/>
      <c r="GA119" s="19"/>
      <c r="GB119" s="19"/>
      <c r="GC119" s="19"/>
      <c r="GD119" s="19"/>
      <c r="GE119" s="19"/>
      <c r="GF119" s="19"/>
      <c r="GG119" s="19"/>
      <c r="GH119" s="19"/>
      <c r="GI119" s="19"/>
      <c r="GJ119" s="19"/>
      <c r="GK119" s="19"/>
      <c r="GL119" s="19"/>
      <c r="GM119" s="19"/>
      <c r="GN119" s="19"/>
      <c r="GO119" s="19"/>
      <c r="GP119" s="19"/>
      <c r="GQ119" s="19"/>
      <c r="GR119" s="19"/>
      <c r="GS119" s="19"/>
      <c r="GT119" s="19"/>
      <c r="GU119" s="19"/>
      <c r="GV119" s="19"/>
      <c r="GW119" s="19"/>
      <c r="GX119" s="19"/>
      <c r="GY119" s="19"/>
      <c r="GZ119" s="19"/>
      <c r="HA119" s="19"/>
      <c r="HB119" s="19"/>
      <c r="HC119" s="19"/>
      <c r="HD119" s="19"/>
      <c r="HE119" s="19"/>
      <c r="HF119" s="19"/>
      <c r="HG119" s="19"/>
      <c r="HH119" s="19"/>
      <c r="HI119" s="19"/>
      <c r="HJ119" s="19"/>
      <c r="HK119" s="19"/>
      <c r="HL119" s="19"/>
      <c r="HM119" s="19"/>
      <c r="HN119" s="19"/>
      <c r="HO119" s="19"/>
      <c r="HP119" s="19"/>
      <c r="HQ119" s="19"/>
      <c r="HR119" s="19"/>
      <c r="HS119" s="19"/>
      <c r="HT119" s="19"/>
      <c r="HU119" s="19"/>
      <c r="HV119" s="19"/>
      <c r="HW119" s="19"/>
      <c r="HX119" s="19"/>
      <c r="HY119" s="19"/>
      <c r="HZ119" s="19"/>
      <c r="IA119" s="19"/>
      <c r="IB119" s="19"/>
      <c r="IC119" s="19"/>
      <c r="ID119" s="19"/>
      <c r="IE119" s="19"/>
    </row>
    <row r="120" spans="1:239" s="29" customFormat="1" ht="21.95" customHeight="1" x14ac:dyDescent="1.05">
      <c r="A120" s="19"/>
      <c r="B120" s="19"/>
      <c r="C120" s="19"/>
      <c r="D120" s="65"/>
      <c r="E120" s="65"/>
      <c r="F120" s="19"/>
      <c r="G120" s="19"/>
      <c r="H120" s="19"/>
      <c r="I120" s="19"/>
      <c r="J120" s="19"/>
      <c r="K120" s="19"/>
      <c r="L120" s="19"/>
      <c r="M120" s="71"/>
      <c r="N120" s="71"/>
      <c r="O120" s="19"/>
      <c r="R120" s="22"/>
      <c r="S120" s="19"/>
      <c r="T120" s="19"/>
      <c r="U120" s="19"/>
      <c r="V120" s="101"/>
      <c r="W120" s="95"/>
      <c r="X120" s="101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  <c r="FJ120" s="19"/>
      <c r="FK120" s="19"/>
      <c r="FL120" s="19"/>
      <c r="FM120" s="19"/>
      <c r="FN120" s="19"/>
      <c r="FO120" s="19"/>
      <c r="FP120" s="19"/>
      <c r="FQ120" s="19"/>
      <c r="FR120" s="19"/>
      <c r="FS120" s="19"/>
      <c r="FT120" s="19"/>
      <c r="FU120" s="19"/>
      <c r="FV120" s="19"/>
      <c r="FW120" s="19"/>
      <c r="FX120" s="19"/>
      <c r="FY120" s="19"/>
      <c r="FZ120" s="19"/>
      <c r="GA120" s="19"/>
      <c r="GB120" s="19"/>
      <c r="GC120" s="19"/>
      <c r="GD120" s="19"/>
      <c r="GE120" s="19"/>
      <c r="GF120" s="19"/>
      <c r="GG120" s="19"/>
      <c r="GH120" s="19"/>
      <c r="GI120" s="19"/>
      <c r="GJ120" s="19"/>
      <c r="GK120" s="19"/>
      <c r="GL120" s="19"/>
      <c r="GM120" s="19"/>
      <c r="GN120" s="19"/>
      <c r="GO120" s="19"/>
      <c r="GP120" s="19"/>
      <c r="GQ120" s="19"/>
      <c r="GR120" s="19"/>
      <c r="GS120" s="19"/>
      <c r="GT120" s="19"/>
      <c r="GU120" s="19"/>
      <c r="GV120" s="19"/>
      <c r="GW120" s="19"/>
      <c r="GX120" s="19"/>
      <c r="GY120" s="19"/>
      <c r="GZ120" s="19"/>
      <c r="HA120" s="19"/>
      <c r="HB120" s="19"/>
      <c r="HC120" s="19"/>
      <c r="HD120" s="19"/>
      <c r="HE120" s="19"/>
      <c r="HF120" s="19"/>
      <c r="HG120" s="19"/>
      <c r="HH120" s="19"/>
      <c r="HI120" s="19"/>
      <c r="HJ120" s="19"/>
      <c r="HK120" s="19"/>
      <c r="HL120" s="19"/>
      <c r="HM120" s="19"/>
      <c r="HN120" s="19"/>
      <c r="HO120" s="19"/>
      <c r="HP120" s="19"/>
      <c r="HQ120" s="19"/>
      <c r="HR120" s="19"/>
      <c r="HS120" s="19"/>
      <c r="HT120" s="19"/>
      <c r="HU120" s="19"/>
      <c r="HV120" s="19"/>
      <c r="HW120" s="19"/>
      <c r="HX120" s="19"/>
      <c r="HY120" s="19"/>
      <c r="HZ120" s="19"/>
      <c r="IA120" s="19"/>
      <c r="IB120" s="19"/>
      <c r="IC120" s="19"/>
      <c r="ID120" s="19"/>
      <c r="IE120" s="19"/>
    </row>
    <row r="121" spans="1:239" s="29" customFormat="1" ht="21.95" customHeight="1" x14ac:dyDescent="1.05">
      <c r="A121" s="19"/>
      <c r="B121" s="19"/>
      <c r="C121" s="19"/>
      <c r="D121" s="65"/>
      <c r="E121" s="65"/>
      <c r="F121" s="19"/>
      <c r="G121" s="19"/>
      <c r="H121" s="19"/>
      <c r="I121" s="19"/>
      <c r="J121" s="19"/>
      <c r="K121" s="19"/>
      <c r="L121" s="19"/>
      <c r="M121" s="71"/>
      <c r="N121" s="71"/>
      <c r="O121" s="19"/>
      <c r="R121" s="22"/>
      <c r="S121" s="19"/>
      <c r="T121" s="19"/>
      <c r="U121" s="19"/>
      <c r="V121" s="101"/>
      <c r="W121" s="95"/>
      <c r="X121" s="101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/>
      <c r="EQ121" s="19"/>
      <c r="ER121" s="19"/>
      <c r="ES121" s="19"/>
      <c r="ET121" s="19"/>
      <c r="EU121" s="19"/>
      <c r="EV121" s="19"/>
      <c r="EW121" s="19"/>
      <c r="EX121" s="19"/>
      <c r="EY121" s="19"/>
      <c r="EZ121" s="19"/>
      <c r="FA121" s="19"/>
      <c r="FB121" s="19"/>
      <c r="FC121" s="19"/>
      <c r="FD121" s="19"/>
      <c r="FE121" s="19"/>
      <c r="FF121" s="19"/>
      <c r="FG121" s="19"/>
      <c r="FH121" s="19"/>
      <c r="FI121" s="19"/>
      <c r="FJ121" s="19"/>
      <c r="FK121" s="19"/>
      <c r="FL121" s="19"/>
      <c r="FM121" s="19"/>
      <c r="FN121" s="19"/>
      <c r="FO121" s="19"/>
      <c r="FP121" s="19"/>
      <c r="FQ121" s="19"/>
      <c r="FR121" s="19"/>
      <c r="FS121" s="19"/>
      <c r="FT121" s="19"/>
      <c r="FU121" s="19"/>
      <c r="FV121" s="19"/>
      <c r="FW121" s="19"/>
      <c r="FX121" s="19"/>
      <c r="FY121" s="19"/>
      <c r="FZ121" s="19"/>
      <c r="GA121" s="19"/>
      <c r="GB121" s="19"/>
      <c r="GC121" s="19"/>
      <c r="GD121" s="19"/>
      <c r="GE121" s="19"/>
      <c r="GF121" s="19"/>
      <c r="GG121" s="19"/>
      <c r="GH121" s="19"/>
      <c r="GI121" s="19"/>
      <c r="GJ121" s="19"/>
      <c r="GK121" s="19"/>
      <c r="GL121" s="19"/>
      <c r="GM121" s="19"/>
      <c r="GN121" s="19"/>
      <c r="GO121" s="19"/>
      <c r="GP121" s="19"/>
      <c r="GQ121" s="19"/>
      <c r="GR121" s="19"/>
      <c r="GS121" s="19"/>
      <c r="GT121" s="19"/>
      <c r="GU121" s="19"/>
      <c r="GV121" s="19"/>
      <c r="GW121" s="19"/>
      <c r="GX121" s="19"/>
      <c r="GY121" s="19"/>
      <c r="GZ121" s="19"/>
      <c r="HA121" s="19"/>
      <c r="HB121" s="19"/>
      <c r="HC121" s="19"/>
      <c r="HD121" s="19"/>
      <c r="HE121" s="19"/>
      <c r="HF121" s="19"/>
      <c r="HG121" s="19"/>
      <c r="HH121" s="19"/>
      <c r="HI121" s="19"/>
      <c r="HJ121" s="19"/>
      <c r="HK121" s="19"/>
      <c r="HL121" s="19"/>
      <c r="HM121" s="19"/>
      <c r="HN121" s="19"/>
      <c r="HO121" s="19"/>
      <c r="HP121" s="19"/>
      <c r="HQ121" s="19"/>
      <c r="HR121" s="19"/>
      <c r="HS121" s="19"/>
      <c r="HT121" s="19"/>
      <c r="HU121" s="19"/>
      <c r="HV121" s="19"/>
      <c r="HW121" s="19"/>
      <c r="HX121" s="19"/>
      <c r="HY121" s="19"/>
      <c r="HZ121" s="19"/>
      <c r="IA121" s="19"/>
      <c r="IB121" s="19"/>
      <c r="IC121" s="19"/>
      <c r="ID121" s="19"/>
      <c r="IE121" s="19"/>
    </row>
    <row r="122" spans="1:239" s="29" customFormat="1" ht="21.95" customHeight="1" x14ac:dyDescent="1.05">
      <c r="A122" s="19"/>
      <c r="B122" s="19"/>
      <c r="C122" s="19"/>
      <c r="D122" s="65"/>
      <c r="E122" s="65"/>
      <c r="F122" s="19"/>
      <c r="G122" s="19"/>
      <c r="H122" s="19"/>
      <c r="I122" s="19"/>
      <c r="J122" s="19"/>
      <c r="K122" s="19"/>
      <c r="L122" s="19"/>
      <c r="M122" s="71"/>
      <c r="N122" s="71"/>
      <c r="O122" s="19"/>
      <c r="R122" s="22"/>
      <c r="S122" s="19"/>
      <c r="T122" s="19"/>
      <c r="U122" s="19"/>
      <c r="V122" s="101"/>
      <c r="W122" s="95"/>
      <c r="X122" s="101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/>
      <c r="EQ122" s="19"/>
      <c r="ER122" s="19"/>
      <c r="ES122" s="19"/>
      <c r="ET122" s="19"/>
      <c r="EU122" s="19"/>
      <c r="EV122" s="19"/>
      <c r="EW122" s="19"/>
      <c r="EX122" s="19"/>
      <c r="EY122" s="19"/>
      <c r="EZ122" s="19"/>
      <c r="FA122" s="19"/>
      <c r="FB122" s="19"/>
      <c r="FC122" s="19"/>
      <c r="FD122" s="19"/>
      <c r="FE122" s="19"/>
      <c r="FF122" s="19"/>
      <c r="FG122" s="19"/>
      <c r="FH122" s="19"/>
      <c r="FI122" s="19"/>
      <c r="FJ122" s="19"/>
      <c r="FK122" s="19"/>
      <c r="FL122" s="19"/>
      <c r="FM122" s="19"/>
      <c r="FN122" s="19"/>
      <c r="FO122" s="19"/>
      <c r="FP122" s="19"/>
      <c r="FQ122" s="19"/>
      <c r="FR122" s="19"/>
      <c r="FS122" s="19"/>
      <c r="FT122" s="19"/>
      <c r="FU122" s="19"/>
      <c r="FV122" s="19"/>
      <c r="FW122" s="19"/>
      <c r="FX122" s="19"/>
      <c r="FY122" s="19"/>
      <c r="FZ122" s="19"/>
      <c r="GA122" s="19"/>
      <c r="GB122" s="19"/>
      <c r="GC122" s="19"/>
      <c r="GD122" s="19"/>
      <c r="GE122" s="19"/>
      <c r="GF122" s="19"/>
      <c r="GG122" s="19"/>
      <c r="GH122" s="19"/>
      <c r="GI122" s="19"/>
      <c r="GJ122" s="19"/>
      <c r="GK122" s="19"/>
      <c r="GL122" s="19"/>
      <c r="GM122" s="19"/>
      <c r="GN122" s="19"/>
      <c r="GO122" s="19"/>
      <c r="GP122" s="19"/>
      <c r="GQ122" s="19"/>
      <c r="GR122" s="19"/>
      <c r="GS122" s="19"/>
      <c r="GT122" s="19"/>
      <c r="GU122" s="19"/>
      <c r="GV122" s="19"/>
      <c r="GW122" s="19"/>
      <c r="GX122" s="19"/>
      <c r="GY122" s="19"/>
      <c r="GZ122" s="19"/>
      <c r="HA122" s="19"/>
      <c r="HB122" s="19"/>
      <c r="HC122" s="19"/>
      <c r="HD122" s="19"/>
      <c r="HE122" s="19"/>
      <c r="HF122" s="19"/>
      <c r="HG122" s="19"/>
      <c r="HH122" s="19"/>
      <c r="HI122" s="19"/>
      <c r="HJ122" s="19"/>
      <c r="HK122" s="19"/>
      <c r="HL122" s="19"/>
      <c r="HM122" s="19"/>
      <c r="HN122" s="19"/>
      <c r="HO122" s="19"/>
      <c r="HP122" s="19"/>
      <c r="HQ122" s="19"/>
      <c r="HR122" s="19"/>
      <c r="HS122" s="19"/>
      <c r="HT122" s="19"/>
      <c r="HU122" s="19"/>
      <c r="HV122" s="19"/>
      <c r="HW122" s="19"/>
      <c r="HX122" s="19"/>
      <c r="HY122" s="19"/>
      <c r="HZ122" s="19"/>
      <c r="IA122" s="19"/>
      <c r="IB122" s="19"/>
      <c r="IC122" s="19"/>
      <c r="ID122" s="19"/>
      <c r="IE122" s="19"/>
    </row>
    <row r="123" spans="1:239" s="29" customFormat="1" ht="21.95" customHeight="1" x14ac:dyDescent="1.05">
      <c r="A123" s="19"/>
      <c r="B123" s="19"/>
      <c r="C123" s="19"/>
      <c r="D123" s="65"/>
      <c r="E123" s="65"/>
      <c r="F123" s="19"/>
      <c r="G123" s="19"/>
      <c r="H123" s="19"/>
      <c r="I123" s="19"/>
      <c r="J123" s="19"/>
      <c r="K123" s="19"/>
      <c r="L123" s="19"/>
      <c r="M123" s="71"/>
      <c r="N123" s="71"/>
      <c r="O123" s="19"/>
      <c r="R123" s="22"/>
      <c r="S123" s="19"/>
      <c r="T123" s="19"/>
      <c r="U123" s="19"/>
      <c r="V123" s="101"/>
      <c r="W123" s="95"/>
      <c r="X123" s="101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/>
      <c r="EQ123" s="19"/>
      <c r="ER123" s="19"/>
      <c r="ES123" s="19"/>
      <c r="ET123" s="19"/>
      <c r="EU123" s="19"/>
      <c r="EV123" s="19"/>
      <c r="EW123" s="19"/>
      <c r="EX123" s="19"/>
      <c r="EY123" s="19"/>
      <c r="EZ123" s="19"/>
      <c r="FA123" s="19"/>
      <c r="FB123" s="19"/>
      <c r="FC123" s="19"/>
      <c r="FD123" s="19"/>
      <c r="FE123" s="19"/>
      <c r="FF123" s="19"/>
      <c r="FG123" s="19"/>
      <c r="FH123" s="19"/>
      <c r="FI123" s="19"/>
      <c r="FJ123" s="19"/>
      <c r="FK123" s="19"/>
      <c r="FL123" s="19"/>
      <c r="FM123" s="19"/>
      <c r="FN123" s="19"/>
      <c r="FO123" s="19"/>
      <c r="FP123" s="19"/>
      <c r="FQ123" s="19"/>
      <c r="FR123" s="19"/>
      <c r="FS123" s="19"/>
      <c r="FT123" s="19"/>
      <c r="FU123" s="19"/>
      <c r="FV123" s="19"/>
      <c r="FW123" s="19"/>
      <c r="FX123" s="19"/>
      <c r="FY123" s="19"/>
      <c r="FZ123" s="19"/>
      <c r="GA123" s="19"/>
      <c r="GB123" s="19"/>
      <c r="GC123" s="19"/>
      <c r="GD123" s="19"/>
      <c r="GE123" s="19"/>
      <c r="GF123" s="19"/>
      <c r="GG123" s="19"/>
      <c r="GH123" s="19"/>
      <c r="GI123" s="19"/>
      <c r="GJ123" s="19"/>
      <c r="GK123" s="19"/>
      <c r="GL123" s="19"/>
      <c r="GM123" s="19"/>
      <c r="GN123" s="19"/>
      <c r="GO123" s="19"/>
      <c r="GP123" s="19"/>
      <c r="GQ123" s="19"/>
      <c r="GR123" s="19"/>
      <c r="GS123" s="19"/>
      <c r="GT123" s="19"/>
      <c r="GU123" s="19"/>
      <c r="GV123" s="19"/>
      <c r="GW123" s="19"/>
      <c r="GX123" s="19"/>
      <c r="GY123" s="19"/>
      <c r="GZ123" s="19"/>
      <c r="HA123" s="19"/>
      <c r="HB123" s="19"/>
      <c r="HC123" s="19"/>
      <c r="HD123" s="19"/>
      <c r="HE123" s="19"/>
      <c r="HF123" s="19"/>
      <c r="HG123" s="19"/>
      <c r="HH123" s="19"/>
      <c r="HI123" s="19"/>
      <c r="HJ123" s="19"/>
      <c r="HK123" s="19"/>
      <c r="HL123" s="19"/>
      <c r="HM123" s="19"/>
      <c r="HN123" s="19"/>
      <c r="HO123" s="19"/>
      <c r="HP123" s="19"/>
      <c r="HQ123" s="19"/>
      <c r="HR123" s="19"/>
      <c r="HS123" s="19"/>
      <c r="HT123" s="19"/>
      <c r="HU123" s="19"/>
      <c r="HV123" s="19"/>
      <c r="HW123" s="19"/>
      <c r="HX123" s="19"/>
      <c r="HY123" s="19"/>
      <c r="HZ123" s="19"/>
      <c r="IA123" s="19"/>
      <c r="IB123" s="19"/>
      <c r="IC123" s="19"/>
      <c r="ID123" s="19"/>
      <c r="IE123" s="19"/>
    </row>
    <row r="124" spans="1:239" s="29" customFormat="1" ht="21.95" customHeight="1" x14ac:dyDescent="1.05">
      <c r="A124" s="19"/>
      <c r="B124" s="19"/>
      <c r="C124" s="19"/>
      <c r="D124" s="65"/>
      <c r="E124" s="65"/>
      <c r="F124" s="19"/>
      <c r="G124" s="19"/>
      <c r="H124" s="19"/>
      <c r="I124" s="19"/>
      <c r="J124" s="19"/>
      <c r="K124" s="19"/>
      <c r="L124" s="19"/>
      <c r="M124" s="71"/>
      <c r="N124" s="71"/>
      <c r="O124" s="19"/>
      <c r="R124" s="22"/>
      <c r="S124" s="19"/>
      <c r="T124" s="19"/>
      <c r="U124" s="19"/>
      <c r="V124" s="101"/>
      <c r="W124" s="95"/>
      <c r="X124" s="101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/>
      <c r="EQ124" s="19"/>
      <c r="ER124" s="19"/>
      <c r="ES124" s="19"/>
      <c r="ET124" s="19"/>
      <c r="EU124" s="19"/>
      <c r="EV124" s="19"/>
      <c r="EW124" s="19"/>
      <c r="EX124" s="19"/>
      <c r="EY124" s="19"/>
      <c r="EZ124" s="19"/>
      <c r="FA124" s="19"/>
      <c r="FB124" s="19"/>
      <c r="FC124" s="19"/>
      <c r="FD124" s="19"/>
      <c r="FE124" s="19"/>
      <c r="FF124" s="19"/>
      <c r="FG124" s="19"/>
      <c r="FH124" s="19"/>
      <c r="FI124" s="19"/>
      <c r="FJ124" s="19"/>
      <c r="FK124" s="19"/>
      <c r="FL124" s="19"/>
      <c r="FM124" s="19"/>
      <c r="FN124" s="19"/>
      <c r="FO124" s="19"/>
      <c r="FP124" s="19"/>
      <c r="FQ124" s="19"/>
      <c r="FR124" s="19"/>
      <c r="FS124" s="19"/>
      <c r="FT124" s="19"/>
      <c r="FU124" s="19"/>
      <c r="FV124" s="19"/>
      <c r="FW124" s="19"/>
      <c r="FX124" s="19"/>
      <c r="FY124" s="19"/>
      <c r="FZ124" s="19"/>
      <c r="GA124" s="19"/>
      <c r="GB124" s="19"/>
      <c r="GC124" s="19"/>
      <c r="GD124" s="19"/>
      <c r="GE124" s="19"/>
      <c r="GF124" s="19"/>
      <c r="GG124" s="19"/>
      <c r="GH124" s="19"/>
      <c r="GI124" s="19"/>
      <c r="GJ124" s="19"/>
      <c r="GK124" s="19"/>
      <c r="GL124" s="19"/>
      <c r="GM124" s="19"/>
      <c r="GN124" s="19"/>
      <c r="GO124" s="19"/>
      <c r="GP124" s="19"/>
      <c r="GQ124" s="19"/>
      <c r="GR124" s="19"/>
      <c r="GS124" s="19"/>
      <c r="GT124" s="19"/>
      <c r="GU124" s="19"/>
      <c r="GV124" s="19"/>
      <c r="GW124" s="19"/>
      <c r="GX124" s="19"/>
      <c r="GY124" s="19"/>
      <c r="GZ124" s="19"/>
      <c r="HA124" s="19"/>
      <c r="HB124" s="19"/>
      <c r="HC124" s="19"/>
      <c r="HD124" s="19"/>
      <c r="HE124" s="19"/>
      <c r="HF124" s="19"/>
      <c r="HG124" s="19"/>
      <c r="HH124" s="19"/>
      <c r="HI124" s="19"/>
      <c r="HJ124" s="19"/>
      <c r="HK124" s="19"/>
      <c r="HL124" s="19"/>
      <c r="HM124" s="19"/>
      <c r="HN124" s="19"/>
      <c r="HO124" s="19"/>
      <c r="HP124" s="19"/>
      <c r="HQ124" s="19"/>
      <c r="HR124" s="19"/>
      <c r="HS124" s="19"/>
      <c r="HT124" s="19"/>
      <c r="HU124" s="19"/>
      <c r="HV124" s="19"/>
      <c r="HW124" s="19"/>
      <c r="HX124" s="19"/>
      <c r="HY124" s="19"/>
      <c r="HZ124" s="19"/>
      <c r="IA124" s="19"/>
      <c r="IB124" s="19"/>
      <c r="IC124" s="19"/>
      <c r="ID124" s="19"/>
      <c r="IE124" s="19"/>
    </row>
    <row r="125" spans="1:239" s="29" customFormat="1" ht="21.95" customHeight="1" x14ac:dyDescent="1.05">
      <c r="A125" s="19"/>
      <c r="B125" s="19"/>
      <c r="C125" s="19"/>
      <c r="D125" s="65"/>
      <c r="E125" s="65"/>
      <c r="F125" s="19"/>
      <c r="G125" s="19"/>
      <c r="H125" s="19"/>
      <c r="I125" s="19"/>
      <c r="J125" s="19"/>
      <c r="K125" s="19"/>
      <c r="L125" s="19"/>
      <c r="M125" s="71"/>
      <c r="N125" s="71"/>
      <c r="O125" s="19"/>
      <c r="R125" s="22"/>
      <c r="S125" s="19"/>
      <c r="T125" s="19"/>
      <c r="U125" s="19"/>
      <c r="V125" s="101"/>
      <c r="W125" s="95"/>
      <c r="X125" s="101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/>
      <c r="EQ125" s="19"/>
      <c r="ER125" s="19"/>
      <c r="ES125" s="19"/>
      <c r="ET125" s="19"/>
      <c r="EU125" s="19"/>
      <c r="EV125" s="19"/>
      <c r="EW125" s="19"/>
      <c r="EX125" s="19"/>
      <c r="EY125" s="19"/>
      <c r="EZ125" s="19"/>
      <c r="FA125" s="19"/>
      <c r="FB125" s="19"/>
      <c r="FC125" s="19"/>
      <c r="FD125" s="19"/>
      <c r="FE125" s="19"/>
      <c r="FF125" s="19"/>
      <c r="FG125" s="19"/>
      <c r="FH125" s="19"/>
      <c r="FI125" s="19"/>
      <c r="FJ125" s="19"/>
      <c r="FK125" s="19"/>
      <c r="FL125" s="19"/>
      <c r="FM125" s="19"/>
      <c r="FN125" s="19"/>
      <c r="FO125" s="19"/>
      <c r="FP125" s="19"/>
      <c r="FQ125" s="19"/>
      <c r="FR125" s="19"/>
      <c r="FS125" s="19"/>
      <c r="FT125" s="19"/>
      <c r="FU125" s="19"/>
      <c r="FV125" s="19"/>
      <c r="FW125" s="19"/>
      <c r="FX125" s="19"/>
      <c r="FY125" s="19"/>
      <c r="FZ125" s="19"/>
      <c r="GA125" s="19"/>
      <c r="GB125" s="19"/>
      <c r="GC125" s="19"/>
      <c r="GD125" s="19"/>
      <c r="GE125" s="19"/>
      <c r="GF125" s="19"/>
      <c r="GG125" s="19"/>
      <c r="GH125" s="19"/>
      <c r="GI125" s="19"/>
      <c r="GJ125" s="19"/>
      <c r="GK125" s="19"/>
      <c r="GL125" s="19"/>
      <c r="GM125" s="19"/>
      <c r="GN125" s="19"/>
      <c r="GO125" s="19"/>
      <c r="GP125" s="19"/>
      <c r="GQ125" s="19"/>
      <c r="GR125" s="19"/>
      <c r="GS125" s="19"/>
      <c r="GT125" s="19"/>
      <c r="GU125" s="19"/>
      <c r="GV125" s="19"/>
      <c r="GW125" s="19"/>
      <c r="GX125" s="19"/>
      <c r="GY125" s="19"/>
      <c r="GZ125" s="19"/>
      <c r="HA125" s="19"/>
      <c r="HB125" s="19"/>
      <c r="HC125" s="19"/>
      <c r="HD125" s="19"/>
      <c r="HE125" s="19"/>
      <c r="HF125" s="19"/>
      <c r="HG125" s="19"/>
      <c r="HH125" s="19"/>
      <c r="HI125" s="19"/>
      <c r="HJ125" s="19"/>
      <c r="HK125" s="19"/>
      <c r="HL125" s="19"/>
      <c r="HM125" s="19"/>
      <c r="HN125" s="19"/>
      <c r="HO125" s="19"/>
      <c r="HP125" s="19"/>
      <c r="HQ125" s="19"/>
      <c r="HR125" s="19"/>
      <c r="HS125" s="19"/>
      <c r="HT125" s="19"/>
      <c r="HU125" s="19"/>
      <c r="HV125" s="19"/>
      <c r="HW125" s="19"/>
      <c r="HX125" s="19"/>
      <c r="HY125" s="19"/>
      <c r="HZ125" s="19"/>
      <c r="IA125" s="19"/>
      <c r="IB125" s="19"/>
      <c r="IC125" s="19"/>
      <c r="ID125" s="19"/>
      <c r="IE125" s="19"/>
    </row>
    <row r="126" spans="1:239" s="29" customFormat="1" ht="21.95" customHeight="1" x14ac:dyDescent="1.05">
      <c r="A126" s="19"/>
      <c r="B126" s="19"/>
      <c r="C126" s="19"/>
      <c r="D126" s="65"/>
      <c r="E126" s="65"/>
      <c r="F126" s="19"/>
      <c r="G126" s="19"/>
      <c r="H126" s="19"/>
      <c r="I126" s="19"/>
      <c r="J126" s="19"/>
      <c r="K126" s="19"/>
      <c r="L126" s="19"/>
      <c r="M126" s="71"/>
      <c r="N126" s="71"/>
      <c r="O126" s="19"/>
      <c r="R126" s="22"/>
      <c r="S126" s="19"/>
      <c r="T126" s="19"/>
      <c r="U126" s="19"/>
      <c r="V126" s="101"/>
      <c r="W126" s="95"/>
      <c r="X126" s="101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/>
      <c r="EQ126" s="19"/>
      <c r="ER126" s="19"/>
      <c r="ES126" s="19"/>
      <c r="ET126" s="19"/>
      <c r="EU126" s="19"/>
      <c r="EV126" s="19"/>
      <c r="EW126" s="19"/>
      <c r="EX126" s="19"/>
      <c r="EY126" s="19"/>
      <c r="EZ126" s="19"/>
      <c r="FA126" s="19"/>
      <c r="FB126" s="19"/>
      <c r="FC126" s="19"/>
      <c r="FD126" s="19"/>
      <c r="FE126" s="19"/>
      <c r="FF126" s="19"/>
      <c r="FG126" s="19"/>
      <c r="FH126" s="19"/>
      <c r="FI126" s="19"/>
      <c r="FJ126" s="19"/>
      <c r="FK126" s="19"/>
      <c r="FL126" s="19"/>
      <c r="FM126" s="19"/>
      <c r="FN126" s="19"/>
      <c r="FO126" s="19"/>
      <c r="FP126" s="19"/>
      <c r="FQ126" s="19"/>
      <c r="FR126" s="19"/>
      <c r="FS126" s="19"/>
      <c r="FT126" s="19"/>
      <c r="FU126" s="19"/>
      <c r="FV126" s="19"/>
      <c r="FW126" s="19"/>
      <c r="FX126" s="19"/>
      <c r="FY126" s="19"/>
      <c r="FZ126" s="19"/>
      <c r="GA126" s="19"/>
      <c r="GB126" s="19"/>
      <c r="GC126" s="19"/>
      <c r="GD126" s="19"/>
      <c r="GE126" s="19"/>
      <c r="GF126" s="19"/>
      <c r="GG126" s="19"/>
      <c r="GH126" s="19"/>
      <c r="GI126" s="19"/>
      <c r="GJ126" s="19"/>
      <c r="GK126" s="19"/>
      <c r="GL126" s="19"/>
      <c r="GM126" s="19"/>
      <c r="GN126" s="19"/>
      <c r="GO126" s="19"/>
      <c r="GP126" s="19"/>
      <c r="GQ126" s="19"/>
      <c r="GR126" s="19"/>
      <c r="GS126" s="19"/>
      <c r="GT126" s="19"/>
      <c r="GU126" s="19"/>
      <c r="GV126" s="19"/>
      <c r="GW126" s="19"/>
      <c r="GX126" s="19"/>
      <c r="GY126" s="19"/>
      <c r="GZ126" s="19"/>
      <c r="HA126" s="19"/>
      <c r="HB126" s="19"/>
      <c r="HC126" s="19"/>
      <c r="HD126" s="19"/>
      <c r="HE126" s="19"/>
      <c r="HF126" s="19"/>
      <c r="HG126" s="19"/>
      <c r="HH126" s="19"/>
      <c r="HI126" s="19"/>
      <c r="HJ126" s="19"/>
      <c r="HK126" s="19"/>
      <c r="HL126" s="19"/>
      <c r="HM126" s="19"/>
      <c r="HN126" s="19"/>
      <c r="HO126" s="19"/>
      <c r="HP126" s="19"/>
      <c r="HQ126" s="19"/>
      <c r="HR126" s="19"/>
      <c r="HS126" s="19"/>
      <c r="HT126" s="19"/>
      <c r="HU126" s="19"/>
      <c r="HV126" s="19"/>
      <c r="HW126" s="19"/>
      <c r="HX126" s="19"/>
      <c r="HY126" s="19"/>
      <c r="HZ126" s="19"/>
      <c r="IA126" s="19"/>
      <c r="IB126" s="19"/>
      <c r="IC126" s="19"/>
      <c r="ID126" s="19"/>
      <c r="IE126" s="19"/>
    </row>
    <row r="127" spans="1:239" s="29" customFormat="1" ht="21.95" customHeight="1" x14ac:dyDescent="1.05">
      <c r="A127" s="19"/>
      <c r="B127" s="19"/>
      <c r="C127" s="19"/>
      <c r="D127" s="65"/>
      <c r="E127" s="65"/>
      <c r="F127" s="19"/>
      <c r="G127" s="19"/>
      <c r="H127" s="19"/>
      <c r="I127" s="19"/>
      <c r="J127" s="19"/>
      <c r="K127" s="19"/>
      <c r="L127" s="19"/>
      <c r="M127" s="71"/>
      <c r="N127" s="71"/>
      <c r="O127" s="61"/>
      <c r="P127" s="61"/>
      <c r="R127" s="22"/>
      <c r="S127" s="19"/>
      <c r="T127" s="19"/>
      <c r="U127" s="19"/>
      <c r="V127" s="101"/>
      <c r="W127" s="95"/>
      <c r="X127" s="101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/>
      <c r="EQ127" s="19"/>
      <c r="ER127" s="19"/>
      <c r="ES127" s="19"/>
      <c r="ET127" s="19"/>
      <c r="EU127" s="19"/>
      <c r="EV127" s="19"/>
      <c r="EW127" s="19"/>
      <c r="EX127" s="19"/>
      <c r="EY127" s="19"/>
      <c r="EZ127" s="19"/>
      <c r="FA127" s="19"/>
      <c r="FB127" s="19"/>
      <c r="FC127" s="19"/>
      <c r="FD127" s="19"/>
      <c r="FE127" s="19"/>
      <c r="FF127" s="19"/>
      <c r="FG127" s="19"/>
      <c r="FH127" s="19"/>
      <c r="FI127" s="19"/>
      <c r="FJ127" s="19"/>
      <c r="FK127" s="19"/>
      <c r="FL127" s="19"/>
      <c r="FM127" s="19"/>
      <c r="FN127" s="19"/>
      <c r="FO127" s="19"/>
      <c r="FP127" s="19"/>
      <c r="FQ127" s="19"/>
      <c r="FR127" s="19"/>
      <c r="FS127" s="19"/>
      <c r="FT127" s="19"/>
      <c r="FU127" s="19"/>
      <c r="FV127" s="19"/>
      <c r="FW127" s="19"/>
      <c r="FX127" s="19"/>
      <c r="FY127" s="19"/>
      <c r="FZ127" s="19"/>
      <c r="GA127" s="19"/>
      <c r="GB127" s="19"/>
      <c r="GC127" s="19"/>
      <c r="GD127" s="19"/>
      <c r="GE127" s="19"/>
      <c r="GF127" s="19"/>
      <c r="GG127" s="19"/>
      <c r="GH127" s="19"/>
      <c r="GI127" s="19"/>
      <c r="GJ127" s="19"/>
      <c r="GK127" s="19"/>
      <c r="GL127" s="19"/>
      <c r="GM127" s="19"/>
      <c r="GN127" s="19"/>
      <c r="GO127" s="19"/>
      <c r="GP127" s="19"/>
      <c r="GQ127" s="19"/>
      <c r="GR127" s="19"/>
      <c r="GS127" s="19"/>
      <c r="GT127" s="19"/>
      <c r="GU127" s="19"/>
      <c r="GV127" s="19"/>
      <c r="GW127" s="19"/>
      <c r="GX127" s="19"/>
      <c r="GY127" s="19"/>
      <c r="GZ127" s="19"/>
      <c r="HA127" s="19"/>
      <c r="HB127" s="19"/>
      <c r="HC127" s="19"/>
      <c r="HD127" s="19"/>
      <c r="HE127" s="19"/>
      <c r="HF127" s="19"/>
      <c r="HG127" s="19"/>
      <c r="HH127" s="19"/>
      <c r="HI127" s="19"/>
      <c r="HJ127" s="19"/>
      <c r="HK127" s="19"/>
      <c r="HL127" s="19"/>
      <c r="HM127" s="19"/>
      <c r="HN127" s="19"/>
      <c r="HO127" s="19"/>
      <c r="HP127" s="19"/>
      <c r="HQ127" s="19"/>
      <c r="HR127" s="19"/>
      <c r="HS127" s="19"/>
      <c r="HT127" s="19"/>
      <c r="HU127" s="19"/>
      <c r="HV127" s="19"/>
      <c r="HW127" s="19"/>
      <c r="HX127" s="19"/>
      <c r="HY127" s="19"/>
      <c r="HZ127" s="19"/>
      <c r="IA127" s="19"/>
      <c r="IB127" s="19"/>
      <c r="IC127" s="19"/>
      <c r="ID127" s="19"/>
      <c r="IE127" s="19"/>
    </row>
    <row r="128" spans="1:239" s="29" customFormat="1" ht="21.95" customHeight="1" x14ac:dyDescent="1.05">
      <c r="A128" s="19"/>
      <c r="B128" s="19"/>
      <c r="C128" s="19"/>
      <c r="D128" s="65"/>
      <c r="E128" s="65"/>
      <c r="F128" s="19"/>
      <c r="G128" s="19"/>
      <c r="H128" s="19"/>
      <c r="I128" s="19"/>
      <c r="J128" s="19"/>
      <c r="K128" s="19"/>
      <c r="L128" s="19"/>
      <c r="M128" s="71"/>
      <c r="N128" s="71"/>
      <c r="O128" s="61"/>
      <c r="P128" s="61"/>
      <c r="R128" s="22"/>
      <c r="S128" s="19"/>
      <c r="T128" s="19"/>
      <c r="U128" s="19"/>
      <c r="V128" s="101"/>
      <c r="W128" s="95"/>
      <c r="X128" s="101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  <c r="EQ128" s="19"/>
      <c r="ER128" s="19"/>
      <c r="ES128" s="19"/>
      <c r="ET128" s="19"/>
      <c r="EU128" s="19"/>
      <c r="EV128" s="19"/>
      <c r="EW128" s="19"/>
      <c r="EX128" s="19"/>
      <c r="EY128" s="19"/>
      <c r="EZ128" s="19"/>
      <c r="FA128" s="19"/>
      <c r="FB128" s="19"/>
      <c r="FC128" s="19"/>
      <c r="FD128" s="19"/>
      <c r="FE128" s="19"/>
      <c r="FF128" s="19"/>
      <c r="FG128" s="19"/>
      <c r="FH128" s="19"/>
      <c r="FI128" s="19"/>
      <c r="FJ128" s="19"/>
      <c r="FK128" s="19"/>
      <c r="FL128" s="19"/>
      <c r="FM128" s="19"/>
      <c r="FN128" s="19"/>
      <c r="FO128" s="19"/>
      <c r="FP128" s="19"/>
      <c r="FQ128" s="19"/>
      <c r="FR128" s="19"/>
      <c r="FS128" s="19"/>
      <c r="FT128" s="19"/>
      <c r="FU128" s="19"/>
      <c r="FV128" s="19"/>
      <c r="FW128" s="19"/>
      <c r="FX128" s="19"/>
      <c r="FY128" s="19"/>
      <c r="FZ128" s="19"/>
      <c r="GA128" s="19"/>
      <c r="GB128" s="19"/>
      <c r="GC128" s="19"/>
      <c r="GD128" s="19"/>
      <c r="GE128" s="19"/>
      <c r="GF128" s="19"/>
      <c r="GG128" s="19"/>
      <c r="GH128" s="19"/>
      <c r="GI128" s="19"/>
      <c r="GJ128" s="19"/>
      <c r="GK128" s="19"/>
      <c r="GL128" s="19"/>
      <c r="GM128" s="19"/>
      <c r="GN128" s="19"/>
      <c r="GO128" s="19"/>
      <c r="GP128" s="19"/>
      <c r="GQ128" s="19"/>
      <c r="GR128" s="19"/>
      <c r="GS128" s="19"/>
      <c r="GT128" s="19"/>
      <c r="GU128" s="19"/>
      <c r="GV128" s="19"/>
      <c r="GW128" s="19"/>
      <c r="GX128" s="19"/>
      <c r="GY128" s="19"/>
      <c r="GZ128" s="19"/>
      <c r="HA128" s="19"/>
      <c r="HB128" s="19"/>
      <c r="HC128" s="19"/>
      <c r="HD128" s="19"/>
      <c r="HE128" s="19"/>
      <c r="HF128" s="19"/>
      <c r="HG128" s="19"/>
      <c r="HH128" s="19"/>
      <c r="HI128" s="19"/>
      <c r="HJ128" s="19"/>
      <c r="HK128" s="19"/>
      <c r="HL128" s="19"/>
      <c r="HM128" s="19"/>
      <c r="HN128" s="19"/>
      <c r="HO128" s="19"/>
      <c r="HP128" s="19"/>
      <c r="HQ128" s="19"/>
      <c r="HR128" s="19"/>
      <c r="HS128" s="19"/>
      <c r="HT128" s="19"/>
      <c r="HU128" s="19"/>
      <c r="HV128" s="19"/>
      <c r="HW128" s="19"/>
      <c r="HX128" s="19"/>
      <c r="HY128" s="19"/>
      <c r="HZ128" s="19"/>
      <c r="IA128" s="19"/>
      <c r="IB128" s="19"/>
      <c r="IC128" s="19"/>
      <c r="ID128" s="19"/>
      <c r="IE128" s="19"/>
    </row>
    <row r="129" spans="1:239" s="29" customFormat="1" ht="21.95" customHeight="1" x14ac:dyDescent="1.05">
      <c r="A129" s="19"/>
      <c r="B129" s="19"/>
      <c r="C129" s="19"/>
      <c r="D129" s="65"/>
      <c r="E129" s="65"/>
      <c r="F129" s="19"/>
      <c r="G129" s="19"/>
      <c r="H129" s="19"/>
      <c r="I129" s="19"/>
      <c r="J129" s="19"/>
      <c r="K129" s="19"/>
      <c r="L129" s="19"/>
      <c r="M129" s="71"/>
      <c r="N129" s="71"/>
      <c r="O129" s="19"/>
      <c r="R129" s="22"/>
      <c r="S129" s="19"/>
      <c r="T129" s="19"/>
      <c r="U129" s="19"/>
      <c r="V129" s="101"/>
      <c r="W129" s="95"/>
      <c r="X129" s="101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/>
      <c r="EQ129" s="19"/>
      <c r="ER129" s="19"/>
      <c r="ES129" s="19"/>
      <c r="ET129" s="19"/>
      <c r="EU129" s="19"/>
      <c r="EV129" s="19"/>
      <c r="EW129" s="19"/>
      <c r="EX129" s="19"/>
      <c r="EY129" s="19"/>
      <c r="EZ129" s="19"/>
      <c r="FA129" s="19"/>
      <c r="FB129" s="19"/>
      <c r="FC129" s="19"/>
      <c r="FD129" s="19"/>
      <c r="FE129" s="19"/>
      <c r="FF129" s="19"/>
      <c r="FG129" s="19"/>
      <c r="FH129" s="19"/>
      <c r="FI129" s="19"/>
      <c r="FJ129" s="19"/>
      <c r="FK129" s="19"/>
      <c r="FL129" s="19"/>
      <c r="FM129" s="19"/>
      <c r="FN129" s="19"/>
      <c r="FO129" s="19"/>
      <c r="FP129" s="19"/>
      <c r="FQ129" s="19"/>
      <c r="FR129" s="19"/>
      <c r="FS129" s="19"/>
      <c r="FT129" s="19"/>
      <c r="FU129" s="19"/>
      <c r="FV129" s="19"/>
      <c r="FW129" s="19"/>
      <c r="FX129" s="19"/>
      <c r="FY129" s="19"/>
      <c r="FZ129" s="19"/>
      <c r="GA129" s="19"/>
      <c r="GB129" s="19"/>
      <c r="GC129" s="19"/>
      <c r="GD129" s="19"/>
      <c r="GE129" s="19"/>
      <c r="GF129" s="19"/>
      <c r="GG129" s="19"/>
      <c r="GH129" s="19"/>
      <c r="GI129" s="19"/>
      <c r="GJ129" s="19"/>
      <c r="GK129" s="19"/>
      <c r="GL129" s="19"/>
      <c r="GM129" s="19"/>
      <c r="GN129" s="19"/>
      <c r="GO129" s="19"/>
      <c r="GP129" s="19"/>
      <c r="GQ129" s="19"/>
      <c r="GR129" s="19"/>
      <c r="GS129" s="19"/>
      <c r="GT129" s="19"/>
      <c r="GU129" s="19"/>
      <c r="GV129" s="19"/>
      <c r="GW129" s="19"/>
      <c r="GX129" s="19"/>
      <c r="GY129" s="19"/>
      <c r="GZ129" s="19"/>
      <c r="HA129" s="19"/>
      <c r="HB129" s="19"/>
      <c r="HC129" s="19"/>
      <c r="HD129" s="19"/>
      <c r="HE129" s="19"/>
      <c r="HF129" s="19"/>
      <c r="HG129" s="19"/>
      <c r="HH129" s="19"/>
      <c r="HI129" s="19"/>
      <c r="HJ129" s="19"/>
      <c r="HK129" s="19"/>
      <c r="HL129" s="19"/>
      <c r="HM129" s="19"/>
      <c r="HN129" s="19"/>
      <c r="HO129" s="19"/>
      <c r="HP129" s="19"/>
      <c r="HQ129" s="19"/>
      <c r="HR129" s="19"/>
      <c r="HS129" s="19"/>
      <c r="HT129" s="19"/>
      <c r="HU129" s="19"/>
      <c r="HV129" s="19"/>
      <c r="HW129" s="19"/>
      <c r="HX129" s="19"/>
      <c r="HY129" s="19"/>
      <c r="HZ129" s="19"/>
      <c r="IA129" s="19"/>
      <c r="IB129" s="19"/>
      <c r="IC129" s="19"/>
      <c r="ID129" s="19"/>
      <c r="IE129" s="19"/>
    </row>
    <row r="130" spans="1:239" s="29" customFormat="1" ht="21.95" customHeight="1" x14ac:dyDescent="1.05">
      <c r="A130" s="19"/>
      <c r="B130" s="19"/>
      <c r="C130" s="19"/>
      <c r="D130" s="65"/>
      <c r="E130" s="65"/>
      <c r="F130" s="19"/>
      <c r="G130" s="19"/>
      <c r="H130" s="19"/>
      <c r="I130" s="19"/>
      <c r="J130" s="19"/>
      <c r="K130" s="19"/>
      <c r="L130" s="19"/>
      <c r="M130" s="71"/>
      <c r="N130" s="71"/>
      <c r="O130" s="19"/>
      <c r="R130" s="22"/>
      <c r="S130" s="19"/>
      <c r="T130" s="19"/>
      <c r="U130" s="19"/>
      <c r="V130" s="101"/>
      <c r="W130" s="95"/>
      <c r="X130" s="101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/>
      <c r="EQ130" s="19"/>
      <c r="ER130" s="19"/>
      <c r="ES130" s="19"/>
      <c r="ET130" s="19"/>
      <c r="EU130" s="19"/>
      <c r="EV130" s="19"/>
      <c r="EW130" s="19"/>
      <c r="EX130" s="19"/>
      <c r="EY130" s="19"/>
      <c r="EZ130" s="19"/>
      <c r="FA130" s="19"/>
      <c r="FB130" s="19"/>
      <c r="FC130" s="19"/>
      <c r="FD130" s="19"/>
      <c r="FE130" s="19"/>
      <c r="FF130" s="19"/>
      <c r="FG130" s="19"/>
      <c r="FH130" s="19"/>
      <c r="FI130" s="19"/>
      <c r="FJ130" s="19"/>
      <c r="FK130" s="19"/>
      <c r="FL130" s="19"/>
      <c r="FM130" s="19"/>
      <c r="FN130" s="19"/>
      <c r="FO130" s="19"/>
      <c r="FP130" s="19"/>
      <c r="FQ130" s="19"/>
      <c r="FR130" s="19"/>
      <c r="FS130" s="19"/>
      <c r="FT130" s="19"/>
      <c r="FU130" s="19"/>
      <c r="FV130" s="19"/>
      <c r="FW130" s="19"/>
      <c r="FX130" s="19"/>
      <c r="FY130" s="19"/>
      <c r="FZ130" s="19"/>
      <c r="GA130" s="19"/>
      <c r="GB130" s="19"/>
      <c r="GC130" s="19"/>
      <c r="GD130" s="19"/>
      <c r="GE130" s="19"/>
      <c r="GF130" s="19"/>
      <c r="GG130" s="19"/>
      <c r="GH130" s="19"/>
      <c r="GI130" s="19"/>
      <c r="GJ130" s="19"/>
      <c r="GK130" s="19"/>
      <c r="GL130" s="19"/>
      <c r="GM130" s="19"/>
      <c r="GN130" s="19"/>
      <c r="GO130" s="19"/>
      <c r="GP130" s="19"/>
      <c r="GQ130" s="19"/>
      <c r="GR130" s="19"/>
      <c r="GS130" s="19"/>
      <c r="GT130" s="19"/>
      <c r="GU130" s="19"/>
      <c r="GV130" s="19"/>
      <c r="GW130" s="19"/>
      <c r="GX130" s="19"/>
      <c r="GY130" s="19"/>
      <c r="GZ130" s="19"/>
      <c r="HA130" s="19"/>
      <c r="HB130" s="19"/>
      <c r="HC130" s="19"/>
      <c r="HD130" s="19"/>
      <c r="HE130" s="19"/>
      <c r="HF130" s="19"/>
      <c r="HG130" s="19"/>
      <c r="HH130" s="19"/>
      <c r="HI130" s="19"/>
      <c r="HJ130" s="19"/>
      <c r="HK130" s="19"/>
      <c r="HL130" s="19"/>
      <c r="HM130" s="19"/>
      <c r="HN130" s="19"/>
      <c r="HO130" s="19"/>
      <c r="HP130" s="19"/>
      <c r="HQ130" s="19"/>
      <c r="HR130" s="19"/>
      <c r="HS130" s="19"/>
      <c r="HT130" s="19"/>
      <c r="HU130" s="19"/>
      <c r="HV130" s="19"/>
      <c r="HW130" s="19"/>
      <c r="HX130" s="19"/>
      <c r="HY130" s="19"/>
      <c r="HZ130" s="19"/>
      <c r="IA130" s="19"/>
      <c r="IB130" s="19"/>
      <c r="IC130" s="19"/>
      <c r="ID130" s="19"/>
      <c r="IE130" s="19"/>
    </row>
    <row r="131" spans="1:239" s="29" customFormat="1" ht="21.95" customHeight="1" x14ac:dyDescent="1.05">
      <c r="A131" s="19"/>
      <c r="B131" s="19"/>
      <c r="C131" s="19"/>
      <c r="D131" s="65"/>
      <c r="E131" s="65"/>
      <c r="F131" s="19"/>
      <c r="G131" s="19"/>
      <c r="H131" s="19"/>
      <c r="I131" s="19"/>
      <c r="J131" s="19"/>
      <c r="K131" s="19"/>
      <c r="L131" s="19"/>
      <c r="M131" s="71"/>
      <c r="N131" s="71"/>
      <c r="O131" s="19"/>
      <c r="R131" s="22"/>
      <c r="S131" s="19"/>
      <c r="T131" s="19"/>
      <c r="U131" s="19"/>
      <c r="V131" s="101"/>
      <c r="W131" s="95"/>
      <c r="X131" s="101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  <c r="ET131" s="19"/>
      <c r="EU131" s="19"/>
      <c r="EV131" s="19"/>
      <c r="EW131" s="19"/>
      <c r="EX131" s="19"/>
      <c r="EY131" s="19"/>
      <c r="EZ131" s="19"/>
      <c r="FA131" s="19"/>
      <c r="FB131" s="19"/>
      <c r="FC131" s="19"/>
      <c r="FD131" s="19"/>
      <c r="FE131" s="19"/>
      <c r="FF131" s="19"/>
      <c r="FG131" s="19"/>
      <c r="FH131" s="19"/>
      <c r="FI131" s="19"/>
      <c r="FJ131" s="19"/>
      <c r="FK131" s="19"/>
      <c r="FL131" s="19"/>
      <c r="FM131" s="19"/>
      <c r="FN131" s="19"/>
      <c r="FO131" s="19"/>
      <c r="FP131" s="19"/>
      <c r="FQ131" s="19"/>
      <c r="FR131" s="19"/>
      <c r="FS131" s="19"/>
      <c r="FT131" s="19"/>
      <c r="FU131" s="19"/>
      <c r="FV131" s="19"/>
      <c r="FW131" s="19"/>
      <c r="FX131" s="19"/>
      <c r="FY131" s="19"/>
      <c r="FZ131" s="19"/>
      <c r="GA131" s="19"/>
      <c r="GB131" s="19"/>
      <c r="GC131" s="19"/>
      <c r="GD131" s="19"/>
      <c r="GE131" s="19"/>
      <c r="GF131" s="19"/>
      <c r="GG131" s="19"/>
      <c r="GH131" s="19"/>
      <c r="GI131" s="19"/>
      <c r="GJ131" s="19"/>
      <c r="GK131" s="19"/>
      <c r="GL131" s="19"/>
      <c r="GM131" s="19"/>
      <c r="GN131" s="19"/>
      <c r="GO131" s="19"/>
      <c r="GP131" s="19"/>
      <c r="GQ131" s="19"/>
      <c r="GR131" s="19"/>
      <c r="GS131" s="19"/>
      <c r="GT131" s="19"/>
      <c r="GU131" s="19"/>
      <c r="GV131" s="19"/>
      <c r="GW131" s="19"/>
      <c r="GX131" s="19"/>
      <c r="GY131" s="19"/>
      <c r="GZ131" s="19"/>
      <c r="HA131" s="19"/>
      <c r="HB131" s="19"/>
      <c r="HC131" s="19"/>
      <c r="HD131" s="19"/>
      <c r="HE131" s="19"/>
      <c r="HF131" s="19"/>
      <c r="HG131" s="19"/>
      <c r="HH131" s="19"/>
      <c r="HI131" s="19"/>
      <c r="HJ131" s="19"/>
      <c r="HK131" s="19"/>
      <c r="HL131" s="19"/>
      <c r="HM131" s="19"/>
      <c r="HN131" s="19"/>
      <c r="HO131" s="19"/>
      <c r="HP131" s="19"/>
      <c r="HQ131" s="19"/>
      <c r="HR131" s="19"/>
      <c r="HS131" s="19"/>
      <c r="HT131" s="19"/>
      <c r="HU131" s="19"/>
      <c r="HV131" s="19"/>
      <c r="HW131" s="19"/>
      <c r="HX131" s="19"/>
      <c r="HY131" s="19"/>
      <c r="HZ131" s="19"/>
      <c r="IA131" s="19"/>
      <c r="IB131" s="19"/>
      <c r="IC131" s="19"/>
      <c r="ID131" s="19"/>
      <c r="IE131" s="19"/>
    </row>
    <row r="132" spans="1:239" s="29" customFormat="1" ht="21.95" customHeight="1" x14ac:dyDescent="1.05">
      <c r="A132" s="19"/>
      <c r="B132" s="19"/>
      <c r="C132" s="19"/>
      <c r="D132" s="65"/>
      <c r="E132" s="65"/>
      <c r="F132" s="19"/>
      <c r="G132" s="19"/>
      <c r="H132" s="19"/>
      <c r="I132" s="19"/>
      <c r="J132" s="19"/>
      <c r="K132" s="19"/>
      <c r="L132" s="19"/>
      <c r="M132" s="71"/>
      <c r="N132" s="71"/>
      <c r="O132" s="19"/>
      <c r="R132" s="22"/>
      <c r="S132" s="19"/>
      <c r="T132" s="19"/>
      <c r="U132" s="19"/>
      <c r="V132" s="101"/>
      <c r="W132" s="95"/>
      <c r="X132" s="101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/>
      <c r="EQ132" s="19"/>
      <c r="ER132" s="19"/>
      <c r="ES132" s="19"/>
      <c r="ET132" s="19"/>
      <c r="EU132" s="19"/>
      <c r="EV132" s="19"/>
      <c r="EW132" s="19"/>
      <c r="EX132" s="19"/>
      <c r="EY132" s="19"/>
      <c r="EZ132" s="19"/>
      <c r="FA132" s="19"/>
      <c r="FB132" s="19"/>
      <c r="FC132" s="19"/>
      <c r="FD132" s="19"/>
      <c r="FE132" s="19"/>
      <c r="FF132" s="19"/>
      <c r="FG132" s="19"/>
      <c r="FH132" s="19"/>
      <c r="FI132" s="19"/>
      <c r="FJ132" s="19"/>
      <c r="FK132" s="19"/>
      <c r="FL132" s="19"/>
      <c r="FM132" s="19"/>
      <c r="FN132" s="19"/>
      <c r="FO132" s="19"/>
      <c r="FP132" s="19"/>
      <c r="FQ132" s="19"/>
      <c r="FR132" s="19"/>
      <c r="FS132" s="19"/>
      <c r="FT132" s="19"/>
      <c r="FU132" s="19"/>
      <c r="FV132" s="19"/>
      <c r="FW132" s="19"/>
      <c r="FX132" s="19"/>
      <c r="FY132" s="19"/>
      <c r="FZ132" s="19"/>
      <c r="GA132" s="19"/>
      <c r="GB132" s="19"/>
      <c r="GC132" s="19"/>
      <c r="GD132" s="19"/>
      <c r="GE132" s="19"/>
      <c r="GF132" s="19"/>
      <c r="GG132" s="19"/>
      <c r="GH132" s="19"/>
      <c r="GI132" s="19"/>
      <c r="GJ132" s="19"/>
      <c r="GK132" s="19"/>
      <c r="GL132" s="19"/>
      <c r="GM132" s="19"/>
      <c r="GN132" s="19"/>
      <c r="GO132" s="19"/>
      <c r="GP132" s="19"/>
      <c r="GQ132" s="19"/>
      <c r="GR132" s="19"/>
      <c r="GS132" s="19"/>
      <c r="GT132" s="19"/>
      <c r="GU132" s="19"/>
      <c r="GV132" s="19"/>
      <c r="GW132" s="19"/>
      <c r="GX132" s="19"/>
      <c r="GY132" s="19"/>
      <c r="GZ132" s="19"/>
      <c r="HA132" s="19"/>
      <c r="HB132" s="19"/>
      <c r="HC132" s="19"/>
      <c r="HD132" s="19"/>
      <c r="HE132" s="19"/>
      <c r="HF132" s="19"/>
      <c r="HG132" s="19"/>
      <c r="HH132" s="19"/>
      <c r="HI132" s="19"/>
      <c r="HJ132" s="19"/>
      <c r="HK132" s="19"/>
      <c r="HL132" s="19"/>
      <c r="HM132" s="19"/>
      <c r="HN132" s="19"/>
      <c r="HO132" s="19"/>
      <c r="HP132" s="19"/>
      <c r="HQ132" s="19"/>
      <c r="HR132" s="19"/>
      <c r="HS132" s="19"/>
      <c r="HT132" s="19"/>
      <c r="HU132" s="19"/>
      <c r="HV132" s="19"/>
      <c r="HW132" s="19"/>
      <c r="HX132" s="19"/>
      <c r="HY132" s="19"/>
      <c r="HZ132" s="19"/>
      <c r="IA132" s="19"/>
      <c r="IB132" s="19"/>
      <c r="IC132" s="19"/>
      <c r="ID132" s="19"/>
      <c r="IE132" s="19"/>
    </row>
    <row r="133" spans="1:239" s="29" customFormat="1" ht="21.95" customHeight="1" x14ac:dyDescent="1.05">
      <c r="A133" s="19"/>
      <c r="B133" s="19"/>
      <c r="C133" s="19"/>
      <c r="D133" s="65"/>
      <c r="E133" s="65"/>
      <c r="F133" s="19"/>
      <c r="G133" s="19"/>
      <c r="H133" s="19"/>
      <c r="I133" s="19"/>
      <c r="J133" s="19"/>
      <c r="K133" s="19"/>
      <c r="L133" s="19"/>
      <c r="M133" s="71"/>
      <c r="N133" s="71"/>
      <c r="O133" s="19"/>
      <c r="R133" s="22"/>
      <c r="S133" s="19"/>
      <c r="T133" s="19"/>
      <c r="U133" s="19"/>
      <c r="V133" s="101"/>
      <c r="W133" s="95"/>
      <c r="X133" s="101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/>
      <c r="EQ133" s="19"/>
      <c r="ER133" s="19"/>
      <c r="ES133" s="19"/>
      <c r="ET133" s="19"/>
      <c r="EU133" s="19"/>
      <c r="EV133" s="19"/>
      <c r="EW133" s="19"/>
      <c r="EX133" s="19"/>
      <c r="EY133" s="19"/>
      <c r="EZ133" s="19"/>
      <c r="FA133" s="19"/>
      <c r="FB133" s="19"/>
      <c r="FC133" s="19"/>
      <c r="FD133" s="19"/>
      <c r="FE133" s="19"/>
      <c r="FF133" s="19"/>
      <c r="FG133" s="19"/>
      <c r="FH133" s="19"/>
      <c r="FI133" s="19"/>
      <c r="FJ133" s="19"/>
      <c r="FK133" s="19"/>
      <c r="FL133" s="19"/>
      <c r="FM133" s="19"/>
      <c r="FN133" s="19"/>
      <c r="FO133" s="19"/>
      <c r="FP133" s="19"/>
      <c r="FQ133" s="19"/>
      <c r="FR133" s="19"/>
      <c r="FS133" s="19"/>
      <c r="FT133" s="19"/>
      <c r="FU133" s="19"/>
      <c r="FV133" s="19"/>
      <c r="FW133" s="19"/>
      <c r="FX133" s="19"/>
      <c r="FY133" s="19"/>
      <c r="FZ133" s="19"/>
      <c r="GA133" s="19"/>
      <c r="GB133" s="19"/>
      <c r="GC133" s="19"/>
      <c r="GD133" s="19"/>
      <c r="GE133" s="19"/>
      <c r="GF133" s="19"/>
      <c r="GG133" s="19"/>
      <c r="GH133" s="19"/>
      <c r="GI133" s="19"/>
      <c r="GJ133" s="19"/>
      <c r="GK133" s="19"/>
      <c r="GL133" s="19"/>
      <c r="GM133" s="19"/>
      <c r="GN133" s="19"/>
      <c r="GO133" s="19"/>
      <c r="GP133" s="19"/>
      <c r="GQ133" s="19"/>
      <c r="GR133" s="19"/>
      <c r="GS133" s="19"/>
      <c r="GT133" s="19"/>
      <c r="GU133" s="19"/>
      <c r="GV133" s="19"/>
      <c r="GW133" s="19"/>
      <c r="GX133" s="19"/>
      <c r="GY133" s="19"/>
      <c r="GZ133" s="19"/>
      <c r="HA133" s="19"/>
      <c r="HB133" s="19"/>
      <c r="HC133" s="19"/>
      <c r="HD133" s="19"/>
      <c r="HE133" s="19"/>
      <c r="HF133" s="19"/>
      <c r="HG133" s="19"/>
      <c r="HH133" s="19"/>
      <c r="HI133" s="19"/>
      <c r="HJ133" s="19"/>
      <c r="HK133" s="19"/>
      <c r="HL133" s="19"/>
      <c r="HM133" s="19"/>
      <c r="HN133" s="19"/>
      <c r="HO133" s="19"/>
      <c r="HP133" s="19"/>
      <c r="HQ133" s="19"/>
      <c r="HR133" s="19"/>
      <c r="HS133" s="19"/>
      <c r="HT133" s="19"/>
      <c r="HU133" s="19"/>
      <c r="HV133" s="19"/>
      <c r="HW133" s="19"/>
      <c r="HX133" s="19"/>
      <c r="HY133" s="19"/>
      <c r="HZ133" s="19"/>
      <c r="IA133" s="19"/>
      <c r="IB133" s="19"/>
      <c r="IC133" s="19"/>
      <c r="ID133" s="19"/>
      <c r="IE133" s="19"/>
    </row>
    <row r="134" spans="1:239" s="29" customFormat="1" ht="21.95" customHeight="1" x14ac:dyDescent="1.05">
      <c r="A134" s="19"/>
      <c r="B134" s="19"/>
      <c r="C134" s="19"/>
      <c r="D134" s="65"/>
      <c r="E134" s="65"/>
      <c r="F134" s="19"/>
      <c r="G134" s="19"/>
      <c r="H134" s="19"/>
      <c r="I134" s="19"/>
      <c r="J134" s="19"/>
      <c r="K134" s="19"/>
      <c r="L134" s="19"/>
      <c r="M134" s="71"/>
      <c r="N134" s="71"/>
      <c r="O134" s="19"/>
      <c r="R134" s="22"/>
      <c r="S134" s="19"/>
      <c r="T134" s="19"/>
      <c r="U134" s="19"/>
      <c r="V134" s="101"/>
      <c r="W134" s="95"/>
      <c r="X134" s="101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/>
      <c r="EQ134" s="19"/>
      <c r="ER134" s="19"/>
      <c r="ES134" s="19"/>
      <c r="ET134" s="19"/>
      <c r="EU134" s="19"/>
      <c r="EV134" s="19"/>
      <c r="EW134" s="19"/>
      <c r="EX134" s="19"/>
      <c r="EY134" s="19"/>
      <c r="EZ134" s="19"/>
      <c r="FA134" s="19"/>
      <c r="FB134" s="19"/>
      <c r="FC134" s="19"/>
      <c r="FD134" s="19"/>
      <c r="FE134" s="19"/>
      <c r="FF134" s="19"/>
      <c r="FG134" s="19"/>
      <c r="FH134" s="19"/>
      <c r="FI134" s="19"/>
      <c r="FJ134" s="19"/>
      <c r="FK134" s="19"/>
      <c r="FL134" s="19"/>
      <c r="FM134" s="19"/>
      <c r="FN134" s="19"/>
      <c r="FO134" s="19"/>
      <c r="FP134" s="19"/>
      <c r="FQ134" s="19"/>
      <c r="FR134" s="19"/>
      <c r="FS134" s="19"/>
      <c r="FT134" s="19"/>
      <c r="FU134" s="19"/>
      <c r="FV134" s="19"/>
      <c r="FW134" s="19"/>
      <c r="FX134" s="19"/>
      <c r="FY134" s="19"/>
      <c r="FZ134" s="19"/>
      <c r="GA134" s="19"/>
      <c r="GB134" s="19"/>
      <c r="GC134" s="19"/>
      <c r="GD134" s="19"/>
      <c r="GE134" s="19"/>
      <c r="GF134" s="19"/>
      <c r="GG134" s="19"/>
      <c r="GH134" s="19"/>
      <c r="GI134" s="19"/>
      <c r="GJ134" s="19"/>
      <c r="GK134" s="19"/>
      <c r="GL134" s="19"/>
      <c r="GM134" s="19"/>
      <c r="GN134" s="19"/>
      <c r="GO134" s="19"/>
      <c r="GP134" s="19"/>
      <c r="GQ134" s="19"/>
      <c r="GR134" s="19"/>
      <c r="GS134" s="19"/>
      <c r="GT134" s="19"/>
      <c r="GU134" s="19"/>
      <c r="GV134" s="19"/>
      <c r="GW134" s="19"/>
      <c r="GX134" s="19"/>
      <c r="GY134" s="19"/>
      <c r="GZ134" s="19"/>
      <c r="HA134" s="19"/>
      <c r="HB134" s="19"/>
      <c r="HC134" s="19"/>
      <c r="HD134" s="19"/>
      <c r="HE134" s="19"/>
      <c r="HF134" s="19"/>
      <c r="HG134" s="19"/>
      <c r="HH134" s="19"/>
      <c r="HI134" s="19"/>
      <c r="HJ134" s="19"/>
      <c r="HK134" s="19"/>
      <c r="HL134" s="19"/>
      <c r="HM134" s="19"/>
      <c r="HN134" s="19"/>
      <c r="HO134" s="19"/>
      <c r="HP134" s="19"/>
      <c r="HQ134" s="19"/>
      <c r="HR134" s="19"/>
      <c r="HS134" s="19"/>
      <c r="HT134" s="19"/>
      <c r="HU134" s="19"/>
      <c r="HV134" s="19"/>
      <c r="HW134" s="19"/>
      <c r="HX134" s="19"/>
      <c r="HY134" s="19"/>
      <c r="HZ134" s="19"/>
      <c r="IA134" s="19"/>
      <c r="IB134" s="19"/>
      <c r="IC134" s="19"/>
      <c r="ID134" s="19"/>
      <c r="IE134" s="19"/>
    </row>
    <row r="135" spans="1:239" s="29" customFormat="1" ht="21.95" customHeight="1" x14ac:dyDescent="1.05">
      <c r="A135" s="19"/>
      <c r="B135" s="19"/>
      <c r="C135" s="19"/>
      <c r="D135" s="65"/>
      <c r="E135" s="65"/>
      <c r="F135" s="19"/>
      <c r="G135" s="19"/>
      <c r="H135" s="19"/>
      <c r="I135" s="19"/>
      <c r="J135" s="19"/>
      <c r="K135" s="19"/>
      <c r="L135" s="19"/>
      <c r="M135" s="71"/>
      <c r="N135" s="71"/>
      <c r="O135" s="19"/>
      <c r="R135" s="22"/>
      <c r="S135" s="19"/>
      <c r="T135" s="19"/>
      <c r="U135" s="19"/>
      <c r="V135" s="101"/>
      <c r="W135" s="95"/>
      <c r="X135" s="101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/>
      <c r="EQ135" s="19"/>
      <c r="ER135" s="19"/>
      <c r="ES135" s="19"/>
      <c r="ET135" s="19"/>
      <c r="EU135" s="19"/>
      <c r="EV135" s="19"/>
      <c r="EW135" s="19"/>
      <c r="EX135" s="19"/>
      <c r="EY135" s="19"/>
      <c r="EZ135" s="19"/>
      <c r="FA135" s="19"/>
      <c r="FB135" s="19"/>
      <c r="FC135" s="19"/>
      <c r="FD135" s="19"/>
      <c r="FE135" s="19"/>
      <c r="FF135" s="19"/>
      <c r="FG135" s="19"/>
      <c r="FH135" s="19"/>
      <c r="FI135" s="19"/>
      <c r="FJ135" s="19"/>
      <c r="FK135" s="19"/>
      <c r="FL135" s="19"/>
      <c r="FM135" s="19"/>
      <c r="FN135" s="19"/>
      <c r="FO135" s="19"/>
      <c r="FP135" s="19"/>
      <c r="FQ135" s="19"/>
      <c r="FR135" s="19"/>
      <c r="FS135" s="19"/>
      <c r="FT135" s="19"/>
      <c r="FU135" s="19"/>
      <c r="FV135" s="19"/>
      <c r="FW135" s="19"/>
      <c r="FX135" s="19"/>
      <c r="FY135" s="19"/>
      <c r="FZ135" s="19"/>
      <c r="GA135" s="19"/>
      <c r="GB135" s="19"/>
      <c r="GC135" s="19"/>
      <c r="GD135" s="19"/>
      <c r="GE135" s="19"/>
      <c r="GF135" s="19"/>
      <c r="GG135" s="19"/>
      <c r="GH135" s="19"/>
      <c r="GI135" s="19"/>
      <c r="GJ135" s="19"/>
      <c r="GK135" s="19"/>
      <c r="GL135" s="19"/>
      <c r="GM135" s="19"/>
      <c r="GN135" s="19"/>
      <c r="GO135" s="19"/>
      <c r="GP135" s="19"/>
      <c r="GQ135" s="19"/>
      <c r="GR135" s="19"/>
      <c r="GS135" s="19"/>
      <c r="GT135" s="19"/>
      <c r="GU135" s="19"/>
      <c r="GV135" s="19"/>
      <c r="GW135" s="19"/>
      <c r="GX135" s="19"/>
      <c r="GY135" s="19"/>
      <c r="GZ135" s="19"/>
      <c r="HA135" s="19"/>
      <c r="HB135" s="19"/>
      <c r="HC135" s="19"/>
      <c r="HD135" s="19"/>
      <c r="HE135" s="19"/>
      <c r="HF135" s="19"/>
      <c r="HG135" s="19"/>
      <c r="HH135" s="19"/>
      <c r="HI135" s="19"/>
      <c r="HJ135" s="19"/>
      <c r="HK135" s="19"/>
      <c r="HL135" s="19"/>
      <c r="HM135" s="19"/>
      <c r="HN135" s="19"/>
      <c r="HO135" s="19"/>
      <c r="HP135" s="19"/>
      <c r="HQ135" s="19"/>
      <c r="HR135" s="19"/>
      <c r="HS135" s="19"/>
      <c r="HT135" s="19"/>
      <c r="HU135" s="19"/>
      <c r="HV135" s="19"/>
      <c r="HW135" s="19"/>
      <c r="HX135" s="19"/>
      <c r="HY135" s="19"/>
      <c r="HZ135" s="19"/>
      <c r="IA135" s="19"/>
      <c r="IB135" s="19"/>
      <c r="IC135" s="19"/>
      <c r="ID135" s="19"/>
      <c r="IE135" s="19"/>
    </row>
    <row r="136" spans="1:239" s="29" customFormat="1" ht="21.95" customHeight="1" x14ac:dyDescent="1.05">
      <c r="A136" s="19"/>
      <c r="B136" s="19"/>
      <c r="C136" s="19"/>
      <c r="D136" s="65"/>
      <c r="E136" s="65"/>
      <c r="F136" s="19"/>
      <c r="G136" s="19"/>
      <c r="H136" s="19"/>
      <c r="I136" s="19"/>
      <c r="J136" s="19"/>
      <c r="K136" s="19"/>
      <c r="L136" s="19"/>
      <c r="M136" s="71"/>
      <c r="N136" s="71"/>
      <c r="O136" s="19"/>
      <c r="R136" s="22"/>
      <c r="S136" s="19"/>
      <c r="T136" s="19"/>
      <c r="U136" s="19"/>
      <c r="V136" s="101"/>
      <c r="W136" s="95"/>
      <c r="X136" s="101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/>
      <c r="EQ136" s="19"/>
      <c r="ER136" s="19"/>
      <c r="ES136" s="19"/>
      <c r="ET136" s="19"/>
      <c r="EU136" s="19"/>
      <c r="EV136" s="19"/>
      <c r="EW136" s="19"/>
      <c r="EX136" s="19"/>
      <c r="EY136" s="19"/>
      <c r="EZ136" s="19"/>
      <c r="FA136" s="19"/>
      <c r="FB136" s="19"/>
      <c r="FC136" s="19"/>
      <c r="FD136" s="19"/>
      <c r="FE136" s="19"/>
      <c r="FF136" s="19"/>
      <c r="FG136" s="19"/>
      <c r="FH136" s="19"/>
      <c r="FI136" s="19"/>
      <c r="FJ136" s="19"/>
      <c r="FK136" s="19"/>
      <c r="FL136" s="19"/>
      <c r="FM136" s="19"/>
      <c r="FN136" s="19"/>
      <c r="FO136" s="19"/>
      <c r="FP136" s="19"/>
      <c r="FQ136" s="19"/>
      <c r="FR136" s="19"/>
      <c r="FS136" s="19"/>
      <c r="FT136" s="19"/>
      <c r="FU136" s="19"/>
      <c r="FV136" s="19"/>
      <c r="FW136" s="19"/>
      <c r="FX136" s="19"/>
      <c r="FY136" s="19"/>
      <c r="FZ136" s="19"/>
      <c r="GA136" s="19"/>
      <c r="GB136" s="19"/>
      <c r="GC136" s="19"/>
      <c r="GD136" s="19"/>
      <c r="GE136" s="19"/>
      <c r="GF136" s="19"/>
      <c r="GG136" s="19"/>
      <c r="GH136" s="19"/>
      <c r="GI136" s="19"/>
      <c r="GJ136" s="19"/>
      <c r="GK136" s="19"/>
      <c r="GL136" s="19"/>
      <c r="GM136" s="19"/>
      <c r="GN136" s="19"/>
      <c r="GO136" s="19"/>
      <c r="GP136" s="19"/>
      <c r="GQ136" s="19"/>
      <c r="GR136" s="19"/>
      <c r="GS136" s="19"/>
      <c r="GT136" s="19"/>
      <c r="GU136" s="19"/>
      <c r="GV136" s="19"/>
      <c r="GW136" s="19"/>
      <c r="GX136" s="19"/>
      <c r="GY136" s="19"/>
      <c r="GZ136" s="19"/>
      <c r="HA136" s="19"/>
      <c r="HB136" s="19"/>
      <c r="HC136" s="19"/>
      <c r="HD136" s="19"/>
      <c r="HE136" s="19"/>
      <c r="HF136" s="19"/>
      <c r="HG136" s="19"/>
      <c r="HH136" s="19"/>
      <c r="HI136" s="19"/>
      <c r="HJ136" s="19"/>
      <c r="HK136" s="19"/>
      <c r="HL136" s="19"/>
      <c r="HM136" s="19"/>
      <c r="HN136" s="19"/>
      <c r="HO136" s="19"/>
      <c r="HP136" s="19"/>
      <c r="HQ136" s="19"/>
      <c r="HR136" s="19"/>
      <c r="HS136" s="19"/>
      <c r="HT136" s="19"/>
      <c r="HU136" s="19"/>
      <c r="HV136" s="19"/>
      <c r="HW136" s="19"/>
      <c r="HX136" s="19"/>
      <c r="HY136" s="19"/>
      <c r="HZ136" s="19"/>
      <c r="IA136" s="19"/>
      <c r="IB136" s="19"/>
      <c r="IC136" s="19"/>
      <c r="ID136" s="19"/>
      <c r="IE136" s="19"/>
    </row>
    <row r="137" spans="1:239" s="29" customFormat="1" ht="21.95" customHeight="1" x14ac:dyDescent="1.05">
      <c r="A137" s="19"/>
      <c r="B137" s="19"/>
      <c r="C137" s="19"/>
      <c r="D137" s="65"/>
      <c r="E137" s="65"/>
      <c r="F137" s="19"/>
      <c r="G137" s="19"/>
      <c r="H137" s="19"/>
      <c r="I137" s="19"/>
      <c r="J137" s="19"/>
      <c r="K137" s="19"/>
      <c r="L137" s="19"/>
      <c r="M137" s="71"/>
      <c r="N137" s="71"/>
      <c r="O137" s="19"/>
      <c r="R137" s="22"/>
      <c r="S137" s="19"/>
      <c r="T137" s="19"/>
      <c r="U137" s="19"/>
      <c r="V137" s="101"/>
      <c r="W137" s="95"/>
      <c r="X137" s="101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/>
      <c r="EQ137" s="19"/>
      <c r="ER137" s="19"/>
      <c r="ES137" s="19"/>
      <c r="ET137" s="19"/>
      <c r="EU137" s="19"/>
      <c r="EV137" s="19"/>
      <c r="EW137" s="19"/>
      <c r="EX137" s="19"/>
      <c r="EY137" s="19"/>
      <c r="EZ137" s="19"/>
      <c r="FA137" s="19"/>
      <c r="FB137" s="19"/>
      <c r="FC137" s="19"/>
      <c r="FD137" s="19"/>
      <c r="FE137" s="19"/>
      <c r="FF137" s="19"/>
      <c r="FG137" s="19"/>
      <c r="FH137" s="19"/>
      <c r="FI137" s="19"/>
      <c r="FJ137" s="19"/>
      <c r="FK137" s="19"/>
      <c r="FL137" s="19"/>
      <c r="FM137" s="19"/>
      <c r="FN137" s="19"/>
      <c r="FO137" s="19"/>
      <c r="FP137" s="19"/>
      <c r="FQ137" s="19"/>
      <c r="FR137" s="19"/>
      <c r="FS137" s="19"/>
      <c r="FT137" s="19"/>
      <c r="FU137" s="19"/>
      <c r="FV137" s="19"/>
      <c r="FW137" s="19"/>
      <c r="FX137" s="19"/>
      <c r="FY137" s="19"/>
      <c r="FZ137" s="19"/>
      <c r="GA137" s="19"/>
      <c r="GB137" s="19"/>
      <c r="GC137" s="19"/>
      <c r="GD137" s="19"/>
      <c r="GE137" s="19"/>
      <c r="GF137" s="19"/>
      <c r="GG137" s="19"/>
      <c r="GH137" s="19"/>
      <c r="GI137" s="19"/>
      <c r="GJ137" s="19"/>
      <c r="GK137" s="19"/>
      <c r="GL137" s="19"/>
      <c r="GM137" s="19"/>
      <c r="GN137" s="19"/>
      <c r="GO137" s="19"/>
      <c r="GP137" s="19"/>
      <c r="GQ137" s="19"/>
      <c r="GR137" s="19"/>
      <c r="GS137" s="19"/>
      <c r="GT137" s="19"/>
      <c r="GU137" s="19"/>
      <c r="GV137" s="19"/>
      <c r="GW137" s="19"/>
      <c r="GX137" s="19"/>
      <c r="GY137" s="19"/>
      <c r="GZ137" s="19"/>
      <c r="HA137" s="19"/>
      <c r="HB137" s="19"/>
      <c r="HC137" s="19"/>
      <c r="HD137" s="19"/>
      <c r="HE137" s="19"/>
      <c r="HF137" s="19"/>
      <c r="HG137" s="19"/>
      <c r="HH137" s="19"/>
      <c r="HI137" s="19"/>
      <c r="HJ137" s="19"/>
      <c r="HK137" s="19"/>
      <c r="HL137" s="19"/>
      <c r="HM137" s="19"/>
      <c r="HN137" s="19"/>
      <c r="HO137" s="19"/>
      <c r="HP137" s="19"/>
      <c r="HQ137" s="19"/>
      <c r="HR137" s="19"/>
      <c r="HS137" s="19"/>
      <c r="HT137" s="19"/>
      <c r="HU137" s="19"/>
      <c r="HV137" s="19"/>
      <c r="HW137" s="19"/>
      <c r="HX137" s="19"/>
      <c r="HY137" s="19"/>
      <c r="HZ137" s="19"/>
      <c r="IA137" s="19"/>
      <c r="IB137" s="19"/>
      <c r="IC137" s="19"/>
      <c r="ID137" s="19"/>
      <c r="IE137" s="19"/>
    </row>
    <row r="138" spans="1:239" s="29" customFormat="1" ht="21.95" customHeight="1" x14ac:dyDescent="1.05">
      <c r="A138" s="19"/>
      <c r="B138" s="19"/>
      <c r="C138" s="19"/>
      <c r="D138" s="65"/>
      <c r="E138" s="65"/>
      <c r="F138" s="19"/>
      <c r="G138" s="19"/>
      <c r="H138" s="19"/>
      <c r="I138" s="19"/>
      <c r="J138" s="19"/>
      <c r="K138" s="19"/>
      <c r="L138" s="19"/>
      <c r="M138" s="71"/>
      <c r="N138" s="71"/>
      <c r="O138" s="19"/>
      <c r="R138" s="22"/>
      <c r="S138" s="19"/>
      <c r="T138" s="19"/>
      <c r="U138" s="19"/>
      <c r="V138" s="101"/>
      <c r="W138" s="95"/>
      <c r="X138" s="101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/>
      <c r="EQ138" s="19"/>
      <c r="ER138" s="19"/>
      <c r="ES138" s="19"/>
      <c r="ET138" s="19"/>
      <c r="EU138" s="19"/>
      <c r="EV138" s="19"/>
      <c r="EW138" s="19"/>
      <c r="EX138" s="19"/>
      <c r="EY138" s="19"/>
      <c r="EZ138" s="19"/>
      <c r="FA138" s="19"/>
      <c r="FB138" s="19"/>
      <c r="FC138" s="19"/>
      <c r="FD138" s="19"/>
      <c r="FE138" s="19"/>
      <c r="FF138" s="19"/>
      <c r="FG138" s="19"/>
      <c r="FH138" s="19"/>
      <c r="FI138" s="19"/>
      <c r="FJ138" s="19"/>
      <c r="FK138" s="19"/>
      <c r="FL138" s="19"/>
      <c r="FM138" s="19"/>
      <c r="FN138" s="19"/>
      <c r="FO138" s="19"/>
      <c r="FP138" s="19"/>
      <c r="FQ138" s="19"/>
      <c r="FR138" s="19"/>
      <c r="FS138" s="19"/>
      <c r="FT138" s="19"/>
      <c r="FU138" s="19"/>
      <c r="FV138" s="19"/>
      <c r="FW138" s="19"/>
      <c r="FX138" s="19"/>
      <c r="FY138" s="19"/>
      <c r="FZ138" s="19"/>
      <c r="GA138" s="19"/>
      <c r="GB138" s="19"/>
      <c r="GC138" s="19"/>
      <c r="GD138" s="19"/>
      <c r="GE138" s="19"/>
      <c r="GF138" s="19"/>
      <c r="GG138" s="19"/>
      <c r="GH138" s="19"/>
      <c r="GI138" s="19"/>
      <c r="GJ138" s="19"/>
      <c r="GK138" s="19"/>
      <c r="GL138" s="19"/>
      <c r="GM138" s="19"/>
      <c r="GN138" s="19"/>
      <c r="GO138" s="19"/>
      <c r="GP138" s="19"/>
      <c r="GQ138" s="19"/>
      <c r="GR138" s="19"/>
      <c r="GS138" s="19"/>
      <c r="GT138" s="19"/>
      <c r="GU138" s="19"/>
      <c r="GV138" s="19"/>
      <c r="GW138" s="19"/>
      <c r="GX138" s="19"/>
      <c r="GY138" s="19"/>
      <c r="GZ138" s="19"/>
      <c r="HA138" s="19"/>
      <c r="HB138" s="19"/>
      <c r="HC138" s="19"/>
      <c r="HD138" s="19"/>
      <c r="HE138" s="19"/>
      <c r="HF138" s="19"/>
      <c r="HG138" s="19"/>
      <c r="HH138" s="19"/>
      <c r="HI138" s="19"/>
      <c r="HJ138" s="19"/>
      <c r="HK138" s="19"/>
      <c r="HL138" s="19"/>
      <c r="HM138" s="19"/>
      <c r="HN138" s="19"/>
      <c r="HO138" s="19"/>
      <c r="HP138" s="19"/>
      <c r="HQ138" s="19"/>
      <c r="HR138" s="19"/>
      <c r="HS138" s="19"/>
      <c r="HT138" s="19"/>
      <c r="HU138" s="19"/>
      <c r="HV138" s="19"/>
      <c r="HW138" s="19"/>
      <c r="HX138" s="19"/>
      <c r="HY138" s="19"/>
      <c r="HZ138" s="19"/>
      <c r="IA138" s="19"/>
      <c r="IB138" s="19"/>
      <c r="IC138" s="19"/>
      <c r="ID138" s="19"/>
      <c r="IE138" s="19"/>
    </row>
    <row r="139" spans="1:239" s="29" customFormat="1" ht="21.95" customHeight="1" x14ac:dyDescent="1.05">
      <c r="A139" s="19"/>
      <c r="B139" s="19"/>
      <c r="C139" s="19"/>
      <c r="D139" s="65"/>
      <c r="E139" s="65"/>
      <c r="F139" s="19"/>
      <c r="G139" s="19"/>
      <c r="H139" s="19"/>
      <c r="I139" s="19"/>
      <c r="J139" s="19"/>
      <c r="K139" s="19"/>
      <c r="L139" s="19"/>
      <c r="M139" s="71"/>
      <c r="N139" s="71"/>
      <c r="O139" s="19"/>
      <c r="R139" s="22"/>
      <c r="S139" s="19"/>
      <c r="T139" s="19"/>
      <c r="U139" s="19"/>
      <c r="V139" s="101"/>
      <c r="W139" s="95"/>
      <c r="X139" s="101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/>
      <c r="EQ139" s="19"/>
      <c r="ER139" s="19"/>
      <c r="ES139" s="19"/>
      <c r="ET139" s="19"/>
      <c r="EU139" s="19"/>
      <c r="EV139" s="19"/>
      <c r="EW139" s="19"/>
      <c r="EX139" s="19"/>
      <c r="EY139" s="19"/>
      <c r="EZ139" s="19"/>
      <c r="FA139" s="19"/>
      <c r="FB139" s="19"/>
      <c r="FC139" s="19"/>
      <c r="FD139" s="19"/>
      <c r="FE139" s="19"/>
      <c r="FF139" s="19"/>
      <c r="FG139" s="19"/>
      <c r="FH139" s="19"/>
      <c r="FI139" s="19"/>
      <c r="FJ139" s="19"/>
      <c r="FK139" s="19"/>
      <c r="FL139" s="19"/>
      <c r="FM139" s="19"/>
      <c r="FN139" s="19"/>
      <c r="FO139" s="19"/>
      <c r="FP139" s="19"/>
      <c r="FQ139" s="19"/>
      <c r="FR139" s="19"/>
      <c r="FS139" s="19"/>
      <c r="FT139" s="19"/>
      <c r="FU139" s="19"/>
      <c r="FV139" s="19"/>
      <c r="FW139" s="19"/>
      <c r="FX139" s="19"/>
      <c r="FY139" s="19"/>
      <c r="FZ139" s="19"/>
      <c r="GA139" s="19"/>
      <c r="GB139" s="19"/>
      <c r="GC139" s="19"/>
      <c r="GD139" s="19"/>
      <c r="GE139" s="19"/>
      <c r="GF139" s="19"/>
      <c r="GG139" s="19"/>
      <c r="GH139" s="19"/>
      <c r="GI139" s="19"/>
      <c r="GJ139" s="19"/>
      <c r="GK139" s="19"/>
      <c r="GL139" s="19"/>
      <c r="GM139" s="19"/>
      <c r="GN139" s="19"/>
      <c r="GO139" s="19"/>
      <c r="GP139" s="19"/>
      <c r="GQ139" s="19"/>
      <c r="GR139" s="19"/>
      <c r="GS139" s="19"/>
      <c r="GT139" s="19"/>
      <c r="GU139" s="19"/>
      <c r="GV139" s="19"/>
      <c r="GW139" s="19"/>
      <c r="GX139" s="19"/>
      <c r="GY139" s="19"/>
      <c r="GZ139" s="19"/>
      <c r="HA139" s="19"/>
      <c r="HB139" s="19"/>
      <c r="HC139" s="19"/>
      <c r="HD139" s="19"/>
      <c r="HE139" s="19"/>
      <c r="HF139" s="19"/>
      <c r="HG139" s="19"/>
      <c r="HH139" s="19"/>
      <c r="HI139" s="19"/>
      <c r="HJ139" s="19"/>
      <c r="HK139" s="19"/>
      <c r="HL139" s="19"/>
      <c r="HM139" s="19"/>
      <c r="HN139" s="19"/>
      <c r="HO139" s="19"/>
      <c r="HP139" s="19"/>
      <c r="HQ139" s="19"/>
      <c r="HR139" s="19"/>
      <c r="HS139" s="19"/>
      <c r="HT139" s="19"/>
      <c r="HU139" s="19"/>
      <c r="HV139" s="19"/>
      <c r="HW139" s="19"/>
      <c r="HX139" s="19"/>
      <c r="HY139" s="19"/>
      <c r="HZ139" s="19"/>
      <c r="IA139" s="19"/>
      <c r="IB139" s="19"/>
      <c r="IC139" s="19"/>
      <c r="ID139" s="19"/>
      <c r="IE139" s="19"/>
    </row>
    <row r="140" spans="1:239" s="29" customFormat="1" ht="21.95" customHeight="1" x14ac:dyDescent="1.05">
      <c r="A140" s="19"/>
      <c r="B140" s="19"/>
      <c r="C140" s="19"/>
      <c r="D140" s="65"/>
      <c r="E140" s="65"/>
      <c r="F140" s="19"/>
      <c r="G140" s="19"/>
      <c r="H140" s="19"/>
      <c r="I140" s="19"/>
      <c r="J140" s="19"/>
      <c r="K140" s="19"/>
      <c r="L140" s="19"/>
      <c r="M140" s="71"/>
      <c r="N140" s="71"/>
      <c r="O140" s="19"/>
      <c r="R140" s="22"/>
      <c r="S140" s="19"/>
      <c r="T140" s="19"/>
      <c r="U140" s="19"/>
      <c r="V140" s="101"/>
      <c r="W140" s="95"/>
      <c r="X140" s="101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/>
      <c r="EQ140" s="19"/>
      <c r="ER140" s="19"/>
      <c r="ES140" s="19"/>
      <c r="ET140" s="19"/>
      <c r="EU140" s="19"/>
      <c r="EV140" s="19"/>
      <c r="EW140" s="19"/>
      <c r="EX140" s="19"/>
      <c r="EY140" s="19"/>
      <c r="EZ140" s="19"/>
      <c r="FA140" s="19"/>
      <c r="FB140" s="19"/>
      <c r="FC140" s="19"/>
      <c r="FD140" s="19"/>
      <c r="FE140" s="19"/>
      <c r="FF140" s="19"/>
      <c r="FG140" s="19"/>
      <c r="FH140" s="19"/>
      <c r="FI140" s="19"/>
      <c r="FJ140" s="19"/>
      <c r="FK140" s="19"/>
      <c r="FL140" s="19"/>
      <c r="FM140" s="19"/>
      <c r="FN140" s="19"/>
      <c r="FO140" s="19"/>
      <c r="FP140" s="19"/>
      <c r="FQ140" s="19"/>
      <c r="FR140" s="19"/>
      <c r="FS140" s="19"/>
      <c r="FT140" s="19"/>
      <c r="FU140" s="19"/>
      <c r="FV140" s="19"/>
      <c r="FW140" s="19"/>
      <c r="FX140" s="19"/>
      <c r="FY140" s="19"/>
      <c r="FZ140" s="19"/>
      <c r="GA140" s="19"/>
      <c r="GB140" s="19"/>
      <c r="GC140" s="19"/>
      <c r="GD140" s="19"/>
      <c r="GE140" s="19"/>
      <c r="GF140" s="19"/>
      <c r="GG140" s="19"/>
      <c r="GH140" s="19"/>
      <c r="GI140" s="19"/>
      <c r="GJ140" s="19"/>
      <c r="GK140" s="19"/>
      <c r="GL140" s="19"/>
      <c r="GM140" s="19"/>
      <c r="GN140" s="19"/>
      <c r="GO140" s="19"/>
      <c r="GP140" s="19"/>
      <c r="GQ140" s="19"/>
      <c r="GR140" s="19"/>
      <c r="GS140" s="19"/>
      <c r="GT140" s="19"/>
      <c r="GU140" s="19"/>
      <c r="GV140" s="19"/>
      <c r="GW140" s="19"/>
      <c r="GX140" s="19"/>
      <c r="GY140" s="19"/>
      <c r="GZ140" s="19"/>
      <c r="HA140" s="19"/>
      <c r="HB140" s="19"/>
      <c r="HC140" s="19"/>
      <c r="HD140" s="19"/>
      <c r="HE140" s="19"/>
      <c r="HF140" s="19"/>
      <c r="HG140" s="19"/>
      <c r="HH140" s="19"/>
      <c r="HI140" s="19"/>
      <c r="HJ140" s="19"/>
      <c r="HK140" s="19"/>
      <c r="HL140" s="19"/>
      <c r="HM140" s="19"/>
      <c r="HN140" s="19"/>
      <c r="HO140" s="19"/>
      <c r="HP140" s="19"/>
      <c r="HQ140" s="19"/>
      <c r="HR140" s="19"/>
      <c r="HS140" s="19"/>
      <c r="HT140" s="19"/>
      <c r="HU140" s="19"/>
      <c r="HV140" s="19"/>
      <c r="HW140" s="19"/>
      <c r="HX140" s="19"/>
      <c r="HY140" s="19"/>
      <c r="HZ140" s="19"/>
      <c r="IA140" s="19"/>
      <c r="IB140" s="19"/>
      <c r="IC140" s="19"/>
      <c r="ID140" s="19"/>
      <c r="IE140" s="19"/>
    </row>
    <row r="141" spans="1:239" s="29" customFormat="1" ht="21.95" customHeight="1" x14ac:dyDescent="1.05">
      <c r="A141" s="19"/>
      <c r="B141" s="19"/>
      <c r="C141" s="19"/>
      <c r="D141" s="65"/>
      <c r="E141" s="65"/>
      <c r="F141" s="19"/>
      <c r="G141" s="19"/>
      <c r="H141" s="19"/>
      <c r="I141" s="19"/>
      <c r="J141" s="19"/>
      <c r="K141" s="19"/>
      <c r="L141" s="19"/>
      <c r="M141" s="71"/>
      <c r="N141" s="71"/>
      <c r="O141" s="19"/>
      <c r="R141" s="22"/>
      <c r="S141" s="19"/>
      <c r="T141" s="19"/>
      <c r="U141" s="19"/>
      <c r="V141" s="101"/>
      <c r="W141" s="95"/>
      <c r="X141" s="101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/>
      <c r="EQ141" s="19"/>
      <c r="ER141" s="19"/>
      <c r="ES141" s="19"/>
      <c r="ET141" s="19"/>
      <c r="EU141" s="19"/>
      <c r="EV141" s="19"/>
      <c r="EW141" s="19"/>
      <c r="EX141" s="19"/>
      <c r="EY141" s="19"/>
      <c r="EZ141" s="19"/>
      <c r="FA141" s="19"/>
      <c r="FB141" s="19"/>
      <c r="FC141" s="19"/>
      <c r="FD141" s="19"/>
      <c r="FE141" s="19"/>
      <c r="FF141" s="19"/>
      <c r="FG141" s="19"/>
      <c r="FH141" s="19"/>
      <c r="FI141" s="19"/>
      <c r="FJ141" s="19"/>
      <c r="FK141" s="19"/>
      <c r="FL141" s="19"/>
      <c r="FM141" s="19"/>
      <c r="FN141" s="19"/>
      <c r="FO141" s="19"/>
      <c r="FP141" s="19"/>
      <c r="FQ141" s="19"/>
      <c r="FR141" s="19"/>
      <c r="FS141" s="19"/>
      <c r="FT141" s="19"/>
      <c r="FU141" s="19"/>
      <c r="FV141" s="19"/>
      <c r="FW141" s="19"/>
      <c r="FX141" s="19"/>
      <c r="FY141" s="19"/>
      <c r="FZ141" s="19"/>
      <c r="GA141" s="19"/>
      <c r="GB141" s="19"/>
      <c r="GC141" s="19"/>
      <c r="GD141" s="19"/>
      <c r="GE141" s="19"/>
      <c r="GF141" s="19"/>
      <c r="GG141" s="19"/>
      <c r="GH141" s="19"/>
      <c r="GI141" s="19"/>
      <c r="GJ141" s="19"/>
      <c r="GK141" s="19"/>
      <c r="GL141" s="19"/>
      <c r="GM141" s="19"/>
      <c r="GN141" s="19"/>
      <c r="GO141" s="19"/>
      <c r="GP141" s="19"/>
      <c r="GQ141" s="19"/>
      <c r="GR141" s="19"/>
      <c r="GS141" s="19"/>
      <c r="GT141" s="19"/>
      <c r="GU141" s="19"/>
      <c r="GV141" s="19"/>
      <c r="GW141" s="19"/>
      <c r="GX141" s="19"/>
      <c r="GY141" s="19"/>
      <c r="GZ141" s="19"/>
      <c r="HA141" s="19"/>
      <c r="HB141" s="19"/>
      <c r="HC141" s="19"/>
      <c r="HD141" s="19"/>
      <c r="HE141" s="19"/>
      <c r="HF141" s="19"/>
      <c r="HG141" s="19"/>
      <c r="HH141" s="19"/>
      <c r="HI141" s="19"/>
      <c r="HJ141" s="19"/>
      <c r="HK141" s="19"/>
      <c r="HL141" s="19"/>
      <c r="HM141" s="19"/>
      <c r="HN141" s="19"/>
      <c r="HO141" s="19"/>
      <c r="HP141" s="19"/>
      <c r="HQ141" s="19"/>
      <c r="HR141" s="19"/>
      <c r="HS141" s="19"/>
      <c r="HT141" s="19"/>
      <c r="HU141" s="19"/>
      <c r="HV141" s="19"/>
      <c r="HW141" s="19"/>
      <c r="HX141" s="19"/>
      <c r="HY141" s="19"/>
      <c r="HZ141" s="19"/>
      <c r="IA141" s="19"/>
      <c r="IB141" s="19"/>
      <c r="IC141" s="19"/>
      <c r="ID141" s="19"/>
      <c r="IE141" s="19"/>
    </row>
    <row r="142" spans="1:239" s="29" customFormat="1" ht="21.95" customHeight="1" x14ac:dyDescent="1.05">
      <c r="A142" s="19"/>
      <c r="B142" s="19"/>
      <c r="C142" s="19"/>
      <c r="D142" s="65"/>
      <c r="E142" s="65"/>
      <c r="F142" s="19"/>
      <c r="G142" s="19"/>
      <c r="H142" s="19"/>
      <c r="I142" s="19"/>
      <c r="J142" s="19"/>
      <c r="K142" s="19"/>
      <c r="L142" s="19"/>
      <c r="M142" s="71"/>
      <c r="N142" s="71"/>
      <c r="O142" s="19"/>
      <c r="R142" s="22"/>
      <c r="S142" s="19"/>
      <c r="T142" s="19"/>
      <c r="U142" s="19"/>
      <c r="V142" s="101"/>
      <c r="W142" s="95"/>
      <c r="X142" s="101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/>
      <c r="EQ142" s="19"/>
      <c r="ER142" s="19"/>
      <c r="ES142" s="19"/>
      <c r="ET142" s="19"/>
      <c r="EU142" s="19"/>
      <c r="EV142" s="19"/>
      <c r="EW142" s="19"/>
      <c r="EX142" s="19"/>
      <c r="EY142" s="19"/>
      <c r="EZ142" s="19"/>
      <c r="FA142" s="19"/>
      <c r="FB142" s="19"/>
      <c r="FC142" s="19"/>
      <c r="FD142" s="19"/>
      <c r="FE142" s="19"/>
      <c r="FF142" s="19"/>
      <c r="FG142" s="19"/>
      <c r="FH142" s="19"/>
      <c r="FI142" s="19"/>
      <c r="FJ142" s="19"/>
      <c r="FK142" s="19"/>
      <c r="FL142" s="19"/>
      <c r="FM142" s="19"/>
      <c r="FN142" s="19"/>
      <c r="FO142" s="19"/>
      <c r="FP142" s="19"/>
      <c r="FQ142" s="19"/>
      <c r="FR142" s="19"/>
      <c r="FS142" s="19"/>
      <c r="FT142" s="19"/>
      <c r="FU142" s="19"/>
      <c r="FV142" s="19"/>
      <c r="FW142" s="19"/>
      <c r="FX142" s="19"/>
      <c r="FY142" s="19"/>
      <c r="FZ142" s="19"/>
      <c r="GA142" s="19"/>
      <c r="GB142" s="19"/>
      <c r="GC142" s="19"/>
      <c r="GD142" s="19"/>
      <c r="GE142" s="19"/>
      <c r="GF142" s="19"/>
      <c r="GG142" s="19"/>
      <c r="GH142" s="19"/>
      <c r="GI142" s="19"/>
      <c r="GJ142" s="19"/>
      <c r="GK142" s="19"/>
      <c r="GL142" s="19"/>
      <c r="GM142" s="19"/>
      <c r="GN142" s="19"/>
      <c r="GO142" s="19"/>
      <c r="GP142" s="19"/>
      <c r="GQ142" s="19"/>
      <c r="GR142" s="19"/>
      <c r="GS142" s="19"/>
      <c r="GT142" s="19"/>
      <c r="GU142" s="19"/>
      <c r="GV142" s="19"/>
      <c r="GW142" s="19"/>
      <c r="GX142" s="19"/>
      <c r="GY142" s="19"/>
      <c r="GZ142" s="19"/>
      <c r="HA142" s="19"/>
      <c r="HB142" s="19"/>
      <c r="HC142" s="19"/>
      <c r="HD142" s="19"/>
      <c r="HE142" s="19"/>
      <c r="HF142" s="19"/>
      <c r="HG142" s="19"/>
      <c r="HH142" s="19"/>
      <c r="HI142" s="19"/>
      <c r="HJ142" s="19"/>
      <c r="HK142" s="19"/>
      <c r="HL142" s="19"/>
      <c r="HM142" s="19"/>
      <c r="HN142" s="19"/>
      <c r="HO142" s="19"/>
      <c r="HP142" s="19"/>
      <c r="HQ142" s="19"/>
      <c r="HR142" s="19"/>
      <c r="HS142" s="19"/>
      <c r="HT142" s="19"/>
      <c r="HU142" s="19"/>
      <c r="HV142" s="19"/>
      <c r="HW142" s="19"/>
      <c r="HX142" s="19"/>
      <c r="HY142" s="19"/>
      <c r="HZ142" s="19"/>
      <c r="IA142" s="19"/>
      <c r="IB142" s="19"/>
      <c r="IC142" s="19"/>
      <c r="ID142" s="19"/>
      <c r="IE142" s="19"/>
    </row>
    <row r="143" spans="1:239" s="29" customFormat="1" ht="21.95" customHeight="1" x14ac:dyDescent="1.05">
      <c r="A143" s="19"/>
      <c r="B143" s="19"/>
      <c r="C143" s="19"/>
      <c r="D143" s="65"/>
      <c r="E143" s="65"/>
      <c r="F143" s="19"/>
      <c r="G143" s="19"/>
      <c r="H143" s="19"/>
      <c r="I143" s="19"/>
      <c r="J143" s="19"/>
      <c r="K143" s="19"/>
      <c r="L143" s="19"/>
      <c r="M143" s="71"/>
      <c r="N143" s="71"/>
      <c r="O143" s="19"/>
      <c r="R143" s="22"/>
      <c r="S143" s="19"/>
      <c r="T143" s="19"/>
      <c r="U143" s="19"/>
      <c r="V143" s="101"/>
      <c r="W143" s="95"/>
      <c r="X143" s="101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/>
      <c r="EQ143" s="19"/>
      <c r="ER143" s="19"/>
      <c r="ES143" s="19"/>
      <c r="ET143" s="19"/>
      <c r="EU143" s="19"/>
      <c r="EV143" s="19"/>
      <c r="EW143" s="19"/>
      <c r="EX143" s="19"/>
      <c r="EY143" s="19"/>
      <c r="EZ143" s="19"/>
      <c r="FA143" s="19"/>
      <c r="FB143" s="19"/>
      <c r="FC143" s="19"/>
      <c r="FD143" s="19"/>
      <c r="FE143" s="19"/>
      <c r="FF143" s="19"/>
      <c r="FG143" s="19"/>
      <c r="FH143" s="19"/>
      <c r="FI143" s="19"/>
      <c r="FJ143" s="19"/>
      <c r="FK143" s="19"/>
      <c r="FL143" s="19"/>
      <c r="FM143" s="19"/>
      <c r="FN143" s="19"/>
      <c r="FO143" s="19"/>
      <c r="FP143" s="19"/>
      <c r="FQ143" s="19"/>
      <c r="FR143" s="19"/>
      <c r="FS143" s="19"/>
      <c r="FT143" s="19"/>
      <c r="FU143" s="19"/>
      <c r="FV143" s="19"/>
      <c r="FW143" s="19"/>
      <c r="FX143" s="19"/>
      <c r="FY143" s="19"/>
      <c r="FZ143" s="19"/>
      <c r="GA143" s="19"/>
      <c r="GB143" s="19"/>
      <c r="GC143" s="19"/>
      <c r="GD143" s="19"/>
      <c r="GE143" s="19"/>
      <c r="GF143" s="19"/>
      <c r="GG143" s="19"/>
      <c r="GH143" s="19"/>
      <c r="GI143" s="19"/>
      <c r="GJ143" s="19"/>
      <c r="GK143" s="19"/>
      <c r="GL143" s="19"/>
      <c r="GM143" s="19"/>
      <c r="GN143" s="19"/>
      <c r="GO143" s="19"/>
      <c r="GP143" s="19"/>
      <c r="GQ143" s="19"/>
      <c r="GR143" s="19"/>
      <c r="GS143" s="19"/>
      <c r="GT143" s="19"/>
      <c r="GU143" s="19"/>
      <c r="GV143" s="19"/>
      <c r="GW143" s="19"/>
      <c r="GX143" s="19"/>
      <c r="GY143" s="19"/>
      <c r="GZ143" s="19"/>
      <c r="HA143" s="19"/>
      <c r="HB143" s="19"/>
      <c r="HC143" s="19"/>
      <c r="HD143" s="19"/>
      <c r="HE143" s="19"/>
      <c r="HF143" s="19"/>
      <c r="HG143" s="19"/>
      <c r="HH143" s="19"/>
      <c r="HI143" s="19"/>
      <c r="HJ143" s="19"/>
      <c r="HK143" s="19"/>
      <c r="HL143" s="19"/>
      <c r="HM143" s="19"/>
      <c r="HN143" s="19"/>
      <c r="HO143" s="19"/>
      <c r="HP143" s="19"/>
      <c r="HQ143" s="19"/>
      <c r="HR143" s="19"/>
      <c r="HS143" s="19"/>
      <c r="HT143" s="19"/>
      <c r="HU143" s="19"/>
      <c r="HV143" s="19"/>
      <c r="HW143" s="19"/>
      <c r="HX143" s="19"/>
      <c r="HY143" s="19"/>
      <c r="HZ143" s="19"/>
      <c r="IA143" s="19"/>
      <c r="IB143" s="19"/>
      <c r="IC143" s="19"/>
      <c r="ID143" s="19"/>
      <c r="IE143" s="19"/>
    </row>
    <row r="144" spans="1:239" s="29" customFormat="1" ht="21.95" customHeight="1" x14ac:dyDescent="1.05">
      <c r="A144" s="19"/>
      <c r="B144" s="19"/>
      <c r="C144" s="19"/>
      <c r="D144" s="65"/>
      <c r="E144" s="65"/>
      <c r="F144" s="19"/>
      <c r="G144" s="19"/>
      <c r="H144" s="19"/>
      <c r="I144" s="19"/>
      <c r="J144" s="19"/>
      <c r="K144" s="19"/>
      <c r="L144" s="19"/>
      <c r="M144" s="71"/>
      <c r="N144" s="71"/>
      <c r="O144" s="19"/>
      <c r="R144" s="22"/>
      <c r="S144" s="19"/>
      <c r="T144" s="19"/>
      <c r="U144" s="19"/>
      <c r="V144" s="101"/>
      <c r="W144" s="95"/>
      <c r="X144" s="101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/>
      <c r="EQ144" s="19"/>
      <c r="ER144" s="19"/>
      <c r="ES144" s="19"/>
      <c r="ET144" s="19"/>
      <c r="EU144" s="19"/>
      <c r="EV144" s="19"/>
      <c r="EW144" s="19"/>
      <c r="EX144" s="19"/>
      <c r="EY144" s="19"/>
      <c r="EZ144" s="19"/>
      <c r="FA144" s="19"/>
      <c r="FB144" s="19"/>
      <c r="FC144" s="19"/>
      <c r="FD144" s="19"/>
      <c r="FE144" s="19"/>
      <c r="FF144" s="19"/>
      <c r="FG144" s="19"/>
      <c r="FH144" s="19"/>
      <c r="FI144" s="19"/>
      <c r="FJ144" s="19"/>
      <c r="FK144" s="19"/>
      <c r="FL144" s="19"/>
      <c r="FM144" s="19"/>
      <c r="FN144" s="19"/>
      <c r="FO144" s="19"/>
      <c r="FP144" s="19"/>
      <c r="FQ144" s="19"/>
      <c r="FR144" s="19"/>
      <c r="FS144" s="19"/>
      <c r="FT144" s="19"/>
      <c r="FU144" s="19"/>
      <c r="FV144" s="19"/>
      <c r="FW144" s="19"/>
      <c r="FX144" s="19"/>
      <c r="FY144" s="19"/>
      <c r="FZ144" s="19"/>
      <c r="GA144" s="19"/>
      <c r="GB144" s="19"/>
      <c r="GC144" s="19"/>
      <c r="GD144" s="19"/>
      <c r="GE144" s="19"/>
      <c r="GF144" s="19"/>
      <c r="GG144" s="19"/>
      <c r="GH144" s="19"/>
      <c r="GI144" s="19"/>
      <c r="GJ144" s="19"/>
      <c r="GK144" s="19"/>
      <c r="GL144" s="19"/>
      <c r="GM144" s="19"/>
      <c r="GN144" s="19"/>
      <c r="GO144" s="19"/>
      <c r="GP144" s="19"/>
      <c r="GQ144" s="19"/>
      <c r="GR144" s="19"/>
      <c r="GS144" s="19"/>
      <c r="GT144" s="19"/>
      <c r="GU144" s="19"/>
      <c r="GV144" s="19"/>
      <c r="GW144" s="19"/>
      <c r="GX144" s="19"/>
      <c r="GY144" s="19"/>
      <c r="GZ144" s="19"/>
      <c r="HA144" s="19"/>
      <c r="HB144" s="19"/>
      <c r="HC144" s="19"/>
      <c r="HD144" s="19"/>
      <c r="HE144" s="19"/>
      <c r="HF144" s="19"/>
      <c r="HG144" s="19"/>
      <c r="HH144" s="19"/>
      <c r="HI144" s="19"/>
      <c r="HJ144" s="19"/>
      <c r="HK144" s="19"/>
      <c r="HL144" s="19"/>
      <c r="HM144" s="19"/>
      <c r="HN144" s="19"/>
      <c r="HO144" s="19"/>
      <c r="HP144" s="19"/>
      <c r="HQ144" s="19"/>
      <c r="HR144" s="19"/>
      <c r="HS144" s="19"/>
      <c r="HT144" s="19"/>
      <c r="HU144" s="19"/>
      <c r="HV144" s="19"/>
      <c r="HW144" s="19"/>
      <c r="HX144" s="19"/>
      <c r="HY144" s="19"/>
      <c r="HZ144" s="19"/>
      <c r="IA144" s="19"/>
      <c r="IB144" s="19"/>
      <c r="IC144" s="19"/>
      <c r="ID144" s="19"/>
      <c r="IE144" s="19"/>
    </row>
    <row r="145" spans="1:239" s="29" customFormat="1" ht="21.95" customHeight="1" x14ac:dyDescent="1.05">
      <c r="A145" s="19"/>
      <c r="B145" s="19"/>
      <c r="C145" s="19"/>
      <c r="D145" s="65"/>
      <c r="E145" s="65"/>
      <c r="F145" s="19"/>
      <c r="G145" s="19"/>
      <c r="H145" s="19"/>
      <c r="I145" s="19"/>
      <c r="J145" s="19"/>
      <c r="K145" s="19"/>
      <c r="L145" s="19"/>
      <c r="M145" s="71"/>
      <c r="N145" s="71"/>
      <c r="O145" s="19"/>
      <c r="R145" s="22"/>
      <c r="S145" s="19"/>
      <c r="T145" s="19"/>
      <c r="U145" s="19"/>
      <c r="V145" s="101"/>
      <c r="W145" s="95"/>
      <c r="X145" s="101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/>
      <c r="EQ145" s="19"/>
      <c r="ER145" s="19"/>
      <c r="ES145" s="19"/>
      <c r="ET145" s="19"/>
      <c r="EU145" s="19"/>
      <c r="EV145" s="19"/>
      <c r="EW145" s="19"/>
      <c r="EX145" s="19"/>
      <c r="EY145" s="19"/>
      <c r="EZ145" s="19"/>
      <c r="FA145" s="19"/>
      <c r="FB145" s="19"/>
      <c r="FC145" s="19"/>
      <c r="FD145" s="19"/>
      <c r="FE145" s="19"/>
      <c r="FF145" s="19"/>
      <c r="FG145" s="19"/>
      <c r="FH145" s="19"/>
      <c r="FI145" s="19"/>
      <c r="FJ145" s="19"/>
      <c r="FK145" s="19"/>
      <c r="FL145" s="19"/>
      <c r="FM145" s="19"/>
      <c r="FN145" s="19"/>
      <c r="FO145" s="19"/>
      <c r="FP145" s="19"/>
      <c r="FQ145" s="19"/>
      <c r="FR145" s="19"/>
      <c r="FS145" s="19"/>
      <c r="FT145" s="19"/>
      <c r="FU145" s="19"/>
      <c r="FV145" s="19"/>
      <c r="FW145" s="19"/>
      <c r="FX145" s="19"/>
      <c r="FY145" s="19"/>
      <c r="FZ145" s="19"/>
      <c r="GA145" s="19"/>
      <c r="GB145" s="19"/>
      <c r="GC145" s="19"/>
      <c r="GD145" s="19"/>
      <c r="GE145" s="19"/>
      <c r="GF145" s="19"/>
      <c r="GG145" s="19"/>
      <c r="GH145" s="19"/>
      <c r="GI145" s="19"/>
      <c r="GJ145" s="19"/>
      <c r="GK145" s="19"/>
      <c r="GL145" s="19"/>
      <c r="GM145" s="19"/>
      <c r="GN145" s="19"/>
      <c r="GO145" s="19"/>
      <c r="GP145" s="19"/>
      <c r="GQ145" s="19"/>
      <c r="GR145" s="19"/>
      <c r="GS145" s="19"/>
      <c r="GT145" s="19"/>
      <c r="GU145" s="19"/>
      <c r="GV145" s="19"/>
      <c r="GW145" s="19"/>
      <c r="GX145" s="19"/>
      <c r="GY145" s="19"/>
      <c r="GZ145" s="19"/>
      <c r="HA145" s="19"/>
      <c r="HB145" s="19"/>
      <c r="HC145" s="19"/>
      <c r="HD145" s="19"/>
      <c r="HE145" s="19"/>
      <c r="HF145" s="19"/>
      <c r="HG145" s="19"/>
      <c r="HH145" s="19"/>
      <c r="HI145" s="19"/>
      <c r="HJ145" s="19"/>
      <c r="HK145" s="19"/>
      <c r="HL145" s="19"/>
      <c r="HM145" s="19"/>
      <c r="HN145" s="19"/>
      <c r="HO145" s="19"/>
      <c r="HP145" s="19"/>
      <c r="HQ145" s="19"/>
      <c r="HR145" s="19"/>
      <c r="HS145" s="19"/>
      <c r="HT145" s="19"/>
      <c r="HU145" s="19"/>
      <c r="HV145" s="19"/>
      <c r="HW145" s="19"/>
      <c r="HX145" s="19"/>
      <c r="HY145" s="19"/>
      <c r="HZ145" s="19"/>
      <c r="IA145" s="19"/>
      <c r="IB145" s="19"/>
      <c r="IC145" s="19"/>
      <c r="ID145" s="19"/>
      <c r="IE145" s="19"/>
    </row>
    <row r="146" spans="1:239" s="29" customFormat="1" ht="21.95" customHeight="1" x14ac:dyDescent="1.05">
      <c r="A146" s="19"/>
      <c r="B146" s="19"/>
      <c r="C146" s="19"/>
      <c r="D146" s="65"/>
      <c r="E146" s="65"/>
      <c r="F146" s="19"/>
      <c r="G146" s="19"/>
      <c r="H146" s="19"/>
      <c r="I146" s="19"/>
      <c r="J146" s="19"/>
      <c r="K146" s="19"/>
      <c r="L146" s="19"/>
      <c r="M146" s="71"/>
      <c r="N146" s="71"/>
      <c r="O146" s="19"/>
      <c r="R146" s="22"/>
      <c r="S146" s="19"/>
      <c r="T146" s="19"/>
      <c r="U146" s="19"/>
      <c r="V146" s="101"/>
      <c r="W146" s="95"/>
      <c r="X146" s="101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/>
      <c r="EQ146" s="19"/>
      <c r="ER146" s="19"/>
      <c r="ES146" s="19"/>
      <c r="ET146" s="19"/>
      <c r="EU146" s="19"/>
      <c r="EV146" s="19"/>
      <c r="EW146" s="19"/>
      <c r="EX146" s="19"/>
      <c r="EY146" s="19"/>
      <c r="EZ146" s="19"/>
      <c r="FA146" s="19"/>
      <c r="FB146" s="19"/>
      <c r="FC146" s="19"/>
      <c r="FD146" s="19"/>
      <c r="FE146" s="19"/>
      <c r="FF146" s="19"/>
      <c r="FG146" s="19"/>
      <c r="FH146" s="19"/>
      <c r="FI146" s="19"/>
      <c r="FJ146" s="19"/>
      <c r="FK146" s="19"/>
      <c r="FL146" s="19"/>
      <c r="FM146" s="19"/>
      <c r="FN146" s="19"/>
      <c r="FO146" s="19"/>
      <c r="FP146" s="19"/>
      <c r="FQ146" s="19"/>
      <c r="FR146" s="19"/>
      <c r="FS146" s="19"/>
      <c r="FT146" s="19"/>
      <c r="FU146" s="19"/>
      <c r="FV146" s="19"/>
      <c r="FW146" s="19"/>
      <c r="FX146" s="19"/>
      <c r="FY146" s="19"/>
      <c r="FZ146" s="19"/>
      <c r="GA146" s="19"/>
      <c r="GB146" s="19"/>
      <c r="GC146" s="19"/>
      <c r="GD146" s="19"/>
      <c r="GE146" s="19"/>
      <c r="GF146" s="19"/>
      <c r="GG146" s="19"/>
      <c r="GH146" s="19"/>
      <c r="GI146" s="19"/>
      <c r="GJ146" s="19"/>
      <c r="GK146" s="19"/>
      <c r="GL146" s="19"/>
      <c r="GM146" s="19"/>
      <c r="GN146" s="19"/>
      <c r="GO146" s="19"/>
      <c r="GP146" s="19"/>
      <c r="GQ146" s="19"/>
      <c r="GR146" s="19"/>
      <c r="GS146" s="19"/>
      <c r="GT146" s="19"/>
      <c r="GU146" s="19"/>
      <c r="GV146" s="19"/>
      <c r="GW146" s="19"/>
      <c r="GX146" s="19"/>
      <c r="GY146" s="19"/>
      <c r="GZ146" s="19"/>
      <c r="HA146" s="19"/>
      <c r="HB146" s="19"/>
      <c r="HC146" s="19"/>
      <c r="HD146" s="19"/>
      <c r="HE146" s="19"/>
      <c r="HF146" s="19"/>
      <c r="HG146" s="19"/>
      <c r="HH146" s="19"/>
      <c r="HI146" s="19"/>
      <c r="HJ146" s="19"/>
      <c r="HK146" s="19"/>
      <c r="HL146" s="19"/>
      <c r="HM146" s="19"/>
      <c r="HN146" s="19"/>
      <c r="HO146" s="19"/>
      <c r="HP146" s="19"/>
      <c r="HQ146" s="19"/>
      <c r="HR146" s="19"/>
      <c r="HS146" s="19"/>
      <c r="HT146" s="19"/>
      <c r="HU146" s="19"/>
      <c r="HV146" s="19"/>
      <c r="HW146" s="19"/>
      <c r="HX146" s="19"/>
      <c r="HY146" s="19"/>
      <c r="HZ146" s="19"/>
      <c r="IA146" s="19"/>
      <c r="IB146" s="19"/>
      <c r="IC146" s="19"/>
      <c r="ID146" s="19"/>
      <c r="IE146" s="19"/>
    </row>
    <row r="147" spans="1:239" s="29" customFormat="1" ht="21.95" customHeight="1" x14ac:dyDescent="1.05">
      <c r="A147" s="19"/>
      <c r="B147" s="19"/>
      <c r="C147" s="19"/>
      <c r="D147" s="65"/>
      <c r="E147" s="65"/>
      <c r="F147" s="19"/>
      <c r="G147" s="19"/>
      <c r="H147" s="19"/>
      <c r="I147" s="19"/>
      <c r="J147" s="19"/>
      <c r="K147" s="19"/>
      <c r="L147" s="19"/>
      <c r="M147" s="71"/>
      <c r="N147" s="71"/>
      <c r="O147" s="19"/>
      <c r="R147" s="22"/>
      <c r="S147" s="19"/>
      <c r="T147" s="19"/>
      <c r="U147" s="19"/>
      <c r="V147" s="101"/>
      <c r="W147" s="95"/>
      <c r="X147" s="101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/>
      <c r="EQ147" s="19"/>
      <c r="ER147" s="19"/>
      <c r="ES147" s="19"/>
      <c r="ET147" s="19"/>
      <c r="EU147" s="19"/>
      <c r="EV147" s="19"/>
      <c r="EW147" s="19"/>
      <c r="EX147" s="19"/>
      <c r="EY147" s="19"/>
      <c r="EZ147" s="19"/>
      <c r="FA147" s="19"/>
      <c r="FB147" s="19"/>
      <c r="FC147" s="19"/>
      <c r="FD147" s="19"/>
      <c r="FE147" s="19"/>
      <c r="FF147" s="19"/>
      <c r="FG147" s="19"/>
      <c r="FH147" s="19"/>
      <c r="FI147" s="19"/>
      <c r="FJ147" s="19"/>
      <c r="FK147" s="19"/>
      <c r="FL147" s="19"/>
      <c r="FM147" s="19"/>
      <c r="FN147" s="19"/>
      <c r="FO147" s="19"/>
      <c r="FP147" s="19"/>
      <c r="FQ147" s="19"/>
      <c r="FR147" s="19"/>
      <c r="FS147" s="19"/>
      <c r="FT147" s="19"/>
      <c r="FU147" s="19"/>
      <c r="FV147" s="19"/>
      <c r="FW147" s="19"/>
      <c r="FX147" s="19"/>
      <c r="FY147" s="19"/>
      <c r="FZ147" s="19"/>
      <c r="GA147" s="19"/>
      <c r="GB147" s="19"/>
      <c r="GC147" s="19"/>
      <c r="GD147" s="19"/>
      <c r="GE147" s="19"/>
      <c r="GF147" s="19"/>
      <c r="GG147" s="19"/>
      <c r="GH147" s="19"/>
      <c r="GI147" s="19"/>
      <c r="GJ147" s="19"/>
      <c r="GK147" s="19"/>
      <c r="GL147" s="19"/>
      <c r="GM147" s="19"/>
      <c r="GN147" s="19"/>
      <c r="GO147" s="19"/>
      <c r="GP147" s="19"/>
      <c r="GQ147" s="19"/>
      <c r="GR147" s="19"/>
      <c r="GS147" s="19"/>
      <c r="GT147" s="19"/>
      <c r="GU147" s="19"/>
      <c r="GV147" s="19"/>
      <c r="GW147" s="19"/>
      <c r="GX147" s="19"/>
      <c r="GY147" s="19"/>
      <c r="GZ147" s="19"/>
      <c r="HA147" s="19"/>
      <c r="HB147" s="19"/>
      <c r="HC147" s="19"/>
      <c r="HD147" s="19"/>
      <c r="HE147" s="19"/>
      <c r="HF147" s="19"/>
      <c r="HG147" s="19"/>
      <c r="HH147" s="19"/>
      <c r="HI147" s="19"/>
      <c r="HJ147" s="19"/>
      <c r="HK147" s="19"/>
      <c r="HL147" s="19"/>
      <c r="HM147" s="19"/>
      <c r="HN147" s="19"/>
      <c r="HO147" s="19"/>
      <c r="HP147" s="19"/>
      <c r="HQ147" s="19"/>
      <c r="HR147" s="19"/>
      <c r="HS147" s="19"/>
      <c r="HT147" s="19"/>
      <c r="HU147" s="19"/>
      <c r="HV147" s="19"/>
      <c r="HW147" s="19"/>
      <c r="HX147" s="19"/>
      <c r="HY147" s="19"/>
      <c r="HZ147" s="19"/>
      <c r="IA147" s="19"/>
      <c r="IB147" s="19"/>
      <c r="IC147" s="19"/>
      <c r="ID147" s="19"/>
      <c r="IE147" s="19"/>
    </row>
    <row r="148" spans="1:239" s="29" customFormat="1" ht="21.95" customHeight="1" x14ac:dyDescent="1.05">
      <c r="A148" s="19"/>
      <c r="B148" s="19"/>
      <c r="C148" s="19"/>
      <c r="D148" s="65"/>
      <c r="E148" s="65"/>
      <c r="F148" s="19"/>
      <c r="G148" s="19"/>
      <c r="H148" s="19"/>
      <c r="I148" s="19"/>
      <c r="J148" s="19"/>
      <c r="K148" s="19"/>
      <c r="L148" s="19"/>
      <c r="M148" s="71"/>
      <c r="N148" s="71"/>
      <c r="O148" s="19"/>
      <c r="R148" s="22"/>
      <c r="S148" s="19"/>
      <c r="T148" s="19"/>
      <c r="U148" s="19"/>
      <c r="V148" s="101"/>
      <c r="W148" s="95"/>
      <c r="X148" s="101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/>
      <c r="EQ148" s="19"/>
      <c r="ER148" s="19"/>
      <c r="ES148" s="19"/>
      <c r="ET148" s="19"/>
      <c r="EU148" s="19"/>
      <c r="EV148" s="19"/>
      <c r="EW148" s="19"/>
      <c r="EX148" s="19"/>
      <c r="EY148" s="19"/>
      <c r="EZ148" s="19"/>
      <c r="FA148" s="19"/>
      <c r="FB148" s="19"/>
      <c r="FC148" s="19"/>
      <c r="FD148" s="19"/>
      <c r="FE148" s="19"/>
      <c r="FF148" s="19"/>
      <c r="FG148" s="19"/>
      <c r="FH148" s="19"/>
      <c r="FI148" s="19"/>
      <c r="FJ148" s="19"/>
      <c r="FK148" s="19"/>
      <c r="FL148" s="19"/>
      <c r="FM148" s="19"/>
      <c r="FN148" s="19"/>
      <c r="FO148" s="19"/>
      <c r="FP148" s="19"/>
      <c r="FQ148" s="19"/>
      <c r="FR148" s="19"/>
      <c r="FS148" s="19"/>
      <c r="FT148" s="19"/>
      <c r="FU148" s="19"/>
      <c r="FV148" s="19"/>
      <c r="FW148" s="19"/>
      <c r="FX148" s="19"/>
      <c r="FY148" s="19"/>
      <c r="FZ148" s="19"/>
      <c r="GA148" s="19"/>
      <c r="GB148" s="19"/>
      <c r="GC148" s="19"/>
      <c r="GD148" s="19"/>
      <c r="GE148" s="19"/>
      <c r="GF148" s="19"/>
      <c r="GG148" s="19"/>
      <c r="GH148" s="19"/>
      <c r="GI148" s="19"/>
      <c r="GJ148" s="19"/>
      <c r="GK148" s="19"/>
      <c r="GL148" s="19"/>
      <c r="GM148" s="19"/>
      <c r="GN148" s="19"/>
      <c r="GO148" s="19"/>
      <c r="GP148" s="19"/>
      <c r="GQ148" s="19"/>
      <c r="GR148" s="19"/>
      <c r="GS148" s="19"/>
      <c r="GT148" s="19"/>
      <c r="GU148" s="19"/>
      <c r="GV148" s="19"/>
      <c r="GW148" s="19"/>
      <c r="GX148" s="19"/>
      <c r="GY148" s="19"/>
      <c r="GZ148" s="19"/>
      <c r="HA148" s="19"/>
      <c r="HB148" s="19"/>
      <c r="HC148" s="19"/>
      <c r="HD148" s="19"/>
      <c r="HE148" s="19"/>
      <c r="HF148" s="19"/>
      <c r="HG148" s="19"/>
      <c r="HH148" s="19"/>
      <c r="HI148" s="19"/>
      <c r="HJ148" s="19"/>
      <c r="HK148" s="19"/>
      <c r="HL148" s="19"/>
      <c r="HM148" s="19"/>
      <c r="HN148" s="19"/>
      <c r="HO148" s="19"/>
      <c r="HP148" s="19"/>
      <c r="HQ148" s="19"/>
      <c r="HR148" s="19"/>
      <c r="HS148" s="19"/>
      <c r="HT148" s="19"/>
      <c r="HU148" s="19"/>
      <c r="HV148" s="19"/>
      <c r="HW148" s="19"/>
      <c r="HX148" s="19"/>
      <c r="HY148" s="19"/>
      <c r="HZ148" s="19"/>
      <c r="IA148" s="19"/>
      <c r="IB148" s="19"/>
      <c r="IC148" s="19"/>
      <c r="ID148" s="19"/>
      <c r="IE148" s="19"/>
    </row>
    <row r="149" spans="1:239" s="29" customFormat="1" ht="21.95" customHeight="1" x14ac:dyDescent="1.05">
      <c r="A149" s="19"/>
      <c r="B149" s="19"/>
      <c r="C149" s="19"/>
      <c r="D149" s="65"/>
      <c r="E149" s="65"/>
      <c r="F149" s="19"/>
      <c r="G149" s="19"/>
      <c r="H149" s="19"/>
      <c r="I149" s="19"/>
      <c r="J149" s="19"/>
      <c r="K149" s="19"/>
      <c r="L149" s="19"/>
      <c r="M149" s="71"/>
      <c r="N149" s="71"/>
      <c r="O149" s="19"/>
      <c r="R149" s="22"/>
      <c r="S149" s="19"/>
      <c r="T149" s="19"/>
      <c r="U149" s="19"/>
      <c r="V149" s="101"/>
      <c r="W149" s="95"/>
      <c r="X149" s="101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/>
      <c r="EQ149" s="19"/>
      <c r="ER149" s="19"/>
      <c r="ES149" s="19"/>
      <c r="ET149" s="19"/>
      <c r="EU149" s="19"/>
      <c r="EV149" s="19"/>
      <c r="EW149" s="19"/>
      <c r="EX149" s="19"/>
      <c r="EY149" s="19"/>
      <c r="EZ149" s="19"/>
      <c r="FA149" s="19"/>
      <c r="FB149" s="19"/>
      <c r="FC149" s="19"/>
      <c r="FD149" s="19"/>
      <c r="FE149" s="19"/>
      <c r="FF149" s="19"/>
      <c r="FG149" s="19"/>
      <c r="FH149" s="19"/>
      <c r="FI149" s="19"/>
      <c r="FJ149" s="19"/>
      <c r="FK149" s="19"/>
      <c r="FL149" s="19"/>
      <c r="FM149" s="19"/>
      <c r="FN149" s="19"/>
      <c r="FO149" s="19"/>
      <c r="FP149" s="19"/>
      <c r="FQ149" s="19"/>
      <c r="FR149" s="19"/>
      <c r="FS149" s="19"/>
      <c r="FT149" s="19"/>
      <c r="FU149" s="19"/>
      <c r="FV149" s="19"/>
      <c r="FW149" s="19"/>
      <c r="FX149" s="19"/>
      <c r="FY149" s="19"/>
      <c r="FZ149" s="19"/>
      <c r="GA149" s="19"/>
      <c r="GB149" s="19"/>
      <c r="GC149" s="19"/>
      <c r="GD149" s="19"/>
      <c r="GE149" s="19"/>
      <c r="GF149" s="19"/>
      <c r="GG149" s="19"/>
      <c r="GH149" s="19"/>
      <c r="GI149" s="19"/>
      <c r="GJ149" s="19"/>
      <c r="GK149" s="19"/>
      <c r="GL149" s="19"/>
      <c r="GM149" s="19"/>
      <c r="GN149" s="19"/>
      <c r="GO149" s="19"/>
      <c r="GP149" s="19"/>
      <c r="GQ149" s="19"/>
      <c r="GR149" s="19"/>
      <c r="GS149" s="19"/>
      <c r="GT149" s="19"/>
      <c r="GU149" s="19"/>
      <c r="GV149" s="19"/>
      <c r="GW149" s="19"/>
      <c r="GX149" s="19"/>
      <c r="GY149" s="19"/>
      <c r="GZ149" s="19"/>
      <c r="HA149" s="19"/>
      <c r="HB149" s="19"/>
      <c r="HC149" s="19"/>
      <c r="HD149" s="19"/>
      <c r="HE149" s="19"/>
      <c r="HF149" s="19"/>
      <c r="HG149" s="19"/>
      <c r="HH149" s="19"/>
      <c r="HI149" s="19"/>
      <c r="HJ149" s="19"/>
      <c r="HK149" s="19"/>
      <c r="HL149" s="19"/>
      <c r="HM149" s="19"/>
      <c r="HN149" s="19"/>
      <c r="HO149" s="19"/>
      <c r="HP149" s="19"/>
      <c r="HQ149" s="19"/>
      <c r="HR149" s="19"/>
      <c r="HS149" s="19"/>
      <c r="HT149" s="19"/>
      <c r="HU149" s="19"/>
      <c r="HV149" s="19"/>
      <c r="HW149" s="19"/>
      <c r="HX149" s="19"/>
      <c r="HY149" s="19"/>
      <c r="HZ149" s="19"/>
      <c r="IA149" s="19"/>
      <c r="IB149" s="19"/>
      <c r="IC149" s="19"/>
      <c r="ID149" s="19"/>
      <c r="IE149" s="19"/>
    </row>
    <row r="150" spans="1:239" s="29" customFormat="1" ht="21.95" customHeight="1" x14ac:dyDescent="1.05">
      <c r="A150" s="19"/>
      <c r="B150" s="19"/>
      <c r="C150" s="19"/>
      <c r="D150" s="65"/>
      <c r="E150" s="65"/>
      <c r="F150" s="19"/>
      <c r="G150" s="19"/>
      <c r="H150" s="19"/>
      <c r="I150" s="19"/>
      <c r="J150" s="19"/>
      <c r="K150" s="19"/>
      <c r="L150" s="19"/>
      <c r="M150" s="71"/>
      <c r="N150" s="71"/>
      <c r="O150" s="19"/>
      <c r="R150" s="22"/>
      <c r="S150" s="19"/>
      <c r="T150" s="19"/>
      <c r="U150" s="19"/>
      <c r="V150" s="101"/>
      <c r="W150" s="95"/>
      <c r="X150" s="101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/>
      <c r="EQ150" s="19"/>
      <c r="ER150" s="19"/>
      <c r="ES150" s="19"/>
      <c r="ET150" s="19"/>
      <c r="EU150" s="19"/>
      <c r="EV150" s="19"/>
      <c r="EW150" s="19"/>
      <c r="EX150" s="19"/>
      <c r="EY150" s="19"/>
      <c r="EZ150" s="19"/>
      <c r="FA150" s="19"/>
      <c r="FB150" s="19"/>
      <c r="FC150" s="19"/>
      <c r="FD150" s="19"/>
      <c r="FE150" s="19"/>
      <c r="FF150" s="19"/>
      <c r="FG150" s="19"/>
      <c r="FH150" s="19"/>
      <c r="FI150" s="19"/>
      <c r="FJ150" s="19"/>
      <c r="FK150" s="19"/>
      <c r="FL150" s="19"/>
      <c r="FM150" s="19"/>
      <c r="FN150" s="19"/>
      <c r="FO150" s="19"/>
      <c r="FP150" s="19"/>
      <c r="FQ150" s="19"/>
      <c r="FR150" s="19"/>
      <c r="FS150" s="19"/>
      <c r="FT150" s="19"/>
      <c r="FU150" s="19"/>
      <c r="FV150" s="19"/>
      <c r="FW150" s="19"/>
      <c r="FX150" s="19"/>
      <c r="FY150" s="19"/>
      <c r="FZ150" s="19"/>
      <c r="GA150" s="19"/>
      <c r="GB150" s="19"/>
      <c r="GC150" s="19"/>
      <c r="GD150" s="19"/>
      <c r="GE150" s="19"/>
      <c r="GF150" s="19"/>
      <c r="GG150" s="19"/>
      <c r="GH150" s="19"/>
      <c r="GI150" s="19"/>
      <c r="GJ150" s="19"/>
      <c r="GK150" s="19"/>
      <c r="GL150" s="19"/>
      <c r="GM150" s="19"/>
      <c r="GN150" s="19"/>
      <c r="GO150" s="19"/>
      <c r="GP150" s="19"/>
      <c r="GQ150" s="19"/>
      <c r="GR150" s="19"/>
      <c r="GS150" s="19"/>
      <c r="GT150" s="19"/>
      <c r="GU150" s="19"/>
      <c r="GV150" s="19"/>
      <c r="GW150" s="19"/>
      <c r="GX150" s="19"/>
      <c r="GY150" s="19"/>
      <c r="GZ150" s="19"/>
      <c r="HA150" s="19"/>
      <c r="HB150" s="19"/>
      <c r="HC150" s="19"/>
      <c r="HD150" s="19"/>
      <c r="HE150" s="19"/>
      <c r="HF150" s="19"/>
      <c r="HG150" s="19"/>
      <c r="HH150" s="19"/>
      <c r="HI150" s="19"/>
      <c r="HJ150" s="19"/>
      <c r="HK150" s="19"/>
      <c r="HL150" s="19"/>
      <c r="HM150" s="19"/>
      <c r="HN150" s="19"/>
      <c r="HO150" s="19"/>
      <c r="HP150" s="19"/>
      <c r="HQ150" s="19"/>
      <c r="HR150" s="19"/>
      <c r="HS150" s="19"/>
      <c r="HT150" s="19"/>
      <c r="HU150" s="19"/>
      <c r="HV150" s="19"/>
      <c r="HW150" s="19"/>
      <c r="HX150" s="19"/>
      <c r="HY150" s="19"/>
      <c r="HZ150" s="19"/>
      <c r="IA150" s="19"/>
      <c r="IB150" s="19"/>
      <c r="IC150" s="19"/>
      <c r="ID150" s="19"/>
      <c r="IE150" s="19"/>
    </row>
    <row r="151" spans="1:239" s="29" customFormat="1" ht="21.95" customHeight="1" x14ac:dyDescent="1.05">
      <c r="A151" s="19"/>
      <c r="B151" s="19"/>
      <c r="C151" s="19"/>
      <c r="D151" s="65"/>
      <c r="E151" s="65"/>
      <c r="F151" s="19"/>
      <c r="G151" s="19"/>
      <c r="H151" s="19"/>
      <c r="I151" s="19"/>
      <c r="J151" s="19"/>
      <c r="K151" s="19"/>
      <c r="L151" s="19"/>
      <c r="M151" s="71"/>
      <c r="N151" s="71"/>
      <c r="O151" s="19"/>
      <c r="R151" s="22"/>
      <c r="S151" s="19"/>
      <c r="T151" s="19"/>
      <c r="U151" s="19"/>
      <c r="V151" s="101"/>
      <c r="W151" s="95"/>
      <c r="X151" s="101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/>
      <c r="EQ151" s="19"/>
      <c r="ER151" s="19"/>
      <c r="ES151" s="19"/>
      <c r="ET151" s="19"/>
      <c r="EU151" s="19"/>
      <c r="EV151" s="19"/>
      <c r="EW151" s="19"/>
      <c r="EX151" s="19"/>
      <c r="EY151" s="19"/>
      <c r="EZ151" s="19"/>
      <c r="FA151" s="19"/>
      <c r="FB151" s="19"/>
      <c r="FC151" s="19"/>
      <c r="FD151" s="19"/>
      <c r="FE151" s="19"/>
      <c r="FF151" s="19"/>
      <c r="FG151" s="19"/>
      <c r="FH151" s="19"/>
      <c r="FI151" s="19"/>
      <c r="FJ151" s="19"/>
      <c r="FK151" s="19"/>
      <c r="FL151" s="19"/>
      <c r="FM151" s="19"/>
      <c r="FN151" s="19"/>
      <c r="FO151" s="19"/>
      <c r="FP151" s="19"/>
      <c r="FQ151" s="19"/>
      <c r="FR151" s="19"/>
      <c r="FS151" s="19"/>
      <c r="FT151" s="19"/>
      <c r="FU151" s="19"/>
      <c r="FV151" s="19"/>
      <c r="FW151" s="19"/>
      <c r="FX151" s="19"/>
      <c r="FY151" s="19"/>
      <c r="FZ151" s="19"/>
      <c r="GA151" s="19"/>
      <c r="GB151" s="19"/>
      <c r="GC151" s="19"/>
      <c r="GD151" s="19"/>
      <c r="GE151" s="19"/>
      <c r="GF151" s="19"/>
      <c r="GG151" s="19"/>
      <c r="GH151" s="19"/>
      <c r="GI151" s="19"/>
      <c r="GJ151" s="19"/>
      <c r="GK151" s="19"/>
      <c r="GL151" s="19"/>
      <c r="GM151" s="19"/>
      <c r="GN151" s="19"/>
      <c r="GO151" s="19"/>
      <c r="GP151" s="19"/>
      <c r="GQ151" s="19"/>
      <c r="GR151" s="19"/>
      <c r="GS151" s="19"/>
      <c r="GT151" s="19"/>
      <c r="GU151" s="19"/>
      <c r="GV151" s="19"/>
      <c r="GW151" s="19"/>
      <c r="GX151" s="19"/>
      <c r="GY151" s="19"/>
      <c r="GZ151" s="19"/>
      <c r="HA151" s="19"/>
      <c r="HB151" s="19"/>
      <c r="HC151" s="19"/>
      <c r="HD151" s="19"/>
      <c r="HE151" s="19"/>
      <c r="HF151" s="19"/>
      <c r="HG151" s="19"/>
      <c r="HH151" s="19"/>
      <c r="HI151" s="19"/>
      <c r="HJ151" s="19"/>
      <c r="HK151" s="19"/>
      <c r="HL151" s="19"/>
      <c r="HM151" s="19"/>
      <c r="HN151" s="19"/>
      <c r="HO151" s="19"/>
      <c r="HP151" s="19"/>
      <c r="HQ151" s="19"/>
      <c r="HR151" s="19"/>
      <c r="HS151" s="19"/>
      <c r="HT151" s="19"/>
      <c r="HU151" s="19"/>
      <c r="HV151" s="19"/>
      <c r="HW151" s="19"/>
      <c r="HX151" s="19"/>
      <c r="HY151" s="19"/>
      <c r="HZ151" s="19"/>
      <c r="IA151" s="19"/>
      <c r="IB151" s="19"/>
      <c r="IC151" s="19"/>
      <c r="ID151" s="19"/>
      <c r="IE151" s="19"/>
    </row>
    <row r="152" spans="1:239" s="29" customFormat="1" ht="21.95" customHeight="1" x14ac:dyDescent="1.05">
      <c r="A152" s="19"/>
      <c r="B152" s="19"/>
      <c r="C152" s="19"/>
      <c r="D152" s="65"/>
      <c r="E152" s="65"/>
      <c r="F152" s="19"/>
      <c r="G152" s="19"/>
      <c r="H152" s="19"/>
      <c r="I152" s="19"/>
      <c r="J152" s="19"/>
      <c r="K152" s="19"/>
      <c r="L152" s="19"/>
      <c r="M152" s="71"/>
      <c r="N152" s="71"/>
      <c r="O152" s="19"/>
      <c r="R152" s="22"/>
      <c r="S152" s="19"/>
      <c r="T152" s="19"/>
      <c r="U152" s="19"/>
      <c r="V152" s="101"/>
      <c r="W152" s="95"/>
      <c r="X152" s="101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/>
      <c r="EQ152" s="19"/>
      <c r="ER152" s="19"/>
      <c r="ES152" s="19"/>
      <c r="ET152" s="19"/>
      <c r="EU152" s="19"/>
      <c r="EV152" s="19"/>
      <c r="EW152" s="19"/>
      <c r="EX152" s="19"/>
      <c r="EY152" s="19"/>
      <c r="EZ152" s="19"/>
      <c r="FA152" s="19"/>
      <c r="FB152" s="19"/>
      <c r="FC152" s="19"/>
      <c r="FD152" s="19"/>
      <c r="FE152" s="19"/>
      <c r="FF152" s="19"/>
      <c r="FG152" s="19"/>
      <c r="FH152" s="19"/>
      <c r="FI152" s="19"/>
      <c r="FJ152" s="19"/>
      <c r="FK152" s="19"/>
      <c r="FL152" s="19"/>
      <c r="FM152" s="19"/>
      <c r="FN152" s="19"/>
      <c r="FO152" s="19"/>
      <c r="FP152" s="19"/>
      <c r="FQ152" s="19"/>
      <c r="FR152" s="19"/>
      <c r="FS152" s="19"/>
      <c r="FT152" s="19"/>
      <c r="FU152" s="19"/>
      <c r="FV152" s="19"/>
      <c r="FW152" s="19"/>
      <c r="FX152" s="19"/>
      <c r="FY152" s="19"/>
      <c r="FZ152" s="19"/>
      <c r="GA152" s="19"/>
      <c r="GB152" s="19"/>
      <c r="GC152" s="19"/>
      <c r="GD152" s="19"/>
      <c r="GE152" s="19"/>
      <c r="GF152" s="19"/>
      <c r="GG152" s="19"/>
      <c r="GH152" s="19"/>
      <c r="GI152" s="19"/>
      <c r="GJ152" s="19"/>
      <c r="GK152" s="19"/>
      <c r="GL152" s="19"/>
      <c r="GM152" s="19"/>
      <c r="GN152" s="19"/>
      <c r="GO152" s="19"/>
      <c r="GP152" s="19"/>
      <c r="GQ152" s="19"/>
      <c r="GR152" s="19"/>
      <c r="GS152" s="19"/>
      <c r="GT152" s="19"/>
      <c r="GU152" s="19"/>
      <c r="GV152" s="19"/>
      <c r="GW152" s="19"/>
      <c r="GX152" s="19"/>
      <c r="GY152" s="19"/>
      <c r="GZ152" s="19"/>
      <c r="HA152" s="19"/>
      <c r="HB152" s="19"/>
      <c r="HC152" s="19"/>
      <c r="HD152" s="19"/>
      <c r="HE152" s="19"/>
      <c r="HF152" s="19"/>
      <c r="HG152" s="19"/>
      <c r="HH152" s="19"/>
      <c r="HI152" s="19"/>
      <c r="HJ152" s="19"/>
      <c r="HK152" s="19"/>
      <c r="HL152" s="19"/>
      <c r="HM152" s="19"/>
      <c r="HN152" s="19"/>
      <c r="HO152" s="19"/>
      <c r="HP152" s="19"/>
      <c r="HQ152" s="19"/>
      <c r="HR152" s="19"/>
      <c r="HS152" s="19"/>
      <c r="HT152" s="19"/>
      <c r="HU152" s="19"/>
      <c r="HV152" s="19"/>
      <c r="HW152" s="19"/>
      <c r="HX152" s="19"/>
      <c r="HY152" s="19"/>
      <c r="HZ152" s="19"/>
      <c r="IA152" s="19"/>
      <c r="IB152" s="19"/>
      <c r="IC152" s="19"/>
      <c r="ID152" s="19"/>
      <c r="IE152" s="19"/>
    </row>
    <row r="153" spans="1:239" s="29" customFormat="1" ht="21.95" customHeight="1" x14ac:dyDescent="1.05">
      <c r="A153" s="19"/>
      <c r="B153" s="19"/>
      <c r="C153" s="19"/>
      <c r="D153" s="65"/>
      <c r="E153" s="65"/>
      <c r="F153" s="19"/>
      <c r="G153" s="19"/>
      <c r="H153" s="19"/>
      <c r="I153" s="19"/>
      <c r="J153" s="19"/>
      <c r="K153" s="19"/>
      <c r="L153" s="19"/>
      <c r="M153" s="71"/>
      <c r="N153" s="71"/>
      <c r="O153" s="19"/>
      <c r="R153" s="22"/>
      <c r="S153" s="19"/>
      <c r="T153" s="19"/>
      <c r="U153" s="19"/>
      <c r="V153" s="101"/>
      <c r="W153" s="95"/>
      <c r="X153" s="101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/>
      <c r="EQ153" s="19"/>
      <c r="ER153" s="19"/>
      <c r="ES153" s="19"/>
      <c r="ET153" s="19"/>
      <c r="EU153" s="19"/>
      <c r="EV153" s="19"/>
      <c r="EW153" s="19"/>
      <c r="EX153" s="19"/>
      <c r="EY153" s="19"/>
      <c r="EZ153" s="19"/>
      <c r="FA153" s="19"/>
      <c r="FB153" s="19"/>
      <c r="FC153" s="19"/>
      <c r="FD153" s="19"/>
      <c r="FE153" s="19"/>
      <c r="FF153" s="19"/>
      <c r="FG153" s="19"/>
      <c r="FH153" s="19"/>
      <c r="FI153" s="19"/>
      <c r="FJ153" s="19"/>
      <c r="FK153" s="19"/>
      <c r="FL153" s="19"/>
      <c r="FM153" s="19"/>
      <c r="FN153" s="19"/>
      <c r="FO153" s="19"/>
      <c r="FP153" s="19"/>
      <c r="FQ153" s="19"/>
      <c r="FR153" s="19"/>
      <c r="FS153" s="19"/>
      <c r="FT153" s="19"/>
      <c r="FU153" s="19"/>
      <c r="FV153" s="19"/>
      <c r="FW153" s="19"/>
      <c r="FX153" s="19"/>
      <c r="FY153" s="19"/>
      <c r="FZ153" s="19"/>
      <c r="GA153" s="19"/>
      <c r="GB153" s="19"/>
      <c r="GC153" s="19"/>
      <c r="GD153" s="19"/>
      <c r="GE153" s="19"/>
      <c r="GF153" s="19"/>
      <c r="GG153" s="19"/>
      <c r="GH153" s="19"/>
      <c r="GI153" s="19"/>
      <c r="GJ153" s="19"/>
      <c r="GK153" s="19"/>
      <c r="GL153" s="19"/>
      <c r="GM153" s="19"/>
      <c r="GN153" s="19"/>
      <c r="GO153" s="19"/>
      <c r="GP153" s="19"/>
      <c r="GQ153" s="19"/>
      <c r="GR153" s="19"/>
      <c r="GS153" s="19"/>
      <c r="GT153" s="19"/>
      <c r="GU153" s="19"/>
      <c r="GV153" s="19"/>
      <c r="GW153" s="19"/>
      <c r="GX153" s="19"/>
      <c r="GY153" s="19"/>
      <c r="GZ153" s="19"/>
      <c r="HA153" s="19"/>
      <c r="HB153" s="19"/>
      <c r="HC153" s="19"/>
      <c r="HD153" s="19"/>
      <c r="HE153" s="19"/>
      <c r="HF153" s="19"/>
      <c r="HG153" s="19"/>
      <c r="HH153" s="19"/>
      <c r="HI153" s="19"/>
      <c r="HJ153" s="19"/>
      <c r="HK153" s="19"/>
      <c r="HL153" s="19"/>
      <c r="HM153" s="19"/>
      <c r="HN153" s="19"/>
      <c r="HO153" s="19"/>
      <c r="HP153" s="19"/>
      <c r="HQ153" s="19"/>
      <c r="HR153" s="19"/>
      <c r="HS153" s="19"/>
      <c r="HT153" s="19"/>
      <c r="HU153" s="19"/>
      <c r="HV153" s="19"/>
      <c r="HW153" s="19"/>
      <c r="HX153" s="19"/>
      <c r="HY153" s="19"/>
      <c r="HZ153" s="19"/>
      <c r="IA153" s="19"/>
      <c r="IB153" s="19"/>
      <c r="IC153" s="19"/>
      <c r="ID153" s="19"/>
      <c r="IE153" s="19"/>
    </row>
    <row r="154" spans="1:239" s="29" customFormat="1" ht="21.95" customHeight="1" x14ac:dyDescent="1.05">
      <c r="A154" s="19"/>
      <c r="B154" s="19"/>
      <c r="C154" s="19"/>
      <c r="D154" s="65"/>
      <c r="E154" s="65"/>
      <c r="F154" s="19"/>
      <c r="G154" s="19"/>
      <c r="H154" s="19"/>
      <c r="I154" s="19"/>
      <c r="J154" s="19"/>
      <c r="K154" s="19"/>
      <c r="L154" s="19"/>
      <c r="M154" s="71"/>
      <c r="N154" s="71"/>
      <c r="O154" s="19"/>
      <c r="R154" s="22"/>
      <c r="S154" s="19"/>
      <c r="T154" s="19"/>
      <c r="U154" s="19"/>
      <c r="V154" s="101"/>
      <c r="W154" s="95"/>
      <c r="X154" s="101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/>
      <c r="EQ154" s="19"/>
      <c r="ER154" s="19"/>
      <c r="ES154" s="19"/>
      <c r="ET154" s="19"/>
      <c r="EU154" s="19"/>
      <c r="EV154" s="19"/>
      <c r="EW154" s="19"/>
      <c r="EX154" s="19"/>
      <c r="EY154" s="19"/>
      <c r="EZ154" s="19"/>
      <c r="FA154" s="19"/>
      <c r="FB154" s="19"/>
      <c r="FC154" s="19"/>
      <c r="FD154" s="19"/>
      <c r="FE154" s="19"/>
      <c r="FF154" s="19"/>
      <c r="FG154" s="19"/>
      <c r="FH154" s="19"/>
      <c r="FI154" s="19"/>
      <c r="FJ154" s="19"/>
      <c r="FK154" s="19"/>
      <c r="FL154" s="19"/>
      <c r="FM154" s="19"/>
      <c r="FN154" s="19"/>
      <c r="FO154" s="19"/>
      <c r="FP154" s="19"/>
      <c r="FQ154" s="19"/>
      <c r="FR154" s="19"/>
      <c r="FS154" s="19"/>
      <c r="FT154" s="19"/>
      <c r="FU154" s="19"/>
      <c r="FV154" s="19"/>
      <c r="FW154" s="19"/>
      <c r="FX154" s="19"/>
      <c r="FY154" s="19"/>
      <c r="FZ154" s="19"/>
      <c r="GA154" s="19"/>
      <c r="GB154" s="19"/>
      <c r="GC154" s="19"/>
      <c r="GD154" s="19"/>
      <c r="GE154" s="19"/>
      <c r="GF154" s="19"/>
      <c r="GG154" s="19"/>
      <c r="GH154" s="19"/>
      <c r="GI154" s="19"/>
      <c r="GJ154" s="19"/>
      <c r="GK154" s="19"/>
      <c r="GL154" s="19"/>
      <c r="GM154" s="19"/>
      <c r="GN154" s="19"/>
      <c r="GO154" s="19"/>
      <c r="GP154" s="19"/>
      <c r="GQ154" s="19"/>
      <c r="GR154" s="19"/>
      <c r="GS154" s="19"/>
      <c r="GT154" s="19"/>
      <c r="GU154" s="19"/>
      <c r="GV154" s="19"/>
      <c r="GW154" s="19"/>
      <c r="GX154" s="19"/>
      <c r="GY154" s="19"/>
      <c r="GZ154" s="19"/>
      <c r="HA154" s="19"/>
      <c r="HB154" s="19"/>
      <c r="HC154" s="19"/>
      <c r="HD154" s="19"/>
      <c r="HE154" s="19"/>
      <c r="HF154" s="19"/>
      <c r="HG154" s="19"/>
      <c r="HH154" s="19"/>
      <c r="HI154" s="19"/>
      <c r="HJ154" s="19"/>
      <c r="HK154" s="19"/>
      <c r="HL154" s="19"/>
      <c r="HM154" s="19"/>
      <c r="HN154" s="19"/>
      <c r="HO154" s="19"/>
      <c r="HP154" s="19"/>
      <c r="HQ154" s="19"/>
      <c r="HR154" s="19"/>
      <c r="HS154" s="19"/>
      <c r="HT154" s="19"/>
      <c r="HU154" s="19"/>
      <c r="HV154" s="19"/>
      <c r="HW154" s="19"/>
      <c r="HX154" s="19"/>
      <c r="HY154" s="19"/>
      <c r="HZ154" s="19"/>
      <c r="IA154" s="19"/>
      <c r="IB154" s="19"/>
      <c r="IC154" s="19"/>
      <c r="ID154" s="19"/>
      <c r="IE154" s="19"/>
    </row>
    <row r="155" spans="1:239" s="29" customFormat="1" ht="21.95" customHeight="1" x14ac:dyDescent="1.05">
      <c r="A155" s="19"/>
      <c r="B155" s="19"/>
      <c r="C155" s="19"/>
      <c r="D155" s="65"/>
      <c r="E155" s="65"/>
      <c r="F155" s="19"/>
      <c r="G155" s="19"/>
      <c r="H155" s="19"/>
      <c r="I155" s="19"/>
      <c r="J155" s="19"/>
      <c r="K155" s="19"/>
      <c r="L155" s="19"/>
      <c r="M155" s="71"/>
      <c r="N155" s="71"/>
      <c r="O155" s="19"/>
      <c r="R155" s="22"/>
      <c r="S155" s="19"/>
      <c r="T155" s="19"/>
      <c r="U155" s="19"/>
      <c r="V155" s="101"/>
      <c r="W155" s="95"/>
      <c r="X155" s="101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/>
      <c r="EQ155" s="19"/>
      <c r="ER155" s="19"/>
      <c r="ES155" s="19"/>
      <c r="ET155" s="19"/>
      <c r="EU155" s="19"/>
      <c r="EV155" s="19"/>
      <c r="EW155" s="19"/>
      <c r="EX155" s="19"/>
      <c r="EY155" s="19"/>
      <c r="EZ155" s="19"/>
      <c r="FA155" s="19"/>
      <c r="FB155" s="19"/>
      <c r="FC155" s="19"/>
      <c r="FD155" s="19"/>
      <c r="FE155" s="19"/>
      <c r="FF155" s="19"/>
      <c r="FG155" s="19"/>
      <c r="FH155" s="19"/>
      <c r="FI155" s="19"/>
      <c r="FJ155" s="19"/>
      <c r="FK155" s="19"/>
      <c r="FL155" s="19"/>
      <c r="FM155" s="19"/>
      <c r="FN155" s="19"/>
      <c r="FO155" s="19"/>
      <c r="FP155" s="19"/>
      <c r="FQ155" s="19"/>
      <c r="FR155" s="19"/>
      <c r="FS155" s="19"/>
      <c r="FT155" s="19"/>
      <c r="FU155" s="19"/>
      <c r="FV155" s="19"/>
      <c r="FW155" s="19"/>
      <c r="FX155" s="19"/>
      <c r="FY155" s="19"/>
      <c r="FZ155" s="19"/>
      <c r="GA155" s="19"/>
      <c r="GB155" s="19"/>
      <c r="GC155" s="19"/>
      <c r="GD155" s="19"/>
      <c r="GE155" s="19"/>
      <c r="GF155" s="19"/>
      <c r="GG155" s="19"/>
      <c r="GH155" s="19"/>
      <c r="GI155" s="19"/>
      <c r="GJ155" s="19"/>
      <c r="GK155" s="19"/>
      <c r="GL155" s="19"/>
      <c r="GM155" s="19"/>
      <c r="GN155" s="19"/>
      <c r="GO155" s="19"/>
      <c r="GP155" s="19"/>
      <c r="GQ155" s="19"/>
      <c r="GR155" s="19"/>
      <c r="GS155" s="19"/>
      <c r="GT155" s="19"/>
      <c r="GU155" s="19"/>
      <c r="GV155" s="19"/>
      <c r="GW155" s="19"/>
      <c r="GX155" s="19"/>
      <c r="GY155" s="19"/>
      <c r="GZ155" s="19"/>
      <c r="HA155" s="19"/>
      <c r="HB155" s="19"/>
      <c r="HC155" s="19"/>
      <c r="HD155" s="19"/>
      <c r="HE155" s="19"/>
      <c r="HF155" s="19"/>
      <c r="HG155" s="19"/>
      <c r="HH155" s="19"/>
      <c r="HI155" s="19"/>
      <c r="HJ155" s="19"/>
      <c r="HK155" s="19"/>
      <c r="HL155" s="19"/>
      <c r="HM155" s="19"/>
      <c r="HN155" s="19"/>
      <c r="HO155" s="19"/>
      <c r="HP155" s="19"/>
      <c r="HQ155" s="19"/>
      <c r="HR155" s="19"/>
      <c r="HS155" s="19"/>
      <c r="HT155" s="19"/>
      <c r="HU155" s="19"/>
      <c r="HV155" s="19"/>
      <c r="HW155" s="19"/>
      <c r="HX155" s="19"/>
      <c r="HY155" s="19"/>
      <c r="HZ155" s="19"/>
      <c r="IA155" s="19"/>
      <c r="IB155" s="19"/>
      <c r="IC155" s="19"/>
      <c r="ID155" s="19"/>
      <c r="IE155" s="19"/>
    </row>
    <row r="156" spans="1:239" s="29" customFormat="1" ht="21.95" customHeight="1" x14ac:dyDescent="1.05">
      <c r="A156" s="19"/>
      <c r="B156" s="19"/>
      <c r="C156" s="19"/>
      <c r="D156" s="65"/>
      <c r="E156" s="65"/>
      <c r="F156" s="19"/>
      <c r="G156" s="19"/>
      <c r="H156" s="19"/>
      <c r="I156" s="19"/>
      <c r="J156" s="19"/>
      <c r="K156" s="19"/>
      <c r="L156" s="19"/>
      <c r="M156" s="71"/>
      <c r="N156" s="71"/>
      <c r="O156" s="19"/>
      <c r="R156" s="22"/>
      <c r="S156" s="19"/>
      <c r="T156" s="19"/>
      <c r="U156" s="19"/>
      <c r="V156" s="101"/>
      <c r="W156" s="95"/>
      <c r="X156" s="101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/>
      <c r="EQ156" s="19"/>
      <c r="ER156" s="19"/>
      <c r="ES156" s="19"/>
      <c r="ET156" s="19"/>
      <c r="EU156" s="19"/>
      <c r="EV156" s="19"/>
      <c r="EW156" s="19"/>
      <c r="EX156" s="19"/>
      <c r="EY156" s="19"/>
      <c r="EZ156" s="19"/>
      <c r="FA156" s="19"/>
      <c r="FB156" s="19"/>
      <c r="FC156" s="19"/>
      <c r="FD156" s="19"/>
      <c r="FE156" s="19"/>
      <c r="FF156" s="19"/>
      <c r="FG156" s="19"/>
      <c r="FH156" s="19"/>
      <c r="FI156" s="19"/>
      <c r="FJ156" s="19"/>
      <c r="FK156" s="19"/>
      <c r="FL156" s="19"/>
      <c r="FM156" s="19"/>
      <c r="FN156" s="19"/>
      <c r="FO156" s="19"/>
      <c r="FP156" s="19"/>
      <c r="FQ156" s="19"/>
      <c r="FR156" s="19"/>
      <c r="FS156" s="19"/>
      <c r="FT156" s="19"/>
      <c r="FU156" s="19"/>
      <c r="FV156" s="19"/>
      <c r="FW156" s="19"/>
      <c r="FX156" s="19"/>
      <c r="FY156" s="19"/>
      <c r="FZ156" s="19"/>
      <c r="GA156" s="19"/>
      <c r="GB156" s="19"/>
      <c r="GC156" s="19"/>
      <c r="GD156" s="19"/>
      <c r="GE156" s="19"/>
      <c r="GF156" s="19"/>
      <c r="GG156" s="19"/>
      <c r="GH156" s="19"/>
      <c r="GI156" s="19"/>
      <c r="GJ156" s="19"/>
      <c r="GK156" s="19"/>
      <c r="GL156" s="19"/>
      <c r="GM156" s="19"/>
      <c r="GN156" s="19"/>
      <c r="GO156" s="19"/>
      <c r="GP156" s="19"/>
      <c r="GQ156" s="19"/>
      <c r="GR156" s="19"/>
      <c r="GS156" s="19"/>
      <c r="GT156" s="19"/>
      <c r="GU156" s="19"/>
      <c r="GV156" s="19"/>
      <c r="GW156" s="19"/>
      <c r="GX156" s="19"/>
      <c r="GY156" s="19"/>
      <c r="GZ156" s="19"/>
      <c r="HA156" s="19"/>
      <c r="HB156" s="19"/>
      <c r="HC156" s="19"/>
      <c r="HD156" s="19"/>
      <c r="HE156" s="19"/>
      <c r="HF156" s="19"/>
      <c r="HG156" s="19"/>
      <c r="HH156" s="19"/>
      <c r="HI156" s="19"/>
      <c r="HJ156" s="19"/>
      <c r="HK156" s="19"/>
      <c r="HL156" s="19"/>
      <c r="HM156" s="19"/>
      <c r="HN156" s="19"/>
      <c r="HO156" s="19"/>
      <c r="HP156" s="19"/>
      <c r="HQ156" s="19"/>
      <c r="HR156" s="19"/>
      <c r="HS156" s="19"/>
      <c r="HT156" s="19"/>
      <c r="HU156" s="19"/>
      <c r="HV156" s="19"/>
      <c r="HW156" s="19"/>
      <c r="HX156" s="19"/>
      <c r="HY156" s="19"/>
      <c r="HZ156" s="19"/>
      <c r="IA156" s="19"/>
      <c r="IB156" s="19"/>
      <c r="IC156" s="19"/>
      <c r="ID156" s="19"/>
      <c r="IE156" s="19"/>
    </row>
    <row r="157" spans="1:239" s="29" customFormat="1" ht="21.95" customHeight="1" x14ac:dyDescent="1.05">
      <c r="A157" s="19"/>
      <c r="B157" s="19"/>
      <c r="C157" s="19"/>
      <c r="D157" s="65"/>
      <c r="E157" s="65"/>
      <c r="F157" s="19"/>
      <c r="G157" s="19"/>
      <c r="H157" s="19"/>
      <c r="I157" s="19"/>
      <c r="J157" s="19"/>
      <c r="K157" s="19"/>
      <c r="L157" s="19"/>
      <c r="M157" s="71"/>
      <c r="N157" s="71"/>
      <c r="O157" s="19"/>
      <c r="R157" s="22"/>
      <c r="S157" s="19"/>
      <c r="T157" s="19"/>
      <c r="U157" s="19"/>
      <c r="V157" s="101"/>
      <c r="W157" s="95"/>
      <c r="X157" s="101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19"/>
      <c r="EW157" s="19"/>
      <c r="EX157" s="19"/>
      <c r="EY157" s="19"/>
      <c r="EZ157" s="19"/>
      <c r="FA157" s="19"/>
      <c r="FB157" s="19"/>
      <c r="FC157" s="19"/>
      <c r="FD157" s="19"/>
      <c r="FE157" s="19"/>
      <c r="FF157" s="19"/>
      <c r="FG157" s="19"/>
      <c r="FH157" s="19"/>
      <c r="FI157" s="19"/>
      <c r="FJ157" s="19"/>
      <c r="FK157" s="19"/>
      <c r="FL157" s="19"/>
      <c r="FM157" s="19"/>
      <c r="FN157" s="19"/>
      <c r="FO157" s="19"/>
      <c r="FP157" s="19"/>
      <c r="FQ157" s="19"/>
      <c r="FR157" s="19"/>
      <c r="FS157" s="19"/>
      <c r="FT157" s="19"/>
      <c r="FU157" s="19"/>
      <c r="FV157" s="19"/>
      <c r="FW157" s="19"/>
      <c r="FX157" s="19"/>
      <c r="FY157" s="19"/>
      <c r="FZ157" s="19"/>
      <c r="GA157" s="19"/>
      <c r="GB157" s="19"/>
      <c r="GC157" s="19"/>
      <c r="GD157" s="19"/>
      <c r="GE157" s="19"/>
      <c r="GF157" s="19"/>
      <c r="GG157" s="19"/>
      <c r="GH157" s="19"/>
      <c r="GI157" s="19"/>
      <c r="GJ157" s="19"/>
      <c r="GK157" s="19"/>
      <c r="GL157" s="19"/>
      <c r="GM157" s="19"/>
      <c r="GN157" s="19"/>
      <c r="GO157" s="19"/>
      <c r="GP157" s="19"/>
      <c r="GQ157" s="19"/>
      <c r="GR157" s="19"/>
      <c r="GS157" s="19"/>
      <c r="GT157" s="19"/>
      <c r="GU157" s="19"/>
      <c r="GV157" s="19"/>
      <c r="GW157" s="19"/>
      <c r="GX157" s="19"/>
      <c r="GY157" s="19"/>
      <c r="GZ157" s="19"/>
      <c r="HA157" s="19"/>
      <c r="HB157" s="19"/>
      <c r="HC157" s="19"/>
      <c r="HD157" s="19"/>
      <c r="HE157" s="19"/>
      <c r="HF157" s="19"/>
      <c r="HG157" s="19"/>
      <c r="HH157" s="19"/>
      <c r="HI157" s="19"/>
      <c r="HJ157" s="19"/>
      <c r="HK157" s="19"/>
      <c r="HL157" s="19"/>
      <c r="HM157" s="19"/>
      <c r="HN157" s="19"/>
      <c r="HO157" s="19"/>
      <c r="HP157" s="19"/>
      <c r="HQ157" s="19"/>
      <c r="HR157" s="19"/>
      <c r="HS157" s="19"/>
      <c r="HT157" s="19"/>
      <c r="HU157" s="19"/>
      <c r="HV157" s="19"/>
      <c r="HW157" s="19"/>
      <c r="HX157" s="19"/>
      <c r="HY157" s="19"/>
      <c r="HZ157" s="19"/>
      <c r="IA157" s="19"/>
      <c r="IB157" s="19"/>
      <c r="IC157" s="19"/>
      <c r="ID157" s="19"/>
      <c r="IE157" s="19"/>
    </row>
    <row r="158" spans="1:239" s="29" customFormat="1" ht="21.95" customHeight="1" x14ac:dyDescent="1.05">
      <c r="A158" s="19"/>
      <c r="B158" s="19"/>
      <c r="C158" s="19"/>
      <c r="D158" s="65"/>
      <c r="E158" s="65"/>
      <c r="F158" s="19"/>
      <c r="G158" s="19"/>
      <c r="H158" s="19"/>
      <c r="I158" s="19"/>
      <c r="J158" s="19"/>
      <c r="K158" s="19"/>
      <c r="L158" s="19"/>
      <c r="M158" s="71"/>
      <c r="N158" s="71"/>
      <c r="O158" s="19"/>
      <c r="R158" s="22"/>
      <c r="S158" s="19"/>
      <c r="T158" s="19"/>
      <c r="U158" s="19"/>
      <c r="V158" s="101"/>
      <c r="W158" s="95"/>
      <c r="X158" s="101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/>
      <c r="EQ158" s="19"/>
      <c r="ER158" s="19"/>
      <c r="ES158" s="19"/>
      <c r="ET158" s="19"/>
      <c r="EU158" s="19"/>
      <c r="EV158" s="19"/>
      <c r="EW158" s="19"/>
      <c r="EX158" s="19"/>
      <c r="EY158" s="19"/>
      <c r="EZ158" s="19"/>
      <c r="FA158" s="19"/>
      <c r="FB158" s="19"/>
      <c r="FC158" s="19"/>
      <c r="FD158" s="19"/>
      <c r="FE158" s="19"/>
      <c r="FF158" s="19"/>
      <c r="FG158" s="19"/>
      <c r="FH158" s="19"/>
      <c r="FI158" s="19"/>
      <c r="FJ158" s="19"/>
      <c r="FK158" s="19"/>
      <c r="FL158" s="19"/>
      <c r="FM158" s="19"/>
      <c r="FN158" s="19"/>
      <c r="FO158" s="19"/>
      <c r="FP158" s="19"/>
      <c r="FQ158" s="19"/>
      <c r="FR158" s="19"/>
      <c r="FS158" s="19"/>
      <c r="FT158" s="19"/>
      <c r="FU158" s="19"/>
      <c r="FV158" s="19"/>
      <c r="FW158" s="19"/>
      <c r="FX158" s="19"/>
      <c r="FY158" s="19"/>
      <c r="FZ158" s="19"/>
      <c r="GA158" s="19"/>
      <c r="GB158" s="19"/>
      <c r="GC158" s="19"/>
      <c r="GD158" s="19"/>
      <c r="GE158" s="19"/>
      <c r="GF158" s="19"/>
      <c r="GG158" s="19"/>
      <c r="GH158" s="19"/>
      <c r="GI158" s="19"/>
      <c r="GJ158" s="19"/>
      <c r="GK158" s="19"/>
      <c r="GL158" s="19"/>
      <c r="GM158" s="19"/>
      <c r="GN158" s="19"/>
      <c r="GO158" s="19"/>
      <c r="GP158" s="19"/>
      <c r="GQ158" s="19"/>
      <c r="GR158" s="19"/>
      <c r="GS158" s="19"/>
      <c r="GT158" s="19"/>
      <c r="GU158" s="19"/>
      <c r="GV158" s="19"/>
      <c r="GW158" s="19"/>
      <c r="GX158" s="19"/>
      <c r="GY158" s="19"/>
      <c r="GZ158" s="19"/>
      <c r="HA158" s="19"/>
      <c r="HB158" s="19"/>
      <c r="HC158" s="19"/>
      <c r="HD158" s="19"/>
      <c r="HE158" s="19"/>
      <c r="HF158" s="19"/>
      <c r="HG158" s="19"/>
      <c r="HH158" s="19"/>
      <c r="HI158" s="19"/>
      <c r="HJ158" s="19"/>
      <c r="HK158" s="19"/>
      <c r="HL158" s="19"/>
      <c r="HM158" s="19"/>
      <c r="HN158" s="19"/>
      <c r="HO158" s="19"/>
      <c r="HP158" s="19"/>
      <c r="HQ158" s="19"/>
      <c r="HR158" s="19"/>
      <c r="HS158" s="19"/>
      <c r="HT158" s="19"/>
      <c r="HU158" s="19"/>
      <c r="HV158" s="19"/>
      <c r="HW158" s="19"/>
      <c r="HX158" s="19"/>
      <c r="HY158" s="19"/>
      <c r="HZ158" s="19"/>
      <c r="IA158" s="19"/>
      <c r="IB158" s="19"/>
      <c r="IC158" s="19"/>
      <c r="ID158" s="19"/>
      <c r="IE158" s="19"/>
    </row>
    <row r="159" spans="1:239" s="29" customFormat="1" ht="21.95" customHeight="1" x14ac:dyDescent="1.05">
      <c r="A159" s="19"/>
      <c r="B159" s="19"/>
      <c r="C159" s="19"/>
      <c r="D159" s="65"/>
      <c r="E159" s="65"/>
      <c r="F159" s="19"/>
      <c r="G159" s="19"/>
      <c r="H159" s="19"/>
      <c r="I159" s="19"/>
      <c r="J159" s="19"/>
      <c r="K159" s="19"/>
      <c r="L159" s="19"/>
      <c r="M159" s="71"/>
      <c r="N159" s="71"/>
      <c r="O159" s="61"/>
      <c r="P159" s="61"/>
      <c r="R159" s="22"/>
      <c r="S159" s="19"/>
      <c r="T159" s="19"/>
      <c r="U159" s="19"/>
      <c r="V159" s="101"/>
      <c r="W159" s="95"/>
      <c r="X159" s="101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/>
      <c r="EQ159" s="19"/>
      <c r="ER159" s="19"/>
      <c r="ES159" s="19"/>
      <c r="ET159" s="19"/>
      <c r="EU159" s="19"/>
      <c r="EV159" s="19"/>
      <c r="EW159" s="19"/>
      <c r="EX159" s="19"/>
      <c r="EY159" s="19"/>
      <c r="EZ159" s="19"/>
      <c r="FA159" s="19"/>
      <c r="FB159" s="19"/>
      <c r="FC159" s="19"/>
      <c r="FD159" s="19"/>
      <c r="FE159" s="19"/>
      <c r="FF159" s="19"/>
      <c r="FG159" s="19"/>
      <c r="FH159" s="19"/>
      <c r="FI159" s="19"/>
      <c r="FJ159" s="19"/>
      <c r="FK159" s="19"/>
      <c r="FL159" s="19"/>
      <c r="FM159" s="19"/>
      <c r="FN159" s="19"/>
      <c r="FO159" s="19"/>
      <c r="FP159" s="19"/>
      <c r="FQ159" s="19"/>
      <c r="FR159" s="19"/>
      <c r="FS159" s="19"/>
      <c r="FT159" s="19"/>
      <c r="FU159" s="19"/>
      <c r="FV159" s="19"/>
      <c r="FW159" s="19"/>
      <c r="FX159" s="19"/>
      <c r="FY159" s="19"/>
      <c r="FZ159" s="19"/>
      <c r="GA159" s="19"/>
      <c r="GB159" s="19"/>
      <c r="GC159" s="19"/>
      <c r="GD159" s="19"/>
      <c r="GE159" s="19"/>
      <c r="GF159" s="19"/>
      <c r="GG159" s="19"/>
      <c r="GH159" s="19"/>
      <c r="GI159" s="19"/>
      <c r="GJ159" s="19"/>
      <c r="GK159" s="19"/>
      <c r="GL159" s="19"/>
      <c r="GM159" s="19"/>
      <c r="GN159" s="19"/>
      <c r="GO159" s="19"/>
      <c r="GP159" s="19"/>
      <c r="GQ159" s="19"/>
      <c r="GR159" s="19"/>
      <c r="GS159" s="19"/>
      <c r="GT159" s="19"/>
      <c r="GU159" s="19"/>
      <c r="GV159" s="19"/>
      <c r="GW159" s="19"/>
      <c r="GX159" s="19"/>
      <c r="GY159" s="19"/>
      <c r="GZ159" s="19"/>
      <c r="HA159" s="19"/>
      <c r="HB159" s="19"/>
      <c r="HC159" s="19"/>
      <c r="HD159" s="19"/>
      <c r="HE159" s="19"/>
      <c r="HF159" s="19"/>
      <c r="HG159" s="19"/>
      <c r="HH159" s="19"/>
      <c r="HI159" s="19"/>
      <c r="HJ159" s="19"/>
      <c r="HK159" s="19"/>
      <c r="HL159" s="19"/>
      <c r="HM159" s="19"/>
      <c r="HN159" s="19"/>
      <c r="HO159" s="19"/>
      <c r="HP159" s="19"/>
      <c r="HQ159" s="19"/>
      <c r="HR159" s="19"/>
      <c r="HS159" s="19"/>
      <c r="HT159" s="19"/>
      <c r="HU159" s="19"/>
      <c r="HV159" s="19"/>
      <c r="HW159" s="19"/>
      <c r="HX159" s="19"/>
      <c r="HY159" s="19"/>
      <c r="HZ159" s="19"/>
      <c r="IA159" s="19"/>
      <c r="IB159" s="19"/>
      <c r="IC159" s="19"/>
      <c r="ID159" s="19"/>
      <c r="IE159" s="19"/>
    </row>
    <row r="160" spans="1:239" s="29" customFormat="1" ht="21.95" customHeight="1" x14ac:dyDescent="1.05">
      <c r="A160" s="19"/>
      <c r="B160" s="19"/>
      <c r="C160" s="19"/>
      <c r="D160" s="65"/>
      <c r="E160" s="65"/>
      <c r="F160" s="19"/>
      <c r="G160" s="19"/>
      <c r="H160" s="19"/>
      <c r="I160" s="19"/>
      <c r="J160" s="19"/>
      <c r="K160" s="19"/>
      <c r="L160" s="19"/>
      <c r="M160" s="71"/>
      <c r="N160" s="71"/>
      <c r="O160" s="61"/>
      <c r="P160" s="61"/>
      <c r="R160" s="22"/>
      <c r="S160" s="19"/>
      <c r="T160" s="19"/>
      <c r="U160" s="19"/>
      <c r="V160" s="101"/>
      <c r="W160" s="95"/>
      <c r="X160" s="101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/>
      <c r="EQ160" s="19"/>
      <c r="ER160" s="19"/>
      <c r="ES160" s="19"/>
      <c r="ET160" s="19"/>
      <c r="EU160" s="19"/>
      <c r="EV160" s="19"/>
      <c r="EW160" s="19"/>
      <c r="EX160" s="19"/>
      <c r="EY160" s="19"/>
      <c r="EZ160" s="19"/>
      <c r="FA160" s="19"/>
      <c r="FB160" s="19"/>
      <c r="FC160" s="19"/>
      <c r="FD160" s="19"/>
      <c r="FE160" s="19"/>
      <c r="FF160" s="19"/>
      <c r="FG160" s="19"/>
      <c r="FH160" s="19"/>
      <c r="FI160" s="19"/>
      <c r="FJ160" s="19"/>
      <c r="FK160" s="19"/>
      <c r="FL160" s="19"/>
      <c r="FM160" s="19"/>
      <c r="FN160" s="19"/>
      <c r="FO160" s="19"/>
      <c r="FP160" s="19"/>
      <c r="FQ160" s="19"/>
      <c r="FR160" s="19"/>
      <c r="FS160" s="19"/>
      <c r="FT160" s="19"/>
      <c r="FU160" s="19"/>
      <c r="FV160" s="19"/>
      <c r="FW160" s="19"/>
      <c r="FX160" s="19"/>
      <c r="FY160" s="19"/>
      <c r="FZ160" s="19"/>
      <c r="GA160" s="19"/>
      <c r="GB160" s="19"/>
      <c r="GC160" s="19"/>
      <c r="GD160" s="19"/>
      <c r="GE160" s="19"/>
      <c r="GF160" s="19"/>
      <c r="GG160" s="19"/>
      <c r="GH160" s="19"/>
      <c r="GI160" s="19"/>
      <c r="GJ160" s="19"/>
      <c r="GK160" s="19"/>
      <c r="GL160" s="19"/>
      <c r="GM160" s="19"/>
      <c r="GN160" s="19"/>
      <c r="GO160" s="19"/>
      <c r="GP160" s="19"/>
      <c r="GQ160" s="19"/>
      <c r="GR160" s="19"/>
      <c r="GS160" s="19"/>
      <c r="GT160" s="19"/>
      <c r="GU160" s="19"/>
      <c r="GV160" s="19"/>
      <c r="GW160" s="19"/>
      <c r="GX160" s="19"/>
      <c r="GY160" s="19"/>
      <c r="GZ160" s="19"/>
      <c r="HA160" s="19"/>
      <c r="HB160" s="19"/>
      <c r="HC160" s="19"/>
      <c r="HD160" s="19"/>
      <c r="HE160" s="19"/>
      <c r="HF160" s="19"/>
      <c r="HG160" s="19"/>
      <c r="HH160" s="19"/>
      <c r="HI160" s="19"/>
      <c r="HJ160" s="19"/>
      <c r="HK160" s="19"/>
      <c r="HL160" s="19"/>
      <c r="HM160" s="19"/>
      <c r="HN160" s="19"/>
      <c r="HO160" s="19"/>
      <c r="HP160" s="19"/>
      <c r="HQ160" s="19"/>
      <c r="HR160" s="19"/>
      <c r="HS160" s="19"/>
      <c r="HT160" s="19"/>
      <c r="HU160" s="19"/>
      <c r="HV160" s="19"/>
      <c r="HW160" s="19"/>
      <c r="HX160" s="19"/>
      <c r="HY160" s="19"/>
      <c r="HZ160" s="19"/>
      <c r="IA160" s="19"/>
      <c r="IB160" s="19"/>
      <c r="IC160" s="19"/>
      <c r="ID160" s="19"/>
      <c r="IE160" s="19"/>
    </row>
    <row r="161" spans="1:239" s="29" customFormat="1" ht="21.95" customHeight="1" x14ac:dyDescent="1.05">
      <c r="A161" s="19"/>
      <c r="B161" s="19"/>
      <c r="C161" s="19"/>
      <c r="D161" s="65"/>
      <c r="E161" s="65"/>
      <c r="F161" s="19"/>
      <c r="G161" s="19"/>
      <c r="H161" s="19"/>
      <c r="I161" s="19"/>
      <c r="J161" s="19"/>
      <c r="K161" s="19"/>
      <c r="L161" s="19"/>
      <c r="M161" s="71"/>
      <c r="N161" s="71"/>
      <c r="O161" s="19"/>
      <c r="R161" s="22"/>
      <c r="S161" s="19"/>
      <c r="T161" s="19"/>
      <c r="U161" s="19"/>
      <c r="V161" s="101"/>
      <c r="W161" s="95"/>
      <c r="X161" s="101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/>
      <c r="EQ161" s="19"/>
      <c r="ER161" s="19"/>
      <c r="ES161" s="19"/>
      <c r="ET161" s="19"/>
      <c r="EU161" s="19"/>
      <c r="EV161" s="19"/>
      <c r="EW161" s="19"/>
      <c r="EX161" s="19"/>
      <c r="EY161" s="19"/>
      <c r="EZ161" s="19"/>
      <c r="FA161" s="19"/>
      <c r="FB161" s="19"/>
      <c r="FC161" s="19"/>
      <c r="FD161" s="19"/>
      <c r="FE161" s="19"/>
      <c r="FF161" s="19"/>
      <c r="FG161" s="19"/>
      <c r="FH161" s="19"/>
      <c r="FI161" s="19"/>
      <c r="FJ161" s="19"/>
      <c r="FK161" s="19"/>
      <c r="FL161" s="19"/>
      <c r="FM161" s="19"/>
      <c r="FN161" s="19"/>
      <c r="FO161" s="19"/>
      <c r="FP161" s="19"/>
      <c r="FQ161" s="19"/>
      <c r="FR161" s="19"/>
      <c r="FS161" s="19"/>
      <c r="FT161" s="19"/>
      <c r="FU161" s="19"/>
      <c r="FV161" s="19"/>
      <c r="FW161" s="19"/>
      <c r="FX161" s="19"/>
      <c r="FY161" s="19"/>
      <c r="FZ161" s="19"/>
      <c r="GA161" s="19"/>
      <c r="GB161" s="19"/>
      <c r="GC161" s="19"/>
      <c r="GD161" s="19"/>
      <c r="GE161" s="19"/>
      <c r="GF161" s="19"/>
      <c r="GG161" s="19"/>
      <c r="GH161" s="19"/>
      <c r="GI161" s="19"/>
      <c r="GJ161" s="19"/>
      <c r="GK161" s="19"/>
      <c r="GL161" s="19"/>
      <c r="GM161" s="19"/>
      <c r="GN161" s="19"/>
      <c r="GO161" s="19"/>
      <c r="GP161" s="19"/>
      <c r="GQ161" s="19"/>
      <c r="GR161" s="19"/>
      <c r="GS161" s="19"/>
      <c r="GT161" s="19"/>
      <c r="GU161" s="19"/>
      <c r="GV161" s="19"/>
      <c r="GW161" s="19"/>
      <c r="GX161" s="19"/>
      <c r="GY161" s="19"/>
      <c r="GZ161" s="19"/>
      <c r="HA161" s="19"/>
      <c r="HB161" s="19"/>
      <c r="HC161" s="19"/>
      <c r="HD161" s="19"/>
      <c r="HE161" s="19"/>
      <c r="HF161" s="19"/>
      <c r="HG161" s="19"/>
      <c r="HH161" s="19"/>
      <c r="HI161" s="19"/>
      <c r="HJ161" s="19"/>
      <c r="HK161" s="19"/>
      <c r="HL161" s="19"/>
      <c r="HM161" s="19"/>
      <c r="HN161" s="19"/>
      <c r="HO161" s="19"/>
      <c r="HP161" s="19"/>
      <c r="HQ161" s="19"/>
      <c r="HR161" s="19"/>
      <c r="HS161" s="19"/>
      <c r="HT161" s="19"/>
      <c r="HU161" s="19"/>
      <c r="HV161" s="19"/>
      <c r="HW161" s="19"/>
      <c r="HX161" s="19"/>
      <c r="HY161" s="19"/>
      <c r="HZ161" s="19"/>
      <c r="IA161" s="19"/>
      <c r="IB161" s="19"/>
      <c r="IC161" s="19"/>
      <c r="ID161" s="19"/>
      <c r="IE161" s="19"/>
    </row>
    <row r="162" spans="1:239" s="29" customFormat="1" ht="21.95" customHeight="1" x14ac:dyDescent="1.05">
      <c r="A162" s="19"/>
      <c r="B162" s="19"/>
      <c r="C162" s="19"/>
      <c r="D162" s="65"/>
      <c r="E162" s="65"/>
      <c r="F162" s="19"/>
      <c r="G162" s="19"/>
      <c r="H162" s="19"/>
      <c r="I162" s="19"/>
      <c r="J162" s="19"/>
      <c r="K162" s="19"/>
      <c r="L162" s="19"/>
      <c r="M162" s="71"/>
      <c r="N162" s="71"/>
      <c r="O162" s="19"/>
      <c r="R162" s="22"/>
      <c r="S162" s="19"/>
      <c r="T162" s="19"/>
      <c r="U162" s="19"/>
      <c r="V162" s="101"/>
      <c r="W162" s="95"/>
      <c r="X162" s="101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19"/>
      <c r="EW162" s="19"/>
      <c r="EX162" s="19"/>
      <c r="EY162" s="19"/>
      <c r="EZ162" s="19"/>
      <c r="FA162" s="19"/>
      <c r="FB162" s="19"/>
      <c r="FC162" s="19"/>
      <c r="FD162" s="19"/>
      <c r="FE162" s="19"/>
      <c r="FF162" s="19"/>
      <c r="FG162" s="19"/>
      <c r="FH162" s="19"/>
      <c r="FI162" s="19"/>
      <c r="FJ162" s="19"/>
      <c r="FK162" s="19"/>
      <c r="FL162" s="19"/>
      <c r="FM162" s="19"/>
      <c r="FN162" s="19"/>
      <c r="FO162" s="19"/>
      <c r="FP162" s="19"/>
      <c r="FQ162" s="19"/>
      <c r="FR162" s="19"/>
      <c r="FS162" s="19"/>
      <c r="FT162" s="19"/>
      <c r="FU162" s="19"/>
      <c r="FV162" s="19"/>
      <c r="FW162" s="19"/>
      <c r="FX162" s="19"/>
      <c r="FY162" s="19"/>
      <c r="FZ162" s="19"/>
      <c r="GA162" s="19"/>
      <c r="GB162" s="19"/>
      <c r="GC162" s="19"/>
      <c r="GD162" s="19"/>
      <c r="GE162" s="19"/>
      <c r="GF162" s="19"/>
      <c r="GG162" s="19"/>
      <c r="GH162" s="19"/>
      <c r="GI162" s="19"/>
      <c r="GJ162" s="19"/>
      <c r="GK162" s="19"/>
      <c r="GL162" s="19"/>
      <c r="GM162" s="19"/>
      <c r="GN162" s="19"/>
      <c r="GO162" s="19"/>
      <c r="GP162" s="19"/>
      <c r="GQ162" s="19"/>
      <c r="GR162" s="19"/>
      <c r="GS162" s="19"/>
      <c r="GT162" s="19"/>
      <c r="GU162" s="19"/>
      <c r="GV162" s="19"/>
      <c r="GW162" s="19"/>
      <c r="GX162" s="19"/>
      <c r="GY162" s="19"/>
      <c r="GZ162" s="19"/>
      <c r="HA162" s="19"/>
      <c r="HB162" s="19"/>
      <c r="HC162" s="19"/>
      <c r="HD162" s="19"/>
      <c r="HE162" s="19"/>
      <c r="HF162" s="19"/>
      <c r="HG162" s="19"/>
      <c r="HH162" s="19"/>
      <c r="HI162" s="19"/>
      <c r="HJ162" s="19"/>
      <c r="HK162" s="19"/>
      <c r="HL162" s="19"/>
      <c r="HM162" s="19"/>
      <c r="HN162" s="19"/>
      <c r="HO162" s="19"/>
      <c r="HP162" s="19"/>
      <c r="HQ162" s="19"/>
      <c r="HR162" s="19"/>
      <c r="HS162" s="19"/>
      <c r="HT162" s="19"/>
      <c r="HU162" s="19"/>
      <c r="HV162" s="19"/>
      <c r="HW162" s="19"/>
      <c r="HX162" s="19"/>
      <c r="HY162" s="19"/>
      <c r="HZ162" s="19"/>
      <c r="IA162" s="19"/>
      <c r="IB162" s="19"/>
      <c r="IC162" s="19"/>
      <c r="ID162" s="19"/>
      <c r="IE162" s="19"/>
    </row>
    <row r="163" spans="1:239" s="29" customFormat="1" ht="21.95" customHeight="1" x14ac:dyDescent="1.05">
      <c r="A163" s="19"/>
      <c r="B163" s="19"/>
      <c r="C163" s="19"/>
      <c r="D163" s="65"/>
      <c r="E163" s="65"/>
      <c r="F163" s="19"/>
      <c r="G163" s="19"/>
      <c r="H163" s="19"/>
      <c r="I163" s="19"/>
      <c r="J163" s="19"/>
      <c r="K163" s="19"/>
      <c r="L163" s="19"/>
      <c r="M163" s="71"/>
      <c r="N163" s="71"/>
      <c r="O163" s="19"/>
      <c r="R163" s="22"/>
      <c r="S163" s="19"/>
      <c r="T163" s="19"/>
      <c r="U163" s="19"/>
      <c r="V163" s="101"/>
      <c r="W163" s="95"/>
      <c r="X163" s="101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/>
      <c r="EQ163" s="19"/>
      <c r="ER163" s="19"/>
      <c r="ES163" s="19"/>
      <c r="ET163" s="19"/>
      <c r="EU163" s="19"/>
      <c r="EV163" s="19"/>
      <c r="EW163" s="19"/>
      <c r="EX163" s="19"/>
      <c r="EY163" s="19"/>
      <c r="EZ163" s="19"/>
      <c r="FA163" s="19"/>
      <c r="FB163" s="19"/>
      <c r="FC163" s="19"/>
      <c r="FD163" s="19"/>
      <c r="FE163" s="19"/>
      <c r="FF163" s="19"/>
      <c r="FG163" s="19"/>
      <c r="FH163" s="19"/>
      <c r="FI163" s="19"/>
      <c r="FJ163" s="19"/>
      <c r="FK163" s="19"/>
      <c r="FL163" s="19"/>
      <c r="FM163" s="19"/>
      <c r="FN163" s="19"/>
      <c r="FO163" s="19"/>
      <c r="FP163" s="19"/>
      <c r="FQ163" s="19"/>
      <c r="FR163" s="19"/>
      <c r="FS163" s="19"/>
      <c r="FT163" s="19"/>
      <c r="FU163" s="19"/>
      <c r="FV163" s="19"/>
      <c r="FW163" s="19"/>
      <c r="FX163" s="19"/>
      <c r="FY163" s="19"/>
      <c r="FZ163" s="19"/>
      <c r="GA163" s="19"/>
      <c r="GB163" s="19"/>
      <c r="GC163" s="19"/>
      <c r="GD163" s="19"/>
      <c r="GE163" s="19"/>
      <c r="GF163" s="19"/>
      <c r="GG163" s="19"/>
      <c r="GH163" s="19"/>
      <c r="GI163" s="19"/>
      <c r="GJ163" s="19"/>
      <c r="GK163" s="19"/>
      <c r="GL163" s="19"/>
      <c r="GM163" s="19"/>
      <c r="GN163" s="19"/>
      <c r="GO163" s="19"/>
      <c r="GP163" s="19"/>
      <c r="GQ163" s="19"/>
      <c r="GR163" s="19"/>
      <c r="GS163" s="19"/>
      <c r="GT163" s="19"/>
      <c r="GU163" s="19"/>
      <c r="GV163" s="19"/>
      <c r="GW163" s="19"/>
      <c r="GX163" s="19"/>
      <c r="GY163" s="19"/>
      <c r="GZ163" s="19"/>
      <c r="HA163" s="19"/>
      <c r="HB163" s="19"/>
      <c r="HC163" s="19"/>
      <c r="HD163" s="19"/>
      <c r="HE163" s="19"/>
      <c r="HF163" s="19"/>
      <c r="HG163" s="19"/>
      <c r="HH163" s="19"/>
      <c r="HI163" s="19"/>
      <c r="HJ163" s="19"/>
      <c r="HK163" s="19"/>
      <c r="HL163" s="19"/>
      <c r="HM163" s="19"/>
      <c r="HN163" s="19"/>
      <c r="HO163" s="19"/>
      <c r="HP163" s="19"/>
      <c r="HQ163" s="19"/>
      <c r="HR163" s="19"/>
      <c r="HS163" s="19"/>
      <c r="HT163" s="19"/>
      <c r="HU163" s="19"/>
      <c r="HV163" s="19"/>
      <c r="HW163" s="19"/>
      <c r="HX163" s="19"/>
      <c r="HY163" s="19"/>
      <c r="HZ163" s="19"/>
      <c r="IA163" s="19"/>
      <c r="IB163" s="19"/>
      <c r="IC163" s="19"/>
      <c r="ID163" s="19"/>
      <c r="IE163" s="19"/>
    </row>
    <row r="164" spans="1:239" s="29" customFormat="1" ht="21.95" customHeight="1" x14ac:dyDescent="1.05">
      <c r="A164" s="19"/>
      <c r="B164" s="19"/>
      <c r="C164" s="19"/>
      <c r="D164" s="65"/>
      <c r="E164" s="65"/>
      <c r="F164" s="19"/>
      <c r="G164" s="19"/>
      <c r="H164" s="19"/>
      <c r="I164" s="19"/>
      <c r="J164" s="19"/>
      <c r="K164" s="19"/>
      <c r="L164" s="19"/>
      <c r="M164" s="71"/>
      <c r="N164" s="71"/>
      <c r="O164" s="19"/>
      <c r="R164" s="22"/>
      <c r="S164" s="19"/>
      <c r="T164" s="19"/>
      <c r="U164" s="19"/>
      <c r="V164" s="101"/>
      <c r="W164" s="95"/>
      <c r="X164" s="101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/>
      <c r="EQ164" s="19"/>
      <c r="ER164" s="19"/>
      <c r="ES164" s="19"/>
      <c r="ET164" s="19"/>
      <c r="EU164" s="19"/>
      <c r="EV164" s="19"/>
      <c r="EW164" s="19"/>
      <c r="EX164" s="19"/>
      <c r="EY164" s="19"/>
      <c r="EZ164" s="19"/>
      <c r="FA164" s="19"/>
      <c r="FB164" s="19"/>
      <c r="FC164" s="19"/>
      <c r="FD164" s="19"/>
      <c r="FE164" s="19"/>
      <c r="FF164" s="19"/>
      <c r="FG164" s="19"/>
      <c r="FH164" s="19"/>
      <c r="FI164" s="19"/>
      <c r="FJ164" s="19"/>
      <c r="FK164" s="19"/>
      <c r="FL164" s="19"/>
      <c r="FM164" s="19"/>
      <c r="FN164" s="19"/>
      <c r="FO164" s="19"/>
      <c r="FP164" s="19"/>
      <c r="FQ164" s="19"/>
      <c r="FR164" s="19"/>
      <c r="FS164" s="19"/>
      <c r="FT164" s="19"/>
      <c r="FU164" s="19"/>
      <c r="FV164" s="19"/>
      <c r="FW164" s="19"/>
      <c r="FX164" s="19"/>
      <c r="FY164" s="19"/>
      <c r="FZ164" s="19"/>
      <c r="GA164" s="19"/>
      <c r="GB164" s="19"/>
      <c r="GC164" s="19"/>
      <c r="GD164" s="19"/>
      <c r="GE164" s="19"/>
      <c r="GF164" s="19"/>
      <c r="GG164" s="19"/>
      <c r="GH164" s="19"/>
      <c r="GI164" s="19"/>
      <c r="GJ164" s="19"/>
      <c r="GK164" s="19"/>
      <c r="GL164" s="19"/>
      <c r="GM164" s="19"/>
      <c r="GN164" s="19"/>
      <c r="GO164" s="19"/>
      <c r="GP164" s="19"/>
      <c r="GQ164" s="19"/>
      <c r="GR164" s="19"/>
      <c r="GS164" s="19"/>
      <c r="GT164" s="19"/>
      <c r="GU164" s="19"/>
      <c r="GV164" s="19"/>
      <c r="GW164" s="19"/>
      <c r="GX164" s="19"/>
      <c r="GY164" s="19"/>
      <c r="GZ164" s="19"/>
      <c r="HA164" s="19"/>
      <c r="HB164" s="19"/>
      <c r="HC164" s="19"/>
      <c r="HD164" s="19"/>
      <c r="HE164" s="19"/>
      <c r="HF164" s="19"/>
      <c r="HG164" s="19"/>
      <c r="HH164" s="19"/>
      <c r="HI164" s="19"/>
      <c r="HJ164" s="19"/>
      <c r="HK164" s="19"/>
      <c r="HL164" s="19"/>
      <c r="HM164" s="19"/>
      <c r="HN164" s="19"/>
      <c r="HO164" s="19"/>
      <c r="HP164" s="19"/>
      <c r="HQ164" s="19"/>
      <c r="HR164" s="19"/>
      <c r="HS164" s="19"/>
      <c r="HT164" s="19"/>
      <c r="HU164" s="19"/>
      <c r="HV164" s="19"/>
      <c r="HW164" s="19"/>
      <c r="HX164" s="19"/>
      <c r="HY164" s="19"/>
      <c r="HZ164" s="19"/>
      <c r="IA164" s="19"/>
      <c r="IB164" s="19"/>
      <c r="IC164" s="19"/>
      <c r="ID164" s="19"/>
      <c r="IE164" s="19"/>
    </row>
    <row r="165" spans="1:239" s="29" customFormat="1" ht="21.95" customHeight="1" x14ac:dyDescent="1.05">
      <c r="A165" s="19"/>
      <c r="B165" s="19"/>
      <c r="C165" s="19"/>
      <c r="D165" s="65"/>
      <c r="E165" s="65"/>
      <c r="F165" s="19"/>
      <c r="G165" s="19"/>
      <c r="H165" s="19"/>
      <c r="I165" s="19"/>
      <c r="J165" s="19"/>
      <c r="K165" s="19"/>
      <c r="L165" s="19"/>
      <c r="M165" s="71"/>
      <c r="N165" s="71"/>
      <c r="O165" s="19"/>
      <c r="R165" s="22"/>
      <c r="S165" s="19"/>
      <c r="T165" s="19"/>
      <c r="U165" s="19"/>
      <c r="V165" s="101"/>
      <c r="W165" s="95"/>
      <c r="X165" s="101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/>
      <c r="EQ165" s="19"/>
      <c r="ER165" s="19"/>
      <c r="ES165" s="19"/>
      <c r="ET165" s="19"/>
      <c r="EU165" s="19"/>
      <c r="EV165" s="19"/>
      <c r="EW165" s="19"/>
      <c r="EX165" s="19"/>
      <c r="EY165" s="19"/>
      <c r="EZ165" s="19"/>
      <c r="FA165" s="19"/>
      <c r="FB165" s="19"/>
      <c r="FC165" s="19"/>
      <c r="FD165" s="19"/>
      <c r="FE165" s="19"/>
      <c r="FF165" s="19"/>
      <c r="FG165" s="19"/>
      <c r="FH165" s="19"/>
      <c r="FI165" s="19"/>
      <c r="FJ165" s="19"/>
      <c r="FK165" s="19"/>
      <c r="FL165" s="19"/>
      <c r="FM165" s="19"/>
      <c r="FN165" s="19"/>
      <c r="FO165" s="19"/>
      <c r="FP165" s="19"/>
      <c r="FQ165" s="19"/>
      <c r="FR165" s="19"/>
      <c r="FS165" s="19"/>
      <c r="FT165" s="19"/>
      <c r="FU165" s="19"/>
      <c r="FV165" s="19"/>
      <c r="FW165" s="19"/>
      <c r="FX165" s="19"/>
      <c r="FY165" s="19"/>
      <c r="FZ165" s="19"/>
      <c r="GA165" s="19"/>
      <c r="GB165" s="19"/>
      <c r="GC165" s="19"/>
      <c r="GD165" s="19"/>
      <c r="GE165" s="19"/>
      <c r="GF165" s="19"/>
      <c r="GG165" s="19"/>
      <c r="GH165" s="19"/>
      <c r="GI165" s="19"/>
      <c r="GJ165" s="19"/>
      <c r="GK165" s="19"/>
      <c r="GL165" s="19"/>
      <c r="GM165" s="19"/>
      <c r="GN165" s="19"/>
      <c r="GO165" s="19"/>
      <c r="GP165" s="19"/>
      <c r="GQ165" s="19"/>
      <c r="GR165" s="19"/>
      <c r="GS165" s="19"/>
      <c r="GT165" s="19"/>
      <c r="GU165" s="19"/>
      <c r="GV165" s="19"/>
      <c r="GW165" s="19"/>
      <c r="GX165" s="19"/>
      <c r="GY165" s="19"/>
      <c r="GZ165" s="19"/>
      <c r="HA165" s="19"/>
      <c r="HB165" s="19"/>
      <c r="HC165" s="19"/>
      <c r="HD165" s="19"/>
      <c r="HE165" s="19"/>
      <c r="HF165" s="19"/>
      <c r="HG165" s="19"/>
      <c r="HH165" s="19"/>
      <c r="HI165" s="19"/>
      <c r="HJ165" s="19"/>
      <c r="HK165" s="19"/>
      <c r="HL165" s="19"/>
      <c r="HM165" s="19"/>
      <c r="HN165" s="19"/>
      <c r="HO165" s="19"/>
      <c r="HP165" s="19"/>
      <c r="HQ165" s="19"/>
      <c r="HR165" s="19"/>
      <c r="HS165" s="19"/>
      <c r="HT165" s="19"/>
      <c r="HU165" s="19"/>
      <c r="HV165" s="19"/>
      <c r="HW165" s="19"/>
      <c r="HX165" s="19"/>
      <c r="HY165" s="19"/>
      <c r="HZ165" s="19"/>
      <c r="IA165" s="19"/>
      <c r="IB165" s="19"/>
      <c r="IC165" s="19"/>
      <c r="ID165" s="19"/>
      <c r="IE165" s="19"/>
    </row>
    <row r="166" spans="1:239" s="29" customFormat="1" ht="21.95" customHeight="1" x14ac:dyDescent="1.05">
      <c r="A166" s="19"/>
      <c r="B166" s="19"/>
      <c r="C166" s="19"/>
      <c r="D166" s="65"/>
      <c r="E166" s="65"/>
      <c r="F166" s="19"/>
      <c r="G166" s="19"/>
      <c r="H166" s="19"/>
      <c r="I166" s="19"/>
      <c r="J166" s="19"/>
      <c r="K166" s="19"/>
      <c r="L166" s="19"/>
      <c r="M166" s="71"/>
      <c r="N166" s="71"/>
      <c r="O166" s="19"/>
      <c r="R166" s="22"/>
      <c r="S166" s="19"/>
      <c r="T166" s="19"/>
      <c r="U166" s="19"/>
      <c r="V166" s="101"/>
      <c r="W166" s="95"/>
      <c r="X166" s="101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/>
      <c r="EQ166" s="19"/>
      <c r="ER166" s="19"/>
      <c r="ES166" s="19"/>
      <c r="ET166" s="19"/>
      <c r="EU166" s="19"/>
      <c r="EV166" s="19"/>
      <c r="EW166" s="19"/>
      <c r="EX166" s="19"/>
      <c r="EY166" s="19"/>
      <c r="EZ166" s="19"/>
      <c r="FA166" s="19"/>
      <c r="FB166" s="19"/>
      <c r="FC166" s="19"/>
      <c r="FD166" s="19"/>
      <c r="FE166" s="19"/>
      <c r="FF166" s="19"/>
      <c r="FG166" s="19"/>
      <c r="FH166" s="19"/>
      <c r="FI166" s="19"/>
      <c r="FJ166" s="19"/>
      <c r="FK166" s="19"/>
      <c r="FL166" s="19"/>
      <c r="FM166" s="19"/>
      <c r="FN166" s="19"/>
      <c r="FO166" s="19"/>
      <c r="FP166" s="19"/>
      <c r="FQ166" s="19"/>
      <c r="FR166" s="19"/>
      <c r="FS166" s="19"/>
      <c r="FT166" s="19"/>
      <c r="FU166" s="19"/>
      <c r="FV166" s="19"/>
      <c r="FW166" s="19"/>
      <c r="FX166" s="19"/>
      <c r="FY166" s="19"/>
      <c r="FZ166" s="19"/>
      <c r="GA166" s="19"/>
      <c r="GB166" s="19"/>
      <c r="GC166" s="19"/>
      <c r="GD166" s="19"/>
      <c r="GE166" s="19"/>
      <c r="GF166" s="19"/>
      <c r="GG166" s="19"/>
      <c r="GH166" s="19"/>
      <c r="GI166" s="19"/>
      <c r="GJ166" s="19"/>
      <c r="GK166" s="19"/>
      <c r="GL166" s="19"/>
      <c r="GM166" s="19"/>
      <c r="GN166" s="19"/>
      <c r="GO166" s="19"/>
      <c r="GP166" s="19"/>
      <c r="GQ166" s="19"/>
      <c r="GR166" s="19"/>
      <c r="GS166" s="19"/>
      <c r="GT166" s="19"/>
      <c r="GU166" s="19"/>
      <c r="GV166" s="19"/>
      <c r="GW166" s="19"/>
      <c r="GX166" s="19"/>
      <c r="GY166" s="19"/>
      <c r="GZ166" s="19"/>
      <c r="HA166" s="19"/>
      <c r="HB166" s="19"/>
      <c r="HC166" s="19"/>
      <c r="HD166" s="19"/>
      <c r="HE166" s="19"/>
      <c r="HF166" s="19"/>
      <c r="HG166" s="19"/>
      <c r="HH166" s="19"/>
      <c r="HI166" s="19"/>
      <c r="HJ166" s="19"/>
      <c r="HK166" s="19"/>
      <c r="HL166" s="19"/>
      <c r="HM166" s="19"/>
      <c r="HN166" s="19"/>
      <c r="HO166" s="19"/>
      <c r="HP166" s="19"/>
      <c r="HQ166" s="19"/>
      <c r="HR166" s="19"/>
      <c r="HS166" s="19"/>
      <c r="HT166" s="19"/>
      <c r="HU166" s="19"/>
      <c r="HV166" s="19"/>
      <c r="HW166" s="19"/>
      <c r="HX166" s="19"/>
      <c r="HY166" s="19"/>
      <c r="HZ166" s="19"/>
      <c r="IA166" s="19"/>
      <c r="IB166" s="19"/>
      <c r="IC166" s="19"/>
      <c r="ID166" s="19"/>
      <c r="IE166" s="19"/>
    </row>
    <row r="167" spans="1:239" s="29" customFormat="1" ht="21.95" customHeight="1" x14ac:dyDescent="1.05">
      <c r="A167" s="19"/>
      <c r="B167" s="19"/>
      <c r="C167" s="19"/>
      <c r="D167" s="65"/>
      <c r="E167" s="65"/>
      <c r="F167" s="19"/>
      <c r="G167" s="19"/>
      <c r="H167" s="19"/>
      <c r="I167" s="19"/>
      <c r="J167" s="19"/>
      <c r="K167" s="19"/>
      <c r="L167" s="19"/>
      <c r="M167" s="71"/>
      <c r="N167" s="71"/>
      <c r="O167" s="19"/>
      <c r="R167" s="22"/>
      <c r="S167" s="19"/>
      <c r="T167" s="19"/>
      <c r="U167" s="19"/>
      <c r="V167" s="101"/>
      <c r="W167" s="95"/>
      <c r="X167" s="101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/>
      <c r="EQ167" s="19"/>
      <c r="ER167" s="19"/>
      <c r="ES167" s="19"/>
      <c r="ET167" s="19"/>
      <c r="EU167" s="19"/>
      <c r="EV167" s="19"/>
      <c r="EW167" s="19"/>
      <c r="EX167" s="19"/>
      <c r="EY167" s="19"/>
      <c r="EZ167" s="19"/>
      <c r="FA167" s="19"/>
      <c r="FB167" s="19"/>
      <c r="FC167" s="19"/>
      <c r="FD167" s="19"/>
      <c r="FE167" s="19"/>
      <c r="FF167" s="19"/>
      <c r="FG167" s="19"/>
      <c r="FH167" s="19"/>
      <c r="FI167" s="19"/>
      <c r="FJ167" s="19"/>
      <c r="FK167" s="19"/>
      <c r="FL167" s="19"/>
      <c r="FM167" s="19"/>
      <c r="FN167" s="19"/>
      <c r="FO167" s="19"/>
      <c r="FP167" s="19"/>
      <c r="FQ167" s="19"/>
      <c r="FR167" s="19"/>
      <c r="FS167" s="19"/>
      <c r="FT167" s="19"/>
      <c r="FU167" s="19"/>
      <c r="FV167" s="19"/>
      <c r="FW167" s="19"/>
      <c r="FX167" s="19"/>
      <c r="FY167" s="19"/>
      <c r="FZ167" s="19"/>
      <c r="GA167" s="19"/>
      <c r="GB167" s="19"/>
      <c r="GC167" s="19"/>
      <c r="GD167" s="19"/>
      <c r="GE167" s="19"/>
      <c r="GF167" s="19"/>
      <c r="GG167" s="19"/>
      <c r="GH167" s="19"/>
      <c r="GI167" s="19"/>
      <c r="GJ167" s="19"/>
      <c r="GK167" s="19"/>
      <c r="GL167" s="19"/>
      <c r="GM167" s="19"/>
      <c r="GN167" s="19"/>
      <c r="GO167" s="19"/>
      <c r="GP167" s="19"/>
      <c r="GQ167" s="19"/>
      <c r="GR167" s="19"/>
      <c r="GS167" s="19"/>
      <c r="GT167" s="19"/>
      <c r="GU167" s="19"/>
      <c r="GV167" s="19"/>
      <c r="GW167" s="19"/>
      <c r="GX167" s="19"/>
      <c r="GY167" s="19"/>
      <c r="GZ167" s="19"/>
      <c r="HA167" s="19"/>
      <c r="HB167" s="19"/>
      <c r="HC167" s="19"/>
      <c r="HD167" s="19"/>
      <c r="HE167" s="19"/>
      <c r="HF167" s="19"/>
      <c r="HG167" s="19"/>
      <c r="HH167" s="19"/>
      <c r="HI167" s="19"/>
      <c r="HJ167" s="19"/>
      <c r="HK167" s="19"/>
      <c r="HL167" s="19"/>
      <c r="HM167" s="19"/>
      <c r="HN167" s="19"/>
      <c r="HO167" s="19"/>
      <c r="HP167" s="19"/>
      <c r="HQ167" s="19"/>
      <c r="HR167" s="19"/>
      <c r="HS167" s="19"/>
      <c r="HT167" s="19"/>
      <c r="HU167" s="19"/>
      <c r="HV167" s="19"/>
      <c r="HW167" s="19"/>
      <c r="HX167" s="19"/>
      <c r="HY167" s="19"/>
      <c r="HZ167" s="19"/>
      <c r="IA167" s="19"/>
      <c r="IB167" s="19"/>
      <c r="IC167" s="19"/>
      <c r="ID167" s="19"/>
      <c r="IE167" s="19"/>
    </row>
    <row r="168" spans="1:239" s="29" customFormat="1" ht="21.95" customHeight="1" x14ac:dyDescent="1.05">
      <c r="A168" s="19"/>
      <c r="B168" s="19"/>
      <c r="C168" s="19"/>
      <c r="D168" s="65"/>
      <c r="E168" s="65"/>
      <c r="F168" s="19"/>
      <c r="G168" s="19"/>
      <c r="H168" s="19"/>
      <c r="I168" s="19"/>
      <c r="J168" s="19"/>
      <c r="K168" s="19"/>
      <c r="L168" s="19"/>
      <c r="M168" s="71"/>
      <c r="N168" s="71"/>
      <c r="O168" s="19"/>
      <c r="R168" s="22"/>
      <c r="S168" s="19"/>
      <c r="T168" s="19"/>
      <c r="U168" s="19"/>
      <c r="V168" s="101"/>
      <c r="W168" s="95"/>
      <c r="X168" s="101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/>
      <c r="EQ168" s="19"/>
      <c r="ER168" s="19"/>
      <c r="ES168" s="19"/>
      <c r="ET168" s="19"/>
      <c r="EU168" s="19"/>
      <c r="EV168" s="19"/>
      <c r="EW168" s="19"/>
      <c r="EX168" s="19"/>
      <c r="EY168" s="19"/>
      <c r="EZ168" s="19"/>
      <c r="FA168" s="19"/>
      <c r="FB168" s="19"/>
      <c r="FC168" s="19"/>
      <c r="FD168" s="19"/>
      <c r="FE168" s="19"/>
      <c r="FF168" s="19"/>
      <c r="FG168" s="19"/>
      <c r="FH168" s="19"/>
      <c r="FI168" s="19"/>
      <c r="FJ168" s="19"/>
      <c r="FK168" s="19"/>
      <c r="FL168" s="19"/>
      <c r="FM168" s="19"/>
      <c r="FN168" s="19"/>
      <c r="FO168" s="19"/>
      <c r="FP168" s="19"/>
      <c r="FQ168" s="19"/>
      <c r="FR168" s="19"/>
      <c r="FS168" s="19"/>
      <c r="FT168" s="19"/>
      <c r="FU168" s="19"/>
      <c r="FV168" s="19"/>
      <c r="FW168" s="19"/>
      <c r="FX168" s="19"/>
      <c r="FY168" s="19"/>
      <c r="FZ168" s="19"/>
      <c r="GA168" s="19"/>
      <c r="GB168" s="19"/>
      <c r="GC168" s="19"/>
      <c r="GD168" s="19"/>
      <c r="GE168" s="19"/>
      <c r="GF168" s="19"/>
      <c r="GG168" s="19"/>
      <c r="GH168" s="19"/>
      <c r="GI168" s="19"/>
      <c r="GJ168" s="19"/>
      <c r="GK168" s="19"/>
      <c r="GL168" s="19"/>
      <c r="GM168" s="19"/>
      <c r="GN168" s="19"/>
      <c r="GO168" s="19"/>
      <c r="GP168" s="19"/>
      <c r="GQ168" s="19"/>
      <c r="GR168" s="19"/>
      <c r="GS168" s="19"/>
      <c r="GT168" s="19"/>
      <c r="GU168" s="19"/>
      <c r="GV168" s="19"/>
      <c r="GW168" s="19"/>
      <c r="GX168" s="19"/>
      <c r="GY168" s="19"/>
      <c r="GZ168" s="19"/>
      <c r="HA168" s="19"/>
      <c r="HB168" s="19"/>
      <c r="HC168" s="19"/>
      <c r="HD168" s="19"/>
      <c r="HE168" s="19"/>
      <c r="HF168" s="19"/>
      <c r="HG168" s="19"/>
      <c r="HH168" s="19"/>
      <c r="HI168" s="19"/>
      <c r="HJ168" s="19"/>
      <c r="HK168" s="19"/>
      <c r="HL168" s="19"/>
      <c r="HM168" s="19"/>
      <c r="HN168" s="19"/>
      <c r="HO168" s="19"/>
      <c r="HP168" s="19"/>
      <c r="HQ168" s="19"/>
      <c r="HR168" s="19"/>
      <c r="HS168" s="19"/>
      <c r="HT168" s="19"/>
      <c r="HU168" s="19"/>
      <c r="HV168" s="19"/>
      <c r="HW168" s="19"/>
      <c r="HX168" s="19"/>
      <c r="HY168" s="19"/>
      <c r="HZ168" s="19"/>
      <c r="IA168" s="19"/>
      <c r="IB168" s="19"/>
      <c r="IC168" s="19"/>
      <c r="ID168" s="19"/>
      <c r="IE168" s="19"/>
    </row>
    <row r="169" spans="1:239" s="29" customFormat="1" ht="21.95" customHeight="1" x14ac:dyDescent="1.05">
      <c r="A169" s="19"/>
      <c r="B169" s="19"/>
      <c r="C169" s="19"/>
      <c r="D169" s="65"/>
      <c r="E169" s="65"/>
      <c r="F169" s="19"/>
      <c r="G169" s="19"/>
      <c r="H169" s="19"/>
      <c r="I169" s="19"/>
      <c r="J169" s="19"/>
      <c r="K169" s="19"/>
      <c r="L169" s="19"/>
      <c r="M169" s="71"/>
      <c r="N169" s="71"/>
      <c r="O169" s="19"/>
      <c r="R169" s="22"/>
      <c r="S169" s="19"/>
      <c r="T169" s="19"/>
      <c r="U169" s="19"/>
      <c r="V169" s="101"/>
      <c r="W169" s="95"/>
      <c r="X169" s="101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/>
      <c r="EQ169" s="19"/>
      <c r="ER169" s="19"/>
      <c r="ES169" s="19"/>
      <c r="ET169" s="19"/>
      <c r="EU169" s="19"/>
      <c r="EV169" s="19"/>
      <c r="EW169" s="19"/>
      <c r="EX169" s="19"/>
      <c r="EY169" s="19"/>
      <c r="EZ169" s="19"/>
      <c r="FA169" s="19"/>
      <c r="FB169" s="19"/>
      <c r="FC169" s="19"/>
      <c r="FD169" s="19"/>
      <c r="FE169" s="19"/>
      <c r="FF169" s="19"/>
      <c r="FG169" s="19"/>
      <c r="FH169" s="19"/>
      <c r="FI169" s="19"/>
      <c r="FJ169" s="19"/>
      <c r="FK169" s="19"/>
      <c r="FL169" s="19"/>
      <c r="FM169" s="19"/>
      <c r="FN169" s="19"/>
      <c r="FO169" s="19"/>
      <c r="FP169" s="19"/>
      <c r="FQ169" s="19"/>
      <c r="FR169" s="19"/>
      <c r="FS169" s="19"/>
      <c r="FT169" s="19"/>
      <c r="FU169" s="19"/>
      <c r="FV169" s="19"/>
      <c r="FW169" s="19"/>
      <c r="FX169" s="19"/>
      <c r="FY169" s="19"/>
      <c r="FZ169" s="19"/>
      <c r="GA169" s="19"/>
      <c r="GB169" s="19"/>
      <c r="GC169" s="19"/>
      <c r="GD169" s="19"/>
      <c r="GE169" s="19"/>
      <c r="GF169" s="19"/>
      <c r="GG169" s="19"/>
      <c r="GH169" s="19"/>
      <c r="GI169" s="19"/>
      <c r="GJ169" s="19"/>
      <c r="GK169" s="19"/>
      <c r="GL169" s="19"/>
      <c r="GM169" s="19"/>
      <c r="GN169" s="19"/>
      <c r="GO169" s="19"/>
      <c r="GP169" s="19"/>
      <c r="GQ169" s="19"/>
      <c r="GR169" s="19"/>
      <c r="GS169" s="19"/>
      <c r="GT169" s="19"/>
      <c r="GU169" s="19"/>
      <c r="GV169" s="19"/>
      <c r="GW169" s="19"/>
      <c r="GX169" s="19"/>
      <c r="GY169" s="19"/>
      <c r="GZ169" s="19"/>
      <c r="HA169" s="19"/>
      <c r="HB169" s="19"/>
      <c r="HC169" s="19"/>
      <c r="HD169" s="19"/>
      <c r="HE169" s="19"/>
      <c r="HF169" s="19"/>
      <c r="HG169" s="19"/>
      <c r="HH169" s="19"/>
      <c r="HI169" s="19"/>
      <c r="HJ169" s="19"/>
      <c r="HK169" s="19"/>
      <c r="HL169" s="19"/>
      <c r="HM169" s="19"/>
      <c r="HN169" s="19"/>
      <c r="HO169" s="19"/>
      <c r="HP169" s="19"/>
      <c r="HQ169" s="19"/>
      <c r="HR169" s="19"/>
      <c r="HS169" s="19"/>
      <c r="HT169" s="19"/>
      <c r="HU169" s="19"/>
      <c r="HV169" s="19"/>
      <c r="HW169" s="19"/>
      <c r="HX169" s="19"/>
      <c r="HY169" s="19"/>
      <c r="HZ169" s="19"/>
      <c r="IA169" s="19"/>
      <c r="IB169" s="19"/>
      <c r="IC169" s="19"/>
      <c r="ID169" s="19"/>
      <c r="IE169" s="19"/>
    </row>
    <row r="170" spans="1:239" s="29" customFormat="1" ht="21.95" customHeight="1" x14ac:dyDescent="1.05">
      <c r="A170" s="19"/>
      <c r="B170" s="19"/>
      <c r="C170" s="19"/>
      <c r="D170" s="65"/>
      <c r="E170" s="65"/>
      <c r="F170" s="19"/>
      <c r="G170" s="19"/>
      <c r="H170" s="19"/>
      <c r="I170" s="19"/>
      <c r="J170" s="19"/>
      <c r="K170" s="19"/>
      <c r="L170" s="19"/>
      <c r="M170" s="71"/>
      <c r="N170" s="71"/>
      <c r="O170" s="19"/>
      <c r="R170" s="22"/>
      <c r="S170" s="19"/>
      <c r="T170" s="19"/>
      <c r="U170" s="19"/>
      <c r="V170" s="101"/>
      <c r="W170" s="95"/>
      <c r="X170" s="101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/>
      <c r="EQ170" s="19"/>
      <c r="ER170" s="19"/>
      <c r="ES170" s="19"/>
      <c r="ET170" s="19"/>
      <c r="EU170" s="19"/>
      <c r="EV170" s="19"/>
      <c r="EW170" s="19"/>
      <c r="EX170" s="19"/>
      <c r="EY170" s="19"/>
      <c r="EZ170" s="19"/>
      <c r="FA170" s="19"/>
      <c r="FB170" s="19"/>
      <c r="FC170" s="19"/>
      <c r="FD170" s="19"/>
      <c r="FE170" s="19"/>
      <c r="FF170" s="19"/>
      <c r="FG170" s="19"/>
      <c r="FH170" s="19"/>
      <c r="FI170" s="19"/>
      <c r="FJ170" s="19"/>
      <c r="FK170" s="19"/>
      <c r="FL170" s="19"/>
      <c r="FM170" s="19"/>
      <c r="FN170" s="19"/>
      <c r="FO170" s="19"/>
      <c r="FP170" s="19"/>
      <c r="FQ170" s="19"/>
      <c r="FR170" s="19"/>
      <c r="FS170" s="19"/>
      <c r="FT170" s="19"/>
      <c r="FU170" s="19"/>
      <c r="FV170" s="19"/>
      <c r="FW170" s="19"/>
      <c r="FX170" s="19"/>
      <c r="FY170" s="19"/>
      <c r="FZ170" s="19"/>
      <c r="GA170" s="19"/>
      <c r="GB170" s="19"/>
      <c r="GC170" s="19"/>
      <c r="GD170" s="19"/>
      <c r="GE170" s="19"/>
      <c r="GF170" s="19"/>
      <c r="GG170" s="19"/>
      <c r="GH170" s="19"/>
      <c r="GI170" s="19"/>
      <c r="GJ170" s="19"/>
      <c r="GK170" s="19"/>
      <c r="GL170" s="19"/>
      <c r="GM170" s="19"/>
      <c r="GN170" s="19"/>
      <c r="GO170" s="19"/>
      <c r="GP170" s="19"/>
      <c r="GQ170" s="19"/>
      <c r="GR170" s="19"/>
      <c r="GS170" s="19"/>
      <c r="GT170" s="19"/>
      <c r="GU170" s="19"/>
      <c r="GV170" s="19"/>
      <c r="GW170" s="19"/>
      <c r="GX170" s="19"/>
      <c r="GY170" s="19"/>
      <c r="GZ170" s="19"/>
      <c r="HA170" s="19"/>
      <c r="HB170" s="19"/>
      <c r="HC170" s="19"/>
      <c r="HD170" s="19"/>
      <c r="HE170" s="19"/>
      <c r="HF170" s="19"/>
      <c r="HG170" s="19"/>
      <c r="HH170" s="19"/>
      <c r="HI170" s="19"/>
      <c r="HJ170" s="19"/>
      <c r="HK170" s="19"/>
      <c r="HL170" s="19"/>
      <c r="HM170" s="19"/>
      <c r="HN170" s="19"/>
      <c r="HO170" s="19"/>
      <c r="HP170" s="19"/>
      <c r="HQ170" s="19"/>
      <c r="HR170" s="19"/>
      <c r="HS170" s="19"/>
      <c r="HT170" s="19"/>
      <c r="HU170" s="19"/>
      <c r="HV170" s="19"/>
      <c r="HW170" s="19"/>
      <c r="HX170" s="19"/>
      <c r="HY170" s="19"/>
      <c r="HZ170" s="19"/>
      <c r="IA170" s="19"/>
      <c r="IB170" s="19"/>
      <c r="IC170" s="19"/>
      <c r="ID170" s="19"/>
      <c r="IE170" s="19"/>
    </row>
    <row r="171" spans="1:239" s="29" customFormat="1" ht="21.95" customHeight="1" x14ac:dyDescent="1.05">
      <c r="A171" s="19"/>
      <c r="B171" s="19"/>
      <c r="C171" s="19"/>
      <c r="D171" s="65"/>
      <c r="E171" s="65"/>
      <c r="F171" s="19"/>
      <c r="G171" s="19"/>
      <c r="H171" s="19"/>
      <c r="I171" s="19"/>
      <c r="J171" s="19"/>
      <c r="K171" s="19"/>
      <c r="L171" s="19"/>
      <c r="M171" s="71"/>
      <c r="N171" s="71"/>
      <c r="O171" s="19"/>
      <c r="R171" s="22"/>
      <c r="S171" s="19"/>
      <c r="T171" s="19"/>
      <c r="U171" s="19"/>
      <c r="V171" s="101"/>
      <c r="W171" s="95"/>
      <c r="X171" s="101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/>
      <c r="EQ171" s="19"/>
      <c r="ER171" s="19"/>
      <c r="ES171" s="19"/>
      <c r="ET171" s="19"/>
      <c r="EU171" s="19"/>
      <c r="EV171" s="19"/>
      <c r="EW171" s="19"/>
      <c r="EX171" s="19"/>
      <c r="EY171" s="19"/>
      <c r="EZ171" s="19"/>
      <c r="FA171" s="19"/>
      <c r="FB171" s="19"/>
      <c r="FC171" s="19"/>
      <c r="FD171" s="19"/>
      <c r="FE171" s="19"/>
      <c r="FF171" s="19"/>
      <c r="FG171" s="19"/>
      <c r="FH171" s="19"/>
      <c r="FI171" s="19"/>
      <c r="FJ171" s="19"/>
      <c r="FK171" s="19"/>
      <c r="FL171" s="19"/>
      <c r="FM171" s="19"/>
      <c r="FN171" s="19"/>
      <c r="FO171" s="19"/>
      <c r="FP171" s="19"/>
      <c r="FQ171" s="19"/>
      <c r="FR171" s="19"/>
      <c r="FS171" s="19"/>
      <c r="FT171" s="19"/>
      <c r="FU171" s="19"/>
      <c r="FV171" s="19"/>
      <c r="FW171" s="19"/>
      <c r="FX171" s="19"/>
      <c r="FY171" s="19"/>
      <c r="FZ171" s="19"/>
      <c r="GA171" s="19"/>
      <c r="GB171" s="19"/>
      <c r="GC171" s="19"/>
      <c r="GD171" s="19"/>
      <c r="GE171" s="19"/>
      <c r="GF171" s="19"/>
      <c r="GG171" s="19"/>
      <c r="GH171" s="19"/>
      <c r="GI171" s="19"/>
      <c r="GJ171" s="19"/>
      <c r="GK171" s="19"/>
      <c r="GL171" s="19"/>
      <c r="GM171" s="19"/>
      <c r="GN171" s="19"/>
      <c r="GO171" s="19"/>
      <c r="GP171" s="19"/>
      <c r="GQ171" s="19"/>
      <c r="GR171" s="19"/>
      <c r="GS171" s="19"/>
      <c r="GT171" s="19"/>
      <c r="GU171" s="19"/>
      <c r="GV171" s="19"/>
      <c r="GW171" s="19"/>
      <c r="GX171" s="19"/>
      <c r="GY171" s="19"/>
      <c r="GZ171" s="19"/>
      <c r="HA171" s="19"/>
      <c r="HB171" s="19"/>
      <c r="HC171" s="19"/>
      <c r="HD171" s="19"/>
      <c r="HE171" s="19"/>
      <c r="HF171" s="19"/>
      <c r="HG171" s="19"/>
      <c r="HH171" s="19"/>
      <c r="HI171" s="19"/>
      <c r="HJ171" s="19"/>
      <c r="HK171" s="19"/>
      <c r="HL171" s="19"/>
      <c r="HM171" s="19"/>
      <c r="HN171" s="19"/>
      <c r="HO171" s="19"/>
      <c r="HP171" s="19"/>
      <c r="HQ171" s="19"/>
      <c r="HR171" s="19"/>
      <c r="HS171" s="19"/>
      <c r="HT171" s="19"/>
      <c r="HU171" s="19"/>
      <c r="HV171" s="19"/>
      <c r="HW171" s="19"/>
      <c r="HX171" s="19"/>
      <c r="HY171" s="19"/>
      <c r="HZ171" s="19"/>
      <c r="IA171" s="19"/>
      <c r="IB171" s="19"/>
      <c r="IC171" s="19"/>
      <c r="ID171" s="19"/>
      <c r="IE171" s="19"/>
    </row>
    <row r="172" spans="1:239" s="29" customFormat="1" ht="21.95" customHeight="1" x14ac:dyDescent="1.05">
      <c r="A172" s="19"/>
      <c r="B172" s="19"/>
      <c r="C172" s="19"/>
      <c r="D172" s="65"/>
      <c r="E172" s="65"/>
      <c r="F172" s="19"/>
      <c r="G172" s="19"/>
      <c r="H172" s="19"/>
      <c r="I172" s="19"/>
      <c r="J172" s="19"/>
      <c r="K172" s="19"/>
      <c r="L172" s="19"/>
      <c r="M172" s="71"/>
      <c r="N172" s="71"/>
      <c r="O172" s="19"/>
      <c r="R172" s="22"/>
      <c r="S172" s="19"/>
      <c r="T172" s="19"/>
      <c r="U172" s="19"/>
      <c r="V172" s="101"/>
      <c r="W172" s="95"/>
      <c r="X172" s="101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/>
      <c r="EQ172" s="19"/>
      <c r="ER172" s="19"/>
      <c r="ES172" s="19"/>
      <c r="ET172" s="19"/>
      <c r="EU172" s="19"/>
      <c r="EV172" s="19"/>
      <c r="EW172" s="19"/>
      <c r="EX172" s="19"/>
      <c r="EY172" s="19"/>
      <c r="EZ172" s="19"/>
      <c r="FA172" s="19"/>
      <c r="FB172" s="19"/>
      <c r="FC172" s="19"/>
      <c r="FD172" s="19"/>
      <c r="FE172" s="19"/>
      <c r="FF172" s="19"/>
      <c r="FG172" s="19"/>
      <c r="FH172" s="19"/>
      <c r="FI172" s="19"/>
      <c r="FJ172" s="19"/>
      <c r="FK172" s="19"/>
      <c r="FL172" s="19"/>
      <c r="FM172" s="19"/>
      <c r="FN172" s="19"/>
      <c r="FO172" s="19"/>
      <c r="FP172" s="19"/>
      <c r="FQ172" s="19"/>
      <c r="FR172" s="19"/>
      <c r="FS172" s="19"/>
      <c r="FT172" s="19"/>
      <c r="FU172" s="19"/>
      <c r="FV172" s="19"/>
      <c r="FW172" s="19"/>
      <c r="FX172" s="19"/>
      <c r="FY172" s="19"/>
      <c r="FZ172" s="19"/>
      <c r="GA172" s="19"/>
      <c r="GB172" s="19"/>
      <c r="GC172" s="19"/>
      <c r="GD172" s="19"/>
      <c r="GE172" s="19"/>
      <c r="GF172" s="19"/>
      <c r="GG172" s="19"/>
      <c r="GH172" s="19"/>
      <c r="GI172" s="19"/>
      <c r="GJ172" s="19"/>
      <c r="GK172" s="19"/>
      <c r="GL172" s="19"/>
      <c r="GM172" s="19"/>
      <c r="GN172" s="19"/>
      <c r="GO172" s="19"/>
      <c r="GP172" s="19"/>
      <c r="GQ172" s="19"/>
      <c r="GR172" s="19"/>
      <c r="GS172" s="19"/>
      <c r="GT172" s="19"/>
      <c r="GU172" s="19"/>
      <c r="GV172" s="19"/>
      <c r="GW172" s="19"/>
      <c r="GX172" s="19"/>
      <c r="GY172" s="19"/>
      <c r="GZ172" s="19"/>
      <c r="HA172" s="19"/>
      <c r="HB172" s="19"/>
      <c r="HC172" s="19"/>
      <c r="HD172" s="19"/>
      <c r="HE172" s="19"/>
      <c r="HF172" s="19"/>
      <c r="HG172" s="19"/>
      <c r="HH172" s="19"/>
      <c r="HI172" s="19"/>
      <c r="HJ172" s="19"/>
      <c r="HK172" s="19"/>
      <c r="HL172" s="19"/>
      <c r="HM172" s="19"/>
      <c r="HN172" s="19"/>
      <c r="HO172" s="19"/>
      <c r="HP172" s="19"/>
      <c r="HQ172" s="19"/>
      <c r="HR172" s="19"/>
      <c r="HS172" s="19"/>
      <c r="HT172" s="19"/>
      <c r="HU172" s="19"/>
      <c r="HV172" s="19"/>
      <c r="HW172" s="19"/>
      <c r="HX172" s="19"/>
      <c r="HY172" s="19"/>
      <c r="HZ172" s="19"/>
      <c r="IA172" s="19"/>
      <c r="IB172" s="19"/>
      <c r="IC172" s="19"/>
      <c r="ID172" s="19"/>
      <c r="IE172" s="19"/>
    </row>
    <row r="173" spans="1:239" s="29" customFormat="1" ht="21.95" customHeight="1" x14ac:dyDescent="1.05">
      <c r="A173" s="19"/>
      <c r="B173" s="19"/>
      <c r="C173" s="19"/>
      <c r="D173" s="65"/>
      <c r="E173" s="65"/>
      <c r="F173" s="19"/>
      <c r="G173" s="19"/>
      <c r="H173" s="19"/>
      <c r="I173" s="19"/>
      <c r="J173" s="19"/>
      <c r="K173" s="19"/>
      <c r="L173" s="19"/>
      <c r="M173" s="71"/>
      <c r="N173" s="71"/>
      <c r="O173" s="19"/>
      <c r="R173" s="22"/>
      <c r="S173" s="19"/>
      <c r="T173" s="19"/>
      <c r="U173" s="19"/>
      <c r="V173" s="101"/>
      <c r="W173" s="95"/>
      <c r="X173" s="101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19"/>
      <c r="EQ173" s="19"/>
      <c r="ER173" s="19"/>
      <c r="ES173" s="19"/>
      <c r="ET173" s="19"/>
      <c r="EU173" s="19"/>
      <c r="EV173" s="19"/>
      <c r="EW173" s="19"/>
      <c r="EX173" s="19"/>
      <c r="EY173" s="19"/>
      <c r="EZ173" s="19"/>
      <c r="FA173" s="19"/>
      <c r="FB173" s="19"/>
      <c r="FC173" s="19"/>
      <c r="FD173" s="19"/>
      <c r="FE173" s="19"/>
      <c r="FF173" s="19"/>
      <c r="FG173" s="19"/>
      <c r="FH173" s="19"/>
      <c r="FI173" s="19"/>
      <c r="FJ173" s="19"/>
      <c r="FK173" s="19"/>
      <c r="FL173" s="19"/>
      <c r="FM173" s="19"/>
      <c r="FN173" s="19"/>
      <c r="FO173" s="19"/>
      <c r="FP173" s="19"/>
      <c r="FQ173" s="19"/>
      <c r="FR173" s="19"/>
      <c r="FS173" s="19"/>
      <c r="FT173" s="19"/>
      <c r="FU173" s="19"/>
      <c r="FV173" s="19"/>
      <c r="FW173" s="19"/>
      <c r="FX173" s="19"/>
      <c r="FY173" s="19"/>
      <c r="FZ173" s="19"/>
      <c r="GA173" s="19"/>
      <c r="GB173" s="19"/>
      <c r="GC173" s="19"/>
      <c r="GD173" s="19"/>
      <c r="GE173" s="19"/>
      <c r="GF173" s="19"/>
      <c r="GG173" s="19"/>
      <c r="GH173" s="19"/>
      <c r="GI173" s="19"/>
      <c r="GJ173" s="19"/>
      <c r="GK173" s="19"/>
      <c r="GL173" s="19"/>
      <c r="GM173" s="19"/>
      <c r="GN173" s="19"/>
      <c r="GO173" s="19"/>
      <c r="GP173" s="19"/>
      <c r="GQ173" s="19"/>
      <c r="GR173" s="19"/>
      <c r="GS173" s="19"/>
      <c r="GT173" s="19"/>
      <c r="GU173" s="19"/>
      <c r="GV173" s="19"/>
      <c r="GW173" s="19"/>
      <c r="GX173" s="19"/>
      <c r="GY173" s="19"/>
      <c r="GZ173" s="19"/>
      <c r="HA173" s="19"/>
      <c r="HB173" s="19"/>
      <c r="HC173" s="19"/>
      <c r="HD173" s="19"/>
      <c r="HE173" s="19"/>
      <c r="HF173" s="19"/>
      <c r="HG173" s="19"/>
      <c r="HH173" s="19"/>
      <c r="HI173" s="19"/>
      <c r="HJ173" s="19"/>
      <c r="HK173" s="19"/>
      <c r="HL173" s="19"/>
      <c r="HM173" s="19"/>
      <c r="HN173" s="19"/>
      <c r="HO173" s="19"/>
      <c r="HP173" s="19"/>
      <c r="HQ173" s="19"/>
      <c r="HR173" s="19"/>
      <c r="HS173" s="19"/>
      <c r="HT173" s="19"/>
      <c r="HU173" s="19"/>
      <c r="HV173" s="19"/>
      <c r="HW173" s="19"/>
      <c r="HX173" s="19"/>
      <c r="HY173" s="19"/>
      <c r="HZ173" s="19"/>
      <c r="IA173" s="19"/>
      <c r="IB173" s="19"/>
      <c r="IC173" s="19"/>
      <c r="ID173" s="19"/>
      <c r="IE173" s="19"/>
    </row>
    <row r="174" spans="1:239" s="29" customFormat="1" ht="21.95" customHeight="1" x14ac:dyDescent="1.05">
      <c r="A174" s="19"/>
      <c r="B174" s="19"/>
      <c r="C174" s="19"/>
      <c r="D174" s="65"/>
      <c r="E174" s="65"/>
      <c r="F174" s="19"/>
      <c r="G174" s="19"/>
      <c r="H174" s="19"/>
      <c r="I174" s="19"/>
      <c r="J174" s="19"/>
      <c r="K174" s="19"/>
      <c r="L174" s="19"/>
      <c r="M174" s="71"/>
      <c r="N174" s="71"/>
      <c r="O174" s="19"/>
      <c r="R174" s="22"/>
      <c r="S174" s="19"/>
      <c r="T174" s="19"/>
      <c r="U174" s="19"/>
      <c r="V174" s="101"/>
      <c r="W174" s="95"/>
      <c r="X174" s="101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/>
      <c r="EQ174" s="19"/>
      <c r="ER174" s="19"/>
      <c r="ES174" s="19"/>
      <c r="ET174" s="19"/>
      <c r="EU174" s="19"/>
      <c r="EV174" s="19"/>
      <c r="EW174" s="19"/>
      <c r="EX174" s="19"/>
      <c r="EY174" s="19"/>
      <c r="EZ174" s="19"/>
      <c r="FA174" s="19"/>
      <c r="FB174" s="19"/>
      <c r="FC174" s="19"/>
      <c r="FD174" s="19"/>
      <c r="FE174" s="19"/>
      <c r="FF174" s="19"/>
      <c r="FG174" s="19"/>
      <c r="FH174" s="19"/>
      <c r="FI174" s="19"/>
      <c r="FJ174" s="19"/>
      <c r="FK174" s="19"/>
      <c r="FL174" s="19"/>
      <c r="FM174" s="19"/>
      <c r="FN174" s="19"/>
      <c r="FO174" s="19"/>
      <c r="FP174" s="19"/>
      <c r="FQ174" s="19"/>
      <c r="FR174" s="19"/>
      <c r="FS174" s="19"/>
      <c r="FT174" s="19"/>
      <c r="FU174" s="19"/>
      <c r="FV174" s="19"/>
      <c r="FW174" s="19"/>
      <c r="FX174" s="19"/>
      <c r="FY174" s="19"/>
      <c r="FZ174" s="19"/>
      <c r="GA174" s="19"/>
      <c r="GB174" s="19"/>
      <c r="GC174" s="19"/>
      <c r="GD174" s="19"/>
      <c r="GE174" s="19"/>
      <c r="GF174" s="19"/>
      <c r="GG174" s="19"/>
      <c r="GH174" s="19"/>
      <c r="GI174" s="19"/>
      <c r="GJ174" s="19"/>
      <c r="GK174" s="19"/>
      <c r="GL174" s="19"/>
      <c r="GM174" s="19"/>
      <c r="GN174" s="19"/>
      <c r="GO174" s="19"/>
      <c r="GP174" s="19"/>
      <c r="GQ174" s="19"/>
      <c r="GR174" s="19"/>
      <c r="GS174" s="19"/>
      <c r="GT174" s="19"/>
      <c r="GU174" s="19"/>
      <c r="GV174" s="19"/>
      <c r="GW174" s="19"/>
      <c r="GX174" s="19"/>
      <c r="GY174" s="19"/>
      <c r="GZ174" s="19"/>
      <c r="HA174" s="19"/>
      <c r="HB174" s="19"/>
      <c r="HC174" s="19"/>
      <c r="HD174" s="19"/>
      <c r="HE174" s="19"/>
      <c r="HF174" s="19"/>
      <c r="HG174" s="19"/>
      <c r="HH174" s="19"/>
      <c r="HI174" s="19"/>
      <c r="HJ174" s="19"/>
      <c r="HK174" s="19"/>
      <c r="HL174" s="19"/>
      <c r="HM174" s="19"/>
      <c r="HN174" s="19"/>
      <c r="HO174" s="19"/>
      <c r="HP174" s="19"/>
      <c r="HQ174" s="19"/>
      <c r="HR174" s="19"/>
      <c r="HS174" s="19"/>
      <c r="HT174" s="19"/>
      <c r="HU174" s="19"/>
      <c r="HV174" s="19"/>
      <c r="HW174" s="19"/>
      <c r="HX174" s="19"/>
      <c r="HY174" s="19"/>
      <c r="HZ174" s="19"/>
      <c r="IA174" s="19"/>
      <c r="IB174" s="19"/>
      <c r="IC174" s="19"/>
      <c r="ID174" s="19"/>
      <c r="IE174" s="19"/>
    </row>
    <row r="175" spans="1:239" s="29" customFormat="1" ht="21.95" customHeight="1" x14ac:dyDescent="1.05">
      <c r="A175" s="19"/>
      <c r="B175" s="19"/>
      <c r="C175" s="19"/>
      <c r="D175" s="65"/>
      <c r="E175" s="65"/>
      <c r="F175" s="19"/>
      <c r="G175" s="19"/>
      <c r="H175" s="19"/>
      <c r="I175" s="19"/>
      <c r="J175" s="19"/>
      <c r="K175" s="19"/>
      <c r="L175" s="19"/>
      <c r="M175" s="71"/>
      <c r="N175" s="71"/>
      <c r="O175" s="19"/>
      <c r="R175" s="22"/>
      <c r="S175" s="19"/>
      <c r="T175" s="19"/>
      <c r="U175" s="19"/>
      <c r="V175" s="101"/>
      <c r="W175" s="95"/>
      <c r="X175" s="101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19"/>
      <c r="EQ175" s="19"/>
      <c r="ER175" s="19"/>
      <c r="ES175" s="19"/>
      <c r="ET175" s="19"/>
      <c r="EU175" s="19"/>
      <c r="EV175" s="19"/>
      <c r="EW175" s="19"/>
      <c r="EX175" s="19"/>
      <c r="EY175" s="19"/>
      <c r="EZ175" s="19"/>
      <c r="FA175" s="19"/>
      <c r="FB175" s="19"/>
      <c r="FC175" s="19"/>
      <c r="FD175" s="19"/>
      <c r="FE175" s="19"/>
      <c r="FF175" s="19"/>
      <c r="FG175" s="19"/>
      <c r="FH175" s="19"/>
      <c r="FI175" s="19"/>
      <c r="FJ175" s="19"/>
      <c r="FK175" s="19"/>
      <c r="FL175" s="19"/>
      <c r="FM175" s="19"/>
      <c r="FN175" s="19"/>
      <c r="FO175" s="19"/>
      <c r="FP175" s="19"/>
      <c r="FQ175" s="19"/>
      <c r="FR175" s="19"/>
      <c r="FS175" s="19"/>
      <c r="FT175" s="19"/>
      <c r="FU175" s="19"/>
      <c r="FV175" s="19"/>
      <c r="FW175" s="19"/>
      <c r="FX175" s="19"/>
      <c r="FY175" s="19"/>
      <c r="FZ175" s="19"/>
      <c r="GA175" s="19"/>
      <c r="GB175" s="19"/>
      <c r="GC175" s="19"/>
      <c r="GD175" s="19"/>
      <c r="GE175" s="19"/>
      <c r="GF175" s="19"/>
      <c r="GG175" s="19"/>
      <c r="GH175" s="19"/>
      <c r="GI175" s="19"/>
      <c r="GJ175" s="19"/>
      <c r="GK175" s="19"/>
      <c r="GL175" s="19"/>
      <c r="GM175" s="19"/>
      <c r="GN175" s="19"/>
      <c r="GO175" s="19"/>
      <c r="GP175" s="19"/>
      <c r="GQ175" s="19"/>
      <c r="GR175" s="19"/>
      <c r="GS175" s="19"/>
      <c r="GT175" s="19"/>
      <c r="GU175" s="19"/>
      <c r="GV175" s="19"/>
      <c r="GW175" s="19"/>
      <c r="GX175" s="19"/>
      <c r="GY175" s="19"/>
      <c r="GZ175" s="19"/>
      <c r="HA175" s="19"/>
      <c r="HB175" s="19"/>
      <c r="HC175" s="19"/>
      <c r="HD175" s="19"/>
      <c r="HE175" s="19"/>
      <c r="HF175" s="19"/>
      <c r="HG175" s="19"/>
      <c r="HH175" s="19"/>
      <c r="HI175" s="19"/>
      <c r="HJ175" s="19"/>
      <c r="HK175" s="19"/>
      <c r="HL175" s="19"/>
      <c r="HM175" s="19"/>
      <c r="HN175" s="19"/>
      <c r="HO175" s="19"/>
      <c r="HP175" s="19"/>
      <c r="HQ175" s="19"/>
      <c r="HR175" s="19"/>
      <c r="HS175" s="19"/>
      <c r="HT175" s="19"/>
      <c r="HU175" s="19"/>
      <c r="HV175" s="19"/>
      <c r="HW175" s="19"/>
      <c r="HX175" s="19"/>
      <c r="HY175" s="19"/>
      <c r="HZ175" s="19"/>
      <c r="IA175" s="19"/>
      <c r="IB175" s="19"/>
      <c r="IC175" s="19"/>
      <c r="ID175" s="19"/>
      <c r="IE175" s="19"/>
    </row>
    <row r="176" spans="1:239" ht="21.95" customHeight="1" x14ac:dyDescent="1.05">
      <c r="S176" s="19"/>
      <c r="T176" s="19"/>
      <c r="U176" s="19"/>
      <c r="Y176" s="19"/>
    </row>
    <row r="177" spans="19:25" ht="21.95" customHeight="1" x14ac:dyDescent="1.05">
      <c r="S177" s="19"/>
      <c r="T177" s="19"/>
      <c r="U177" s="19"/>
      <c r="Y177" s="19"/>
    </row>
    <row r="178" spans="19:25" ht="21.95" customHeight="1" x14ac:dyDescent="1.05">
      <c r="S178" s="19"/>
      <c r="T178" s="19"/>
      <c r="U178" s="19"/>
      <c r="Y178" s="19"/>
    </row>
    <row r="179" spans="19:25" ht="21.95" customHeight="1" x14ac:dyDescent="1.05">
      <c r="S179" s="19"/>
      <c r="T179" s="19"/>
      <c r="U179" s="19"/>
      <c r="Y179" s="19"/>
    </row>
    <row r="180" spans="19:25" ht="21.95" customHeight="1" x14ac:dyDescent="1.05">
      <c r="S180" s="19"/>
      <c r="T180" s="19"/>
      <c r="U180" s="19"/>
      <c r="Y180" s="19"/>
    </row>
    <row r="181" spans="19:25" ht="21.95" customHeight="1" x14ac:dyDescent="1.05">
      <c r="S181" s="19"/>
      <c r="T181" s="19"/>
      <c r="U181" s="19"/>
      <c r="Y181" s="19"/>
    </row>
    <row r="182" spans="19:25" ht="21.95" customHeight="1" x14ac:dyDescent="1.05">
      <c r="S182" s="19"/>
      <c r="T182" s="19"/>
      <c r="U182" s="19"/>
      <c r="Y182" s="19"/>
    </row>
    <row r="183" spans="19:25" ht="21.95" customHeight="1" x14ac:dyDescent="1.05">
      <c r="S183" s="19"/>
      <c r="T183" s="19"/>
      <c r="U183" s="19"/>
      <c r="Y183" s="19"/>
    </row>
    <row r="184" spans="19:25" ht="21.95" customHeight="1" x14ac:dyDescent="1.05">
      <c r="S184" s="19"/>
      <c r="T184" s="19"/>
      <c r="U184" s="19"/>
      <c r="Y184" s="19"/>
    </row>
    <row r="185" spans="19:25" ht="21.95" customHeight="1" x14ac:dyDescent="1.05">
      <c r="S185" s="19"/>
      <c r="T185" s="19"/>
      <c r="U185" s="19"/>
      <c r="Y185" s="19"/>
    </row>
    <row r="186" spans="19:25" ht="21.95" customHeight="1" x14ac:dyDescent="1.05">
      <c r="S186" s="19"/>
      <c r="T186" s="19"/>
      <c r="U186" s="19"/>
      <c r="Y186" s="19"/>
    </row>
    <row r="187" spans="19:25" ht="21.95" customHeight="1" x14ac:dyDescent="1.05">
      <c r="S187" s="19"/>
      <c r="T187" s="19"/>
      <c r="U187" s="19"/>
      <c r="Y187" s="19"/>
    </row>
    <row r="188" spans="19:25" ht="21.95" customHeight="1" x14ac:dyDescent="1.05">
      <c r="S188" s="19"/>
      <c r="T188" s="19"/>
      <c r="U188" s="19"/>
      <c r="Y188" s="19"/>
    </row>
    <row r="189" spans="19:25" ht="21.95" customHeight="1" x14ac:dyDescent="1.05">
      <c r="S189" s="19"/>
      <c r="T189" s="19"/>
      <c r="U189" s="19"/>
      <c r="Y189" s="19"/>
    </row>
    <row r="190" spans="19:25" ht="21.95" customHeight="1" x14ac:dyDescent="1.05">
      <c r="S190" s="19"/>
      <c r="T190" s="19"/>
      <c r="U190" s="19"/>
      <c r="Y190" s="19"/>
    </row>
    <row r="191" spans="19:25" ht="21.95" customHeight="1" x14ac:dyDescent="1.05">
      <c r="S191" s="19"/>
      <c r="T191" s="19"/>
      <c r="U191" s="19"/>
      <c r="Y191" s="19"/>
    </row>
    <row r="192" spans="19:25" ht="21.95" customHeight="1" x14ac:dyDescent="1.05">
      <c r="S192" s="19"/>
      <c r="T192" s="19"/>
      <c r="U192" s="19"/>
      <c r="Y192" s="19"/>
    </row>
    <row r="193" spans="19:25" ht="21.95" customHeight="1" x14ac:dyDescent="1.05">
      <c r="S193" s="19"/>
      <c r="T193" s="19"/>
      <c r="U193" s="19"/>
      <c r="Y193" s="19"/>
    </row>
    <row r="194" spans="19:25" ht="21.95" customHeight="1" x14ac:dyDescent="1.05">
      <c r="S194" s="19"/>
      <c r="T194" s="19"/>
      <c r="U194" s="19"/>
      <c r="Y194" s="19"/>
    </row>
    <row r="195" spans="19:25" ht="21.95" customHeight="1" x14ac:dyDescent="1.05">
      <c r="S195" s="19"/>
      <c r="T195" s="19"/>
      <c r="U195" s="19"/>
      <c r="Y195" s="19"/>
    </row>
    <row r="196" spans="19:25" ht="21.95" customHeight="1" x14ac:dyDescent="1.05">
      <c r="S196" s="19"/>
      <c r="T196" s="19"/>
      <c r="U196" s="19"/>
      <c r="Y196" s="19"/>
    </row>
    <row r="197" spans="19:25" ht="21.95" customHeight="1" x14ac:dyDescent="1.05">
      <c r="S197" s="19"/>
      <c r="T197" s="19"/>
      <c r="U197" s="19"/>
      <c r="Y197" s="19"/>
    </row>
    <row r="198" spans="19:25" ht="21.95" customHeight="1" x14ac:dyDescent="1.05">
      <c r="S198" s="19"/>
      <c r="T198" s="19"/>
      <c r="U198" s="19"/>
      <c r="Y198" s="19"/>
    </row>
    <row r="199" spans="19:25" ht="21.95" customHeight="1" x14ac:dyDescent="1.05">
      <c r="S199" s="19"/>
      <c r="T199" s="19"/>
      <c r="U199" s="19"/>
      <c r="Y199" s="19"/>
    </row>
    <row r="200" spans="19:25" ht="21.95" customHeight="1" x14ac:dyDescent="1.05">
      <c r="S200" s="19"/>
      <c r="T200" s="19"/>
      <c r="U200" s="19"/>
      <c r="Y200" s="19"/>
    </row>
    <row r="201" spans="19:25" ht="21.95" customHeight="1" x14ac:dyDescent="1.05">
      <c r="S201" s="19"/>
      <c r="T201" s="19"/>
      <c r="U201" s="19"/>
      <c r="Y201" s="19"/>
    </row>
    <row r="202" spans="19:25" ht="21.95" customHeight="1" x14ac:dyDescent="1.05">
      <c r="S202" s="19"/>
      <c r="T202" s="19"/>
      <c r="U202" s="19"/>
      <c r="Y202" s="19"/>
    </row>
    <row r="203" spans="19:25" ht="21.95" customHeight="1" x14ac:dyDescent="1.05">
      <c r="S203" s="19"/>
      <c r="T203" s="19"/>
      <c r="U203" s="19"/>
      <c r="Y203" s="19"/>
    </row>
    <row r="204" spans="19:25" ht="21.95" customHeight="1" x14ac:dyDescent="1.05">
      <c r="S204" s="19"/>
      <c r="T204" s="19"/>
      <c r="U204" s="19"/>
      <c r="Y204" s="19"/>
    </row>
    <row r="205" spans="19:25" ht="21.95" customHeight="1" x14ac:dyDescent="1.05">
      <c r="S205" s="19"/>
      <c r="T205" s="19"/>
      <c r="U205" s="19"/>
      <c r="Y205" s="19"/>
    </row>
    <row r="206" spans="19:25" ht="21.95" customHeight="1" x14ac:dyDescent="1.05">
      <c r="S206" s="19"/>
      <c r="T206" s="19"/>
      <c r="U206" s="19"/>
      <c r="Y206" s="19"/>
    </row>
    <row r="207" spans="19:25" ht="21.95" customHeight="1" x14ac:dyDescent="1.05">
      <c r="S207" s="19"/>
      <c r="T207" s="19"/>
      <c r="U207" s="19"/>
      <c r="Y207" s="19"/>
    </row>
    <row r="208" spans="19:25" ht="21.95" customHeight="1" x14ac:dyDescent="1.05">
      <c r="S208" s="19"/>
      <c r="T208" s="19"/>
      <c r="U208" s="19"/>
      <c r="Y208" s="19"/>
    </row>
    <row r="209" spans="19:25" ht="21.95" customHeight="1" x14ac:dyDescent="1.05">
      <c r="S209" s="19"/>
      <c r="T209" s="19"/>
      <c r="U209" s="19"/>
      <c r="Y209" s="19"/>
    </row>
    <row r="210" spans="19:25" ht="21.95" customHeight="1" x14ac:dyDescent="1.05">
      <c r="S210" s="19"/>
      <c r="T210" s="19"/>
      <c r="U210" s="19"/>
      <c r="Y210" s="19"/>
    </row>
    <row r="211" spans="19:25" ht="21.95" customHeight="1" x14ac:dyDescent="1.05">
      <c r="S211" s="19"/>
      <c r="T211" s="19"/>
      <c r="U211" s="19"/>
      <c r="Y211" s="19"/>
    </row>
    <row r="212" spans="19:25" ht="21.95" customHeight="1" x14ac:dyDescent="1.05">
      <c r="S212" s="19"/>
      <c r="T212" s="19"/>
      <c r="U212" s="19"/>
      <c r="Y212" s="19"/>
    </row>
    <row r="213" spans="19:25" ht="21.95" customHeight="1" x14ac:dyDescent="1.05">
      <c r="S213" s="19"/>
      <c r="T213" s="19"/>
      <c r="U213" s="19"/>
      <c r="Y213" s="19"/>
    </row>
    <row r="214" spans="19:25" ht="21.95" customHeight="1" x14ac:dyDescent="1.05">
      <c r="S214" s="19"/>
      <c r="T214" s="19"/>
      <c r="U214" s="19"/>
      <c r="Y214" s="19"/>
    </row>
    <row r="215" spans="19:25" ht="21.95" customHeight="1" x14ac:dyDescent="1.05">
      <c r="S215" s="19"/>
      <c r="T215" s="19"/>
      <c r="U215" s="19"/>
      <c r="Y215" s="19"/>
    </row>
    <row r="216" spans="19:25" ht="21.95" customHeight="1" x14ac:dyDescent="1.05">
      <c r="S216" s="19"/>
      <c r="T216" s="19"/>
      <c r="U216" s="19"/>
      <c r="Y216" s="19"/>
    </row>
    <row r="217" spans="19:25" ht="21.95" customHeight="1" x14ac:dyDescent="1.05">
      <c r="S217" s="19"/>
      <c r="T217" s="19"/>
      <c r="U217" s="19"/>
      <c r="Y217" s="19"/>
    </row>
    <row r="218" spans="19:25" ht="21.95" customHeight="1" x14ac:dyDescent="1.05">
      <c r="S218" s="19"/>
      <c r="T218" s="19"/>
      <c r="U218" s="19"/>
      <c r="Y218" s="19"/>
    </row>
    <row r="219" spans="19:25" ht="21.95" customHeight="1" x14ac:dyDescent="1.05">
      <c r="S219" s="19"/>
      <c r="T219" s="19"/>
      <c r="U219" s="19"/>
      <c r="Y219" s="19"/>
    </row>
    <row r="220" spans="19:25" ht="21.95" customHeight="1" x14ac:dyDescent="1.05">
      <c r="S220" s="19"/>
      <c r="T220" s="19"/>
      <c r="U220" s="19"/>
      <c r="Y220" s="19"/>
    </row>
    <row r="221" spans="19:25" ht="21.95" customHeight="1" x14ac:dyDescent="1.05">
      <c r="S221" s="19"/>
      <c r="T221" s="19"/>
      <c r="U221" s="19"/>
      <c r="Y221" s="19"/>
    </row>
    <row r="222" spans="19:25" ht="21.95" customHeight="1" x14ac:dyDescent="1.05">
      <c r="S222" s="19"/>
      <c r="T222" s="19"/>
      <c r="U222" s="19"/>
      <c r="Y222" s="19"/>
    </row>
    <row r="223" spans="19:25" ht="21.95" customHeight="1" x14ac:dyDescent="1.05">
      <c r="S223" s="19"/>
      <c r="T223" s="19"/>
      <c r="U223" s="19"/>
      <c r="Y223" s="19"/>
    </row>
    <row r="224" spans="19:25" ht="21.95" customHeight="1" x14ac:dyDescent="1.05">
      <c r="S224" s="19"/>
      <c r="T224" s="19"/>
      <c r="U224" s="19"/>
      <c r="Y224" s="19"/>
    </row>
    <row r="225" spans="19:25" ht="21.95" customHeight="1" x14ac:dyDescent="1.05">
      <c r="S225" s="19"/>
      <c r="T225" s="19"/>
      <c r="U225" s="19"/>
      <c r="Y225" s="19"/>
    </row>
    <row r="226" spans="19:25" ht="21.95" customHeight="1" x14ac:dyDescent="1.05">
      <c r="S226" s="19"/>
      <c r="T226" s="19"/>
      <c r="U226" s="19"/>
      <c r="Y226" s="19"/>
    </row>
    <row r="227" spans="19:25" ht="21.95" customHeight="1" x14ac:dyDescent="1.05">
      <c r="S227" s="19"/>
      <c r="T227" s="19"/>
      <c r="U227" s="19"/>
      <c r="Y227" s="19"/>
    </row>
    <row r="228" spans="19:25" ht="21.95" customHeight="1" x14ac:dyDescent="1.05">
      <c r="S228" s="19"/>
      <c r="T228" s="19"/>
      <c r="U228" s="19"/>
      <c r="Y228" s="19"/>
    </row>
    <row r="229" spans="19:25" ht="21.95" customHeight="1" x14ac:dyDescent="1.05">
      <c r="S229" s="19"/>
      <c r="T229" s="19"/>
      <c r="U229" s="19"/>
      <c r="Y229" s="19"/>
    </row>
    <row r="230" spans="19:25" ht="21.95" customHeight="1" x14ac:dyDescent="1.05">
      <c r="S230" s="19"/>
      <c r="T230" s="19"/>
      <c r="U230" s="19"/>
      <c r="Y230" s="19"/>
    </row>
    <row r="231" spans="19:25" ht="21.95" customHeight="1" x14ac:dyDescent="1.05">
      <c r="S231" s="19"/>
      <c r="T231" s="19"/>
      <c r="U231" s="19"/>
      <c r="Y231" s="19"/>
    </row>
    <row r="232" spans="19:25" ht="21.95" customHeight="1" x14ac:dyDescent="1.05">
      <c r="S232" s="19"/>
      <c r="T232" s="19"/>
      <c r="U232" s="19"/>
      <c r="Y232" s="19"/>
    </row>
    <row r="233" spans="19:25" ht="21.95" customHeight="1" x14ac:dyDescent="1.05">
      <c r="S233" s="19"/>
      <c r="T233" s="19"/>
      <c r="U233" s="19"/>
      <c r="Y233" s="19"/>
    </row>
    <row r="234" spans="19:25" ht="21.95" customHeight="1" x14ac:dyDescent="1.05">
      <c r="S234" s="19"/>
      <c r="T234" s="19"/>
      <c r="U234" s="19"/>
      <c r="Y234" s="19"/>
    </row>
    <row r="235" spans="19:25" ht="21.95" customHeight="1" x14ac:dyDescent="1.05">
      <c r="S235" s="19"/>
      <c r="T235" s="19"/>
      <c r="U235" s="19"/>
      <c r="Y235" s="19"/>
    </row>
    <row r="236" spans="19:25" ht="21.95" customHeight="1" x14ac:dyDescent="1.05">
      <c r="S236" s="19"/>
      <c r="T236" s="19"/>
      <c r="U236" s="19"/>
      <c r="Y236" s="19"/>
    </row>
    <row r="237" spans="19:25" ht="21.95" customHeight="1" x14ac:dyDescent="1.05">
      <c r="S237" s="19"/>
      <c r="T237" s="19"/>
      <c r="U237" s="19"/>
      <c r="Y237" s="19"/>
    </row>
    <row r="238" spans="19:25" ht="21.95" customHeight="1" x14ac:dyDescent="1.05">
      <c r="S238" s="19"/>
      <c r="T238" s="19"/>
      <c r="U238" s="19"/>
      <c r="Y238" s="19"/>
    </row>
    <row r="239" spans="19:25" ht="21.95" customHeight="1" x14ac:dyDescent="1.05">
      <c r="S239" s="19"/>
      <c r="T239" s="19"/>
      <c r="U239" s="19"/>
      <c r="Y239" s="19"/>
    </row>
    <row r="240" spans="19:25" ht="21.95" customHeight="1" x14ac:dyDescent="1.05">
      <c r="S240" s="19"/>
      <c r="T240" s="19"/>
      <c r="U240" s="19"/>
      <c r="Y240" s="19"/>
    </row>
    <row r="241" spans="19:25" ht="21.95" customHeight="1" x14ac:dyDescent="1.05">
      <c r="S241" s="19"/>
      <c r="T241" s="19"/>
      <c r="U241" s="19"/>
      <c r="Y241" s="19"/>
    </row>
    <row r="242" spans="19:25" ht="21.95" customHeight="1" x14ac:dyDescent="1.05">
      <c r="S242" s="19"/>
      <c r="T242" s="19"/>
      <c r="U242" s="19"/>
      <c r="Y242" s="19"/>
    </row>
    <row r="243" spans="19:25" ht="21.95" customHeight="1" x14ac:dyDescent="1.05">
      <c r="S243" s="19"/>
      <c r="T243" s="19"/>
      <c r="U243" s="19"/>
      <c r="Y243" s="19"/>
    </row>
    <row r="244" spans="19:25" ht="21.95" customHeight="1" x14ac:dyDescent="1.05">
      <c r="S244" s="19"/>
      <c r="T244" s="19"/>
      <c r="U244" s="19"/>
      <c r="Y244" s="19"/>
    </row>
    <row r="245" spans="19:25" ht="21.95" customHeight="1" x14ac:dyDescent="1.05">
      <c r="S245" s="19"/>
      <c r="T245" s="19"/>
      <c r="U245" s="19"/>
      <c r="Y245" s="19"/>
    </row>
    <row r="246" spans="19:25" ht="21.95" customHeight="1" x14ac:dyDescent="1.05">
      <c r="S246" s="19"/>
      <c r="T246" s="19"/>
      <c r="U246" s="19"/>
      <c r="Y246" s="19"/>
    </row>
    <row r="247" spans="19:25" ht="21.95" customHeight="1" x14ac:dyDescent="1.05">
      <c r="S247" s="19"/>
      <c r="T247" s="19"/>
      <c r="U247" s="19"/>
      <c r="Y247" s="19"/>
    </row>
    <row r="248" spans="19:25" ht="21.95" customHeight="1" x14ac:dyDescent="1.05">
      <c r="S248" s="19"/>
      <c r="T248" s="19"/>
      <c r="U248" s="19"/>
      <c r="Y248" s="19"/>
    </row>
    <row r="249" spans="19:25" ht="21.95" customHeight="1" x14ac:dyDescent="1.05">
      <c r="S249" s="19"/>
      <c r="T249" s="19"/>
      <c r="U249" s="19"/>
      <c r="Y249" s="19"/>
    </row>
    <row r="250" spans="19:25" ht="21.95" customHeight="1" x14ac:dyDescent="1.05">
      <c r="S250" s="19"/>
      <c r="T250" s="19"/>
      <c r="U250" s="19"/>
      <c r="Y250" s="19"/>
    </row>
    <row r="251" spans="19:25" ht="21.95" customHeight="1" x14ac:dyDescent="1.05">
      <c r="S251" s="19"/>
      <c r="T251" s="19"/>
      <c r="U251" s="19"/>
      <c r="Y251" s="19"/>
    </row>
    <row r="252" spans="19:25" ht="21.95" customHeight="1" x14ac:dyDescent="1.05">
      <c r="S252" s="19"/>
      <c r="T252" s="19"/>
      <c r="U252" s="19"/>
      <c r="Y252" s="19"/>
    </row>
    <row r="253" spans="19:25" ht="21.95" customHeight="1" x14ac:dyDescent="1.05">
      <c r="S253" s="19"/>
      <c r="T253" s="19"/>
      <c r="U253" s="19"/>
      <c r="Y253" s="19"/>
    </row>
    <row r="254" spans="19:25" ht="21.95" customHeight="1" x14ac:dyDescent="1.05">
      <c r="S254" s="19"/>
      <c r="T254" s="19"/>
      <c r="U254" s="19"/>
      <c r="Y254" s="19"/>
    </row>
    <row r="255" spans="19:25" ht="21.95" customHeight="1" x14ac:dyDescent="1.05">
      <c r="S255" s="19"/>
      <c r="T255" s="19"/>
      <c r="U255" s="19"/>
      <c r="Y255" s="19"/>
    </row>
    <row r="256" spans="19:25" ht="21.95" customHeight="1" x14ac:dyDescent="1.05">
      <c r="S256" s="19"/>
      <c r="T256" s="19"/>
      <c r="U256" s="19"/>
      <c r="Y256" s="19"/>
    </row>
    <row r="257" spans="19:25" ht="21.95" customHeight="1" x14ac:dyDescent="1.05">
      <c r="S257" s="19"/>
      <c r="T257" s="19"/>
      <c r="U257" s="19"/>
      <c r="Y257" s="19"/>
    </row>
    <row r="258" spans="19:25" ht="21.95" customHeight="1" x14ac:dyDescent="1.05">
      <c r="S258" s="19"/>
      <c r="T258" s="19"/>
      <c r="U258" s="19"/>
      <c r="Y258" s="19"/>
    </row>
    <row r="259" spans="19:25" ht="21.95" customHeight="1" x14ac:dyDescent="1.05">
      <c r="S259" s="19"/>
      <c r="T259" s="19"/>
      <c r="U259" s="19"/>
      <c r="Y259" s="19"/>
    </row>
    <row r="260" spans="19:25" ht="21.95" customHeight="1" x14ac:dyDescent="1.05">
      <c r="S260" s="19"/>
      <c r="T260" s="19"/>
      <c r="U260" s="19"/>
      <c r="Y260" s="19"/>
    </row>
    <row r="261" spans="19:25" ht="21.95" customHeight="1" x14ac:dyDescent="1.05">
      <c r="S261" s="19"/>
      <c r="T261" s="19"/>
      <c r="U261" s="19"/>
      <c r="Y261" s="19"/>
    </row>
    <row r="262" spans="19:25" ht="21.95" customHeight="1" x14ac:dyDescent="1.05">
      <c r="S262" s="19"/>
      <c r="T262" s="19"/>
      <c r="U262" s="19"/>
      <c r="Y262" s="19"/>
    </row>
  </sheetData>
  <autoFilter ref="A4:Z46" xr:uid="{00000000-0009-0000-0000-000000000000}"/>
  <mergeCells count="32">
    <mergeCell ref="C46:E46"/>
    <mergeCell ref="G46:P46"/>
    <mergeCell ref="A4:A5"/>
    <mergeCell ref="B4:B5"/>
    <mergeCell ref="D4:D5"/>
    <mergeCell ref="E4:E5"/>
    <mergeCell ref="V4:V5"/>
    <mergeCell ref="H4:H5"/>
    <mergeCell ref="I4:I5"/>
    <mergeCell ref="J4:J5"/>
    <mergeCell ref="K4:K5"/>
    <mergeCell ref="G4:G5"/>
    <mergeCell ref="L4:L5"/>
    <mergeCell ref="M4:M5"/>
    <mergeCell ref="U4:U5"/>
    <mergeCell ref="F4:F5"/>
    <mergeCell ref="Y4:Y5"/>
    <mergeCell ref="G45:P45"/>
    <mergeCell ref="C45:E45"/>
    <mergeCell ref="S4:S5"/>
    <mergeCell ref="W4:W5"/>
    <mergeCell ref="X4:X5"/>
    <mergeCell ref="E38:P38"/>
    <mergeCell ref="C39:E39"/>
    <mergeCell ref="G39:P39"/>
    <mergeCell ref="C40:E40"/>
    <mergeCell ref="G40:P40"/>
    <mergeCell ref="C44:E44"/>
    <mergeCell ref="G44:P44"/>
    <mergeCell ref="C41:E41"/>
    <mergeCell ref="C42:E42"/>
    <mergeCell ref="C43:E43"/>
  </mergeCells>
  <conditionalFormatting sqref="B1:B1048576">
    <cfRule type="duplicateValues" dxfId="20" priority="1"/>
  </conditionalFormatting>
  <conditionalFormatting sqref="B39:B47 B51 B37">
    <cfRule type="duplicateValues" dxfId="19" priority="4" stopIfTrue="1"/>
  </conditionalFormatting>
  <printOptions horizontalCentered="1"/>
  <pageMargins left="0.23622047244094491" right="0.27559055118110237" top="0.19685039370078741" bottom="0" header="0.19685039370078741" footer="0"/>
  <pageSetup paperSize="9" scale="10" fitToHeight="0" orientation="landscape" r:id="rId1"/>
  <headerFooter alignWithMargins="0"/>
  <rowBreaks count="1" manualBreakCount="1">
    <brk id="33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</sheetPr>
  <dimension ref="A1:IE272"/>
  <sheetViews>
    <sheetView view="pageBreakPreview" topLeftCell="O1" zoomScale="10" zoomScaleNormal="100" zoomScaleSheetLayoutView="10" workbookViewId="0">
      <selection activeCell="Q4" sqref="Q4"/>
    </sheetView>
  </sheetViews>
  <sheetFormatPr defaultRowHeight="21.95" customHeight="1" x14ac:dyDescent="1.05"/>
  <cols>
    <col min="1" max="1" width="30.74609375" style="1" customWidth="1"/>
    <col min="2" max="2" width="47.6015625" style="1" customWidth="1"/>
    <col min="3" max="3" width="93.72265625" style="1" customWidth="1"/>
    <col min="4" max="4" width="49.89453125" style="69" customWidth="1"/>
    <col min="5" max="5" width="159.53125" style="1" customWidth="1"/>
    <col min="6" max="6" width="61.35546875" style="1" customWidth="1"/>
    <col min="7" max="7" width="44.09375" style="1" customWidth="1"/>
    <col min="8" max="8" width="41.8046875" style="1" customWidth="1"/>
    <col min="9" max="9" width="91.4296875" style="1" customWidth="1"/>
    <col min="10" max="10" width="53.40234375" style="1" customWidth="1"/>
    <col min="11" max="11" width="47.87109375" style="1" customWidth="1"/>
    <col min="12" max="12" width="44.09375" style="1" customWidth="1"/>
    <col min="13" max="13" width="75.11328125" style="75" customWidth="1"/>
    <col min="14" max="14" width="46.5234375" style="75" customWidth="1"/>
    <col min="15" max="15" width="57.3125" style="1" customWidth="1"/>
    <col min="16" max="16" width="53.265625" style="4" customWidth="1"/>
    <col min="17" max="17" width="52.05078125" style="4" customWidth="1"/>
    <col min="18" max="18" width="120.01953125" style="3" customWidth="1"/>
    <col min="19" max="19" width="47.19921875" style="2" customWidth="1"/>
    <col min="20" max="20" width="41.3984375" style="2" customWidth="1"/>
    <col min="21" max="21" width="30.609375" style="2" customWidth="1"/>
    <col min="22" max="22" width="51.6484375" style="16" customWidth="1"/>
    <col min="23" max="23" width="42.07421875" style="81" customWidth="1"/>
    <col min="24" max="24" width="39.2421875" style="16" customWidth="1"/>
    <col min="25" max="25" width="30.609375" style="2" customWidth="1"/>
    <col min="26" max="26" width="181.51171875" style="1" customWidth="1"/>
    <col min="27" max="47" width="9.16796875" style="1"/>
    <col min="48" max="48" width="33.0390625" style="1" bestFit="1" customWidth="1"/>
    <col min="49" max="236" width="9.16796875" style="1"/>
    <col min="237" max="237" width="144.83203125" style="1" customWidth="1"/>
    <col min="238" max="238" width="9.16796875" style="1" customWidth="1"/>
    <col min="239" max="258" width="9.16796875" style="1"/>
    <col min="259" max="259" width="26.4296875" style="1" customWidth="1"/>
    <col min="260" max="260" width="56.09765625" style="1" customWidth="1"/>
    <col min="261" max="261" width="63.6484375" style="1" customWidth="1"/>
    <col min="262" max="262" width="49.89453125" style="1" customWidth="1"/>
    <col min="263" max="264" width="47.19921875" style="1" customWidth="1"/>
    <col min="265" max="265" width="43.421875" style="1" customWidth="1"/>
    <col min="266" max="266" width="44.09375" style="1" customWidth="1"/>
    <col min="267" max="267" width="41.8046875" style="1" customWidth="1"/>
    <col min="268" max="268" width="88.59765625" style="1" customWidth="1"/>
    <col min="269" max="269" width="159.53125" style="1" customWidth="1"/>
    <col min="270" max="270" width="60.0078125" style="1" customWidth="1"/>
    <col min="271" max="271" width="53.40234375" style="1" customWidth="1"/>
    <col min="272" max="272" width="59.3359375" style="1" customWidth="1"/>
    <col min="273" max="273" width="58.390625" style="1" customWidth="1"/>
    <col min="274" max="274" width="75.11328125" style="1" customWidth="1"/>
    <col min="275" max="275" width="61.625" style="1" customWidth="1"/>
    <col min="276" max="276" width="58.9296875" style="1" customWidth="1"/>
    <col min="277" max="277" width="59.19921875" style="1" customWidth="1"/>
    <col min="278" max="278" width="120.01953125" style="1" customWidth="1"/>
    <col min="279" max="279" width="51.6484375" style="1" customWidth="1"/>
    <col min="280" max="280" width="42.07421875" style="1" customWidth="1"/>
    <col min="281" max="281" width="39.2421875" style="1" customWidth="1"/>
    <col min="282" max="303" width="9.16796875" style="1"/>
    <col min="304" max="304" width="33.0390625" style="1" bestFit="1" customWidth="1"/>
    <col min="305" max="492" width="9.16796875" style="1"/>
    <col min="493" max="493" width="144.83203125" style="1" customWidth="1"/>
    <col min="494" max="514" width="9.16796875" style="1"/>
    <col min="515" max="515" width="26.4296875" style="1" customWidth="1"/>
    <col min="516" max="516" width="56.09765625" style="1" customWidth="1"/>
    <col min="517" max="517" width="63.6484375" style="1" customWidth="1"/>
    <col min="518" max="518" width="49.89453125" style="1" customWidth="1"/>
    <col min="519" max="520" width="47.19921875" style="1" customWidth="1"/>
    <col min="521" max="521" width="43.421875" style="1" customWidth="1"/>
    <col min="522" max="522" width="44.09375" style="1" customWidth="1"/>
    <col min="523" max="523" width="41.8046875" style="1" customWidth="1"/>
    <col min="524" max="524" width="88.59765625" style="1" customWidth="1"/>
    <col min="525" max="525" width="159.53125" style="1" customWidth="1"/>
    <col min="526" max="526" width="60.0078125" style="1" customWidth="1"/>
    <col min="527" max="527" width="53.40234375" style="1" customWidth="1"/>
    <col min="528" max="528" width="59.3359375" style="1" customWidth="1"/>
    <col min="529" max="529" width="58.390625" style="1" customWidth="1"/>
    <col min="530" max="530" width="75.11328125" style="1" customWidth="1"/>
    <col min="531" max="531" width="61.625" style="1" customWidth="1"/>
    <col min="532" max="532" width="58.9296875" style="1" customWidth="1"/>
    <col min="533" max="533" width="59.19921875" style="1" customWidth="1"/>
    <col min="534" max="534" width="120.01953125" style="1" customWidth="1"/>
    <col min="535" max="535" width="51.6484375" style="1" customWidth="1"/>
    <col min="536" max="536" width="42.07421875" style="1" customWidth="1"/>
    <col min="537" max="537" width="39.2421875" style="1" customWidth="1"/>
    <col min="538" max="559" width="9.16796875" style="1"/>
    <col min="560" max="560" width="33.0390625" style="1" bestFit="1" customWidth="1"/>
    <col min="561" max="748" width="9.16796875" style="1"/>
    <col min="749" max="749" width="144.83203125" style="1" customWidth="1"/>
    <col min="750" max="770" width="9.16796875" style="1"/>
    <col min="771" max="771" width="26.4296875" style="1" customWidth="1"/>
    <col min="772" max="772" width="56.09765625" style="1" customWidth="1"/>
    <col min="773" max="773" width="63.6484375" style="1" customWidth="1"/>
    <col min="774" max="774" width="49.89453125" style="1" customWidth="1"/>
    <col min="775" max="776" width="47.19921875" style="1" customWidth="1"/>
    <col min="777" max="777" width="43.421875" style="1" customWidth="1"/>
    <col min="778" max="778" width="44.09375" style="1" customWidth="1"/>
    <col min="779" max="779" width="41.8046875" style="1" customWidth="1"/>
    <col min="780" max="780" width="88.59765625" style="1" customWidth="1"/>
    <col min="781" max="781" width="159.53125" style="1" customWidth="1"/>
    <col min="782" max="782" width="60.0078125" style="1" customWidth="1"/>
    <col min="783" max="783" width="53.40234375" style="1" customWidth="1"/>
    <col min="784" max="784" width="59.3359375" style="1" customWidth="1"/>
    <col min="785" max="785" width="58.390625" style="1" customWidth="1"/>
    <col min="786" max="786" width="75.11328125" style="1" customWidth="1"/>
    <col min="787" max="787" width="61.625" style="1" customWidth="1"/>
    <col min="788" max="788" width="58.9296875" style="1" customWidth="1"/>
    <col min="789" max="789" width="59.19921875" style="1" customWidth="1"/>
    <col min="790" max="790" width="120.01953125" style="1" customWidth="1"/>
    <col min="791" max="791" width="51.6484375" style="1" customWidth="1"/>
    <col min="792" max="792" width="42.07421875" style="1" customWidth="1"/>
    <col min="793" max="793" width="39.2421875" style="1" customWidth="1"/>
    <col min="794" max="815" width="9.16796875" style="1"/>
    <col min="816" max="816" width="33.0390625" style="1" bestFit="1" customWidth="1"/>
    <col min="817" max="1004" width="9.16796875" style="1"/>
    <col min="1005" max="1005" width="144.83203125" style="1" customWidth="1"/>
    <col min="1006" max="1026" width="9.16796875" style="1"/>
    <col min="1027" max="1027" width="26.4296875" style="1" customWidth="1"/>
    <col min="1028" max="1028" width="56.09765625" style="1" customWidth="1"/>
    <col min="1029" max="1029" width="63.6484375" style="1" customWidth="1"/>
    <col min="1030" max="1030" width="49.89453125" style="1" customWidth="1"/>
    <col min="1031" max="1032" width="47.19921875" style="1" customWidth="1"/>
    <col min="1033" max="1033" width="43.421875" style="1" customWidth="1"/>
    <col min="1034" max="1034" width="44.09375" style="1" customWidth="1"/>
    <col min="1035" max="1035" width="41.8046875" style="1" customWidth="1"/>
    <col min="1036" max="1036" width="88.59765625" style="1" customWidth="1"/>
    <col min="1037" max="1037" width="159.53125" style="1" customWidth="1"/>
    <col min="1038" max="1038" width="60.0078125" style="1" customWidth="1"/>
    <col min="1039" max="1039" width="53.40234375" style="1" customWidth="1"/>
    <col min="1040" max="1040" width="59.3359375" style="1" customWidth="1"/>
    <col min="1041" max="1041" width="58.390625" style="1" customWidth="1"/>
    <col min="1042" max="1042" width="75.11328125" style="1" customWidth="1"/>
    <col min="1043" max="1043" width="61.625" style="1" customWidth="1"/>
    <col min="1044" max="1044" width="58.9296875" style="1" customWidth="1"/>
    <col min="1045" max="1045" width="59.19921875" style="1" customWidth="1"/>
    <col min="1046" max="1046" width="120.01953125" style="1" customWidth="1"/>
    <col min="1047" max="1047" width="51.6484375" style="1" customWidth="1"/>
    <col min="1048" max="1048" width="42.07421875" style="1" customWidth="1"/>
    <col min="1049" max="1049" width="39.2421875" style="1" customWidth="1"/>
    <col min="1050" max="1071" width="9.16796875" style="1"/>
    <col min="1072" max="1072" width="33.0390625" style="1" bestFit="1" customWidth="1"/>
    <col min="1073" max="1260" width="9.16796875" style="1"/>
    <col min="1261" max="1261" width="144.83203125" style="1" customWidth="1"/>
    <col min="1262" max="1282" width="9.16796875" style="1"/>
    <col min="1283" max="1283" width="26.4296875" style="1" customWidth="1"/>
    <col min="1284" max="1284" width="56.09765625" style="1" customWidth="1"/>
    <col min="1285" max="1285" width="63.6484375" style="1" customWidth="1"/>
    <col min="1286" max="1286" width="49.89453125" style="1" customWidth="1"/>
    <col min="1287" max="1288" width="47.19921875" style="1" customWidth="1"/>
    <col min="1289" max="1289" width="43.421875" style="1" customWidth="1"/>
    <col min="1290" max="1290" width="44.09375" style="1" customWidth="1"/>
    <col min="1291" max="1291" width="41.8046875" style="1" customWidth="1"/>
    <col min="1292" max="1292" width="88.59765625" style="1" customWidth="1"/>
    <col min="1293" max="1293" width="159.53125" style="1" customWidth="1"/>
    <col min="1294" max="1294" width="60.0078125" style="1" customWidth="1"/>
    <col min="1295" max="1295" width="53.40234375" style="1" customWidth="1"/>
    <col min="1296" max="1296" width="59.3359375" style="1" customWidth="1"/>
    <col min="1297" max="1297" width="58.390625" style="1" customWidth="1"/>
    <col min="1298" max="1298" width="75.11328125" style="1" customWidth="1"/>
    <col min="1299" max="1299" width="61.625" style="1" customWidth="1"/>
    <col min="1300" max="1300" width="58.9296875" style="1" customWidth="1"/>
    <col min="1301" max="1301" width="59.19921875" style="1" customWidth="1"/>
    <col min="1302" max="1302" width="120.01953125" style="1" customWidth="1"/>
    <col min="1303" max="1303" width="51.6484375" style="1" customWidth="1"/>
    <col min="1304" max="1304" width="42.07421875" style="1" customWidth="1"/>
    <col min="1305" max="1305" width="39.2421875" style="1" customWidth="1"/>
    <col min="1306" max="1327" width="9.16796875" style="1"/>
    <col min="1328" max="1328" width="33.0390625" style="1" bestFit="1" customWidth="1"/>
    <col min="1329" max="1516" width="9.16796875" style="1"/>
    <col min="1517" max="1517" width="144.83203125" style="1" customWidth="1"/>
    <col min="1518" max="1538" width="9.16796875" style="1"/>
    <col min="1539" max="1539" width="26.4296875" style="1" customWidth="1"/>
    <col min="1540" max="1540" width="56.09765625" style="1" customWidth="1"/>
    <col min="1541" max="1541" width="63.6484375" style="1" customWidth="1"/>
    <col min="1542" max="1542" width="49.89453125" style="1" customWidth="1"/>
    <col min="1543" max="1544" width="47.19921875" style="1" customWidth="1"/>
    <col min="1545" max="1545" width="43.421875" style="1" customWidth="1"/>
    <col min="1546" max="1546" width="44.09375" style="1" customWidth="1"/>
    <col min="1547" max="1547" width="41.8046875" style="1" customWidth="1"/>
    <col min="1548" max="1548" width="88.59765625" style="1" customWidth="1"/>
    <col min="1549" max="1549" width="159.53125" style="1" customWidth="1"/>
    <col min="1550" max="1550" width="60.0078125" style="1" customWidth="1"/>
    <col min="1551" max="1551" width="53.40234375" style="1" customWidth="1"/>
    <col min="1552" max="1552" width="59.3359375" style="1" customWidth="1"/>
    <col min="1553" max="1553" width="58.390625" style="1" customWidth="1"/>
    <col min="1554" max="1554" width="75.11328125" style="1" customWidth="1"/>
    <col min="1555" max="1555" width="61.625" style="1" customWidth="1"/>
    <col min="1556" max="1556" width="58.9296875" style="1" customWidth="1"/>
    <col min="1557" max="1557" width="59.19921875" style="1" customWidth="1"/>
    <col min="1558" max="1558" width="120.01953125" style="1" customWidth="1"/>
    <col min="1559" max="1559" width="51.6484375" style="1" customWidth="1"/>
    <col min="1560" max="1560" width="42.07421875" style="1" customWidth="1"/>
    <col min="1561" max="1561" width="39.2421875" style="1" customWidth="1"/>
    <col min="1562" max="1583" width="9.16796875" style="1"/>
    <col min="1584" max="1584" width="33.0390625" style="1" bestFit="1" customWidth="1"/>
    <col min="1585" max="1772" width="9.16796875" style="1"/>
    <col min="1773" max="1773" width="144.83203125" style="1" customWidth="1"/>
    <col min="1774" max="1794" width="9.16796875" style="1"/>
    <col min="1795" max="1795" width="26.4296875" style="1" customWidth="1"/>
    <col min="1796" max="1796" width="56.09765625" style="1" customWidth="1"/>
    <col min="1797" max="1797" width="63.6484375" style="1" customWidth="1"/>
    <col min="1798" max="1798" width="49.89453125" style="1" customWidth="1"/>
    <col min="1799" max="1800" width="47.19921875" style="1" customWidth="1"/>
    <col min="1801" max="1801" width="43.421875" style="1" customWidth="1"/>
    <col min="1802" max="1802" width="44.09375" style="1" customWidth="1"/>
    <col min="1803" max="1803" width="41.8046875" style="1" customWidth="1"/>
    <col min="1804" max="1804" width="88.59765625" style="1" customWidth="1"/>
    <col min="1805" max="1805" width="159.53125" style="1" customWidth="1"/>
    <col min="1806" max="1806" width="60.0078125" style="1" customWidth="1"/>
    <col min="1807" max="1807" width="53.40234375" style="1" customWidth="1"/>
    <col min="1808" max="1808" width="59.3359375" style="1" customWidth="1"/>
    <col min="1809" max="1809" width="58.390625" style="1" customWidth="1"/>
    <col min="1810" max="1810" width="75.11328125" style="1" customWidth="1"/>
    <col min="1811" max="1811" width="61.625" style="1" customWidth="1"/>
    <col min="1812" max="1812" width="58.9296875" style="1" customWidth="1"/>
    <col min="1813" max="1813" width="59.19921875" style="1" customWidth="1"/>
    <col min="1814" max="1814" width="120.01953125" style="1" customWidth="1"/>
    <col min="1815" max="1815" width="51.6484375" style="1" customWidth="1"/>
    <col min="1816" max="1816" width="42.07421875" style="1" customWidth="1"/>
    <col min="1817" max="1817" width="39.2421875" style="1" customWidth="1"/>
    <col min="1818" max="1839" width="9.16796875" style="1"/>
    <col min="1840" max="1840" width="33.0390625" style="1" bestFit="1" customWidth="1"/>
    <col min="1841" max="2028" width="9.16796875" style="1"/>
    <col min="2029" max="2029" width="144.83203125" style="1" customWidth="1"/>
    <col min="2030" max="2050" width="9.16796875" style="1"/>
    <col min="2051" max="2051" width="26.4296875" style="1" customWidth="1"/>
    <col min="2052" max="2052" width="56.09765625" style="1" customWidth="1"/>
    <col min="2053" max="2053" width="63.6484375" style="1" customWidth="1"/>
    <col min="2054" max="2054" width="49.89453125" style="1" customWidth="1"/>
    <col min="2055" max="2056" width="47.19921875" style="1" customWidth="1"/>
    <col min="2057" max="2057" width="43.421875" style="1" customWidth="1"/>
    <col min="2058" max="2058" width="44.09375" style="1" customWidth="1"/>
    <col min="2059" max="2059" width="41.8046875" style="1" customWidth="1"/>
    <col min="2060" max="2060" width="88.59765625" style="1" customWidth="1"/>
    <col min="2061" max="2061" width="159.53125" style="1" customWidth="1"/>
    <col min="2062" max="2062" width="60.0078125" style="1" customWidth="1"/>
    <col min="2063" max="2063" width="53.40234375" style="1" customWidth="1"/>
    <col min="2064" max="2064" width="59.3359375" style="1" customWidth="1"/>
    <col min="2065" max="2065" width="58.390625" style="1" customWidth="1"/>
    <col min="2066" max="2066" width="75.11328125" style="1" customWidth="1"/>
    <col min="2067" max="2067" width="61.625" style="1" customWidth="1"/>
    <col min="2068" max="2068" width="58.9296875" style="1" customWidth="1"/>
    <col min="2069" max="2069" width="59.19921875" style="1" customWidth="1"/>
    <col min="2070" max="2070" width="120.01953125" style="1" customWidth="1"/>
    <col min="2071" max="2071" width="51.6484375" style="1" customWidth="1"/>
    <col min="2072" max="2072" width="42.07421875" style="1" customWidth="1"/>
    <col min="2073" max="2073" width="39.2421875" style="1" customWidth="1"/>
    <col min="2074" max="2095" width="9.16796875" style="1"/>
    <col min="2096" max="2096" width="33.0390625" style="1" bestFit="1" customWidth="1"/>
    <col min="2097" max="2284" width="9.16796875" style="1"/>
    <col min="2285" max="2285" width="144.83203125" style="1" customWidth="1"/>
    <col min="2286" max="2306" width="9.16796875" style="1"/>
    <col min="2307" max="2307" width="26.4296875" style="1" customWidth="1"/>
    <col min="2308" max="2308" width="56.09765625" style="1" customWidth="1"/>
    <col min="2309" max="2309" width="63.6484375" style="1" customWidth="1"/>
    <col min="2310" max="2310" width="49.89453125" style="1" customWidth="1"/>
    <col min="2311" max="2312" width="47.19921875" style="1" customWidth="1"/>
    <col min="2313" max="2313" width="43.421875" style="1" customWidth="1"/>
    <col min="2314" max="2314" width="44.09375" style="1" customWidth="1"/>
    <col min="2315" max="2315" width="41.8046875" style="1" customWidth="1"/>
    <col min="2316" max="2316" width="88.59765625" style="1" customWidth="1"/>
    <col min="2317" max="2317" width="159.53125" style="1" customWidth="1"/>
    <col min="2318" max="2318" width="60.0078125" style="1" customWidth="1"/>
    <col min="2319" max="2319" width="53.40234375" style="1" customWidth="1"/>
    <col min="2320" max="2320" width="59.3359375" style="1" customWidth="1"/>
    <col min="2321" max="2321" width="58.390625" style="1" customWidth="1"/>
    <col min="2322" max="2322" width="75.11328125" style="1" customWidth="1"/>
    <col min="2323" max="2323" width="61.625" style="1" customWidth="1"/>
    <col min="2324" max="2324" width="58.9296875" style="1" customWidth="1"/>
    <col min="2325" max="2325" width="59.19921875" style="1" customWidth="1"/>
    <col min="2326" max="2326" width="120.01953125" style="1" customWidth="1"/>
    <col min="2327" max="2327" width="51.6484375" style="1" customWidth="1"/>
    <col min="2328" max="2328" width="42.07421875" style="1" customWidth="1"/>
    <col min="2329" max="2329" width="39.2421875" style="1" customWidth="1"/>
    <col min="2330" max="2351" width="9.16796875" style="1"/>
    <col min="2352" max="2352" width="33.0390625" style="1" bestFit="1" customWidth="1"/>
    <col min="2353" max="2540" width="9.16796875" style="1"/>
    <col min="2541" max="2541" width="144.83203125" style="1" customWidth="1"/>
    <col min="2542" max="2562" width="9.16796875" style="1"/>
    <col min="2563" max="2563" width="26.4296875" style="1" customWidth="1"/>
    <col min="2564" max="2564" width="56.09765625" style="1" customWidth="1"/>
    <col min="2565" max="2565" width="63.6484375" style="1" customWidth="1"/>
    <col min="2566" max="2566" width="49.89453125" style="1" customWidth="1"/>
    <col min="2567" max="2568" width="47.19921875" style="1" customWidth="1"/>
    <col min="2569" max="2569" width="43.421875" style="1" customWidth="1"/>
    <col min="2570" max="2570" width="44.09375" style="1" customWidth="1"/>
    <col min="2571" max="2571" width="41.8046875" style="1" customWidth="1"/>
    <col min="2572" max="2572" width="88.59765625" style="1" customWidth="1"/>
    <col min="2573" max="2573" width="159.53125" style="1" customWidth="1"/>
    <col min="2574" max="2574" width="60.0078125" style="1" customWidth="1"/>
    <col min="2575" max="2575" width="53.40234375" style="1" customWidth="1"/>
    <col min="2576" max="2576" width="59.3359375" style="1" customWidth="1"/>
    <col min="2577" max="2577" width="58.390625" style="1" customWidth="1"/>
    <col min="2578" max="2578" width="75.11328125" style="1" customWidth="1"/>
    <col min="2579" max="2579" width="61.625" style="1" customWidth="1"/>
    <col min="2580" max="2580" width="58.9296875" style="1" customWidth="1"/>
    <col min="2581" max="2581" width="59.19921875" style="1" customWidth="1"/>
    <col min="2582" max="2582" width="120.01953125" style="1" customWidth="1"/>
    <col min="2583" max="2583" width="51.6484375" style="1" customWidth="1"/>
    <col min="2584" max="2584" width="42.07421875" style="1" customWidth="1"/>
    <col min="2585" max="2585" width="39.2421875" style="1" customWidth="1"/>
    <col min="2586" max="2607" width="9.16796875" style="1"/>
    <col min="2608" max="2608" width="33.0390625" style="1" bestFit="1" customWidth="1"/>
    <col min="2609" max="2796" width="9.16796875" style="1"/>
    <col min="2797" max="2797" width="144.83203125" style="1" customWidth="1"/>
    <col min="2798" max="2818" width="9.16796875" style="1"/>
    <col min="2819" max="2819" width="26.4296875" style="1" customWidth="1"/>
    <col min="2820" max="2820" width="56.09765625" style="1" customWidth="1"/>
    <col min="2821" max="2821" width="63.6484375" style="1" customWidth="1"/>
    <col min="2822" max="2822" width="49.89453125" style="1" customWidth="1"/>
    <col min="2823" max="2824" width="47.19921875" style="1" customWidth="1"/>
    <col min="2825" max="2825" width="43.421875" style="1" customWidth="1"/>
    <col min="2826" max="2826" width="44.09375" style="1" customWidth="1"/>
    <col min="2827" max="2827" width="41.8046875" style="1" customWidth="1"/>
    <col min="2828" max="2828" width="88.59765625" style="1" customWidth="1"/>
    <col min="2829" max="2829" width="159.53125" style="1" customWidth="1"/>
    <col min="2830" max="2830" width="60.0078125" style="1" customWidth="1"/>
    <col min="2831" max="2831" width="53.40234375" style="1" customWidth="1"/>
    <col min="2832" max="2832" width="59.3359375" style="1" customWidth="1"/>
    <col min="2833" max="2833" width="58.390625" style="1" customWidth="1"/>
    <col min="2834" max="2834" width="75.11328125" style="1" customWidth="1"/>
    <col min="2835" max="2835" width="61.625" style="1" customWidth="1"/>
    <col min="2836" max="2836" width="58.9296875" style="1" customWidth="1"/>
    <col min="2837" max="2837" width="59.19921875" style="1" customWidth="1"/>
    <col min="2838" max="2838" width="120.01953125" style="1" customWidth="1"/>
    <col min="2839" max="2839" width="51.6484375" style="1" customWidth="1"/>
    <col min="2840" max="2840" width="42.07421875" style="1" customWidth="1"/>
    <col min="2841" max="2841" width="39.2421875" style="1" customWidth="1"/>
    <col min="2842" max="2863" width="9.16796875" style="1"/>
    <col min="2864" max="2864" width="33.0390625" style="1" bestFit="1" customWidth="1"/>
    <col min="2865" max="3052" width="9.16796875" style="1"/>
    <col min="3053" max="3053" width="144.83203125" style="1" customWidth="1"/>
    <col min="3054" max="3074" width="9.16796875" style="1"/>
    <col min="3075" max="3075" width="26.4296875" style="1" customWidth="1"/>
    <col min="3076" max="3076" width="56.09765625" style="1" customWidth="1"/>
    <col min="3077" max="3077" width="63.6484375" style="1" customWidth="1"/>
    <col min="3078" max="3078" width="49.89453125" style="1" customWidth="1"/>
    <col min="3079" max="3080" width="47.19921875" style="1" customWidth="1"/>
    <col min="3081" max="3081" width="43.421875" style="1" customWidth="1"/>
    <col min="3082" max="3082" width="44.09375" style="1" customWidth="1"/>
    <col min="3083" max="3083" width="41.8046875" style="1" customWidth="1"/>
    <col min="3084" max="3084" width="88.59765625" style="1" customWidth="1"/>
    <col min="3085" max="3085" width="159.53125" style="1" customWidth="1"/>
    <col min="3086" max="3086" width="60.0078125" style="1" customWidth="1"/>
    <col min="3087" max="3087" width="53.40234375" style="1" customWidth="1"/>
    <col min="3088" max="3088" width="59.3359375" style="1" customWidth="1"/>
    <col min="3089" max="3089" width="58.390625" style="1" customWidth="1"/>
    <col min="3090" max="3090" width="75.11328125" style="1" customWidth="1"/>
    <col min="3091" max="3091" width="61.625" style="1" customWidth="1"/>
    <col min="3092" max="3092" width="58.9296875" style="1" customWidth="1"/>
    <col min="3093" max="3093" width="59.19921875" style="1" customWidth="1"/>
    <col min="3094" max="3094" width="120.01953125" style="1" customWidth="1"/>
    <col min="3095" max="3095" width="51.6484375" style="1" customWidth="1"/>
    <col min="3096" max="3096" width="42.07421875" style="1" customWidth="1"/>
    <col min="3097" max="3097" width="39.2421875" style="1" customWidth="1"/>
    <col min="3098" max="3119" width="9.16796875" style="1"/>
    <col min="3120" max="3120" width="33.0390625" style="1" bestFit="1" customWidth="1"/>
    <col min="3121" max="3308" width="9.16796875" style="1"/>
    <col min="3309" max="3309" width="144.83203125" style="1" customWidth="1"/>
    <col min="3310" max="3330" width="9.16796875" style="1"/>
    <col min="3331" max="3331" width="26.4296875" style="1" customWidth="1"/>
    <col min="3332" max="3332" width="56.09765625" style="1" customWidth="1"/>
    <col min="3333" max="3333" width="63.6484375" style="1" customWidth="1"/>
    <col min="3334" max="3334" width="49.89453125" style="1" customWidth="1"/>
    <col min="3335" max="3336" width="47.19921875" style="1" customWidth="1"/>
    <col min="3337" max="3337" width="43.421875" style="1" customWidth="1"/>
    <col min="3338" max="3338" width="44.09375" style="1" customWidth="1"/>
    <col min="3339" max="3339" width="41.8046875" style="1" customWidth="1"/>
    <col min="3340" max="3340" width="88.59765625" style="1" customWidth="1"/>
    <col min="3341" max="3341" width="159.53125" style="1" customWidth="1"/>
    <col min="3342" max="3342" width="60.0078125" style="1" customWidth="1"/>
    <col min="3343" max="3343" width="53.40234375" style="1" customWidth="1"/>
    <col min="3344" max="3344" width="59.3359375" style="1" customWidth="1"/>
    <col min="3345" max="3345" width="58.390625" style="1" customWidth="1"/>
    <col min="3346" max="3346" width="75.11328125" style="1" customWidth="1"/>
    <col min="3347" max="3347" width="61.625" style="1" customWidth="1"/>
    <col min="3348" max="3348" width="58.9296875" style="1" customWidth="1"/>
    <col min="3349" max="3349" width="59.19921875" style="1" customWidth="1"/>
    <col min="3350" max="3350" width="120.01953125" style="1" customWidth="1"/>
    <col min="3351" max="3351" width="51.6484375" style="1" customWidth="1"/>
    <col min="3352" max="3352" width="42.07421875" style="1" customWidth="1"/>
    <col min="3353" max="3353" width="39.2421875" style="1" customWidth="1"/>
    <col min="3354" max="3375" width="9.16796875" style="1"/>
    <col min="3376" max="3376" width="33.0390625" style="1" bestFit="1" customWidth="1"/>
    <col min="3377" max="3564" width="9.16796875" style="1"/>
    <col min="3565" max="3565" width="144.83203125" style="1" customWidth="1"/>
    <col min="3566" max="3586" width="9.16796875" style="1"/>
    <col min="3587" max="3587" width="26.4296875" style="1" customWidth="1"/>
    <col min="3588" max="3588" width="56.09765625" style="1" customWidth="1"/>
    <col min="3589" max="3589" width="63.6484375" style="1" customWidth="1"/>
    <col min="3590" max="3590" width="49.89453125" style="1" customWidth="1"/>
    <col min="3591" max="3592" width="47.19921875" style="1" customWidth="1"/>
    <col min="3593" max="3593" width="43.421875" style="1" customWidth="1"/>
    <col min="3594" max="3594" width="44.09375" style="1" customWidth="1"/>
    <col min="3595" max="3595" width="41.8046875" style="1" customWidth="1"/>
    <col min="3596" max="3596" width="88.59765625" style="1" customWidth="1"/>
    <col min="3597" max="3597" width="159.53125" style="1" customWidth="1"/>
    <col min="3598" max="3598" width="60.0078125" style="1" customWidth="1"/>
    <col min="3599" max="3599" width="53.40234375" style="1" customWidth="1"/>
    <col min="3600" max="3600" width="59.3359375" style="1" customWidth="1"/>
    <col min="3601" max="3601" width="58.390625" style="1" customWidth="1"/>
    <col min="3602" max="3602" width="75.11328125" style="1" customWidth="1"/>
    <col min="3603" max="3603" width="61.625" style="1" customWidth="1"/>
    <col min="3604" max="3604" width="58.9296875" style="1" customWidth="1"/>
    <col min="3605" max="3605" width="59.19921875" style="1" customWidth="1"/>
    <col min="3606" max="3606" width="120.01953125" style="1" customWidth="1"/>
    <col min="3607" max="3607" width="51.6484375" style="1" customWidth="1"/>
    <col min="3608" max="3608" width="42.07421875" style="1" customWidth="1"/>
    <col min="3609" max="3609" width="39.2421875" style="1" customWidth="1"/>
    <col min="3610" max="3631" width="9.16796875" style="1"/>
    <col min="3632" max="3632" width="33.0390625" style="1" bestFit="1" customWidth="1"/>
    <col min="3633" max="3820" width="9.16796875" style="1"/>
    <col min="3821" max="3821" width="144.83203125" style="1" customWidth="1"/>
    <col min="3822" max="3842" width="9.16796875" style="1"/>
    <col min="3843" max="3843" width="26.4296875" style="1" customWidth="1"/>
    <col min="3844" max="3844" width="56.09765625" style="1" customWidth="1"/>
    <col min="3845" max="3845" width="63.6484375" style="1" customWidth="1"/>
    <col min="3846" max="3846" width="49.89453125" style="1" customWidth="1"/>
    <col min="3847" max="3848" width="47.19921875" style="1" customWidth="1"/>
    <col min="3849" max="3849" width="43.421875" style="1" customWidth="1"/>
    <col min="3850" max="3850" width="44.09375" style="1" customWidth="1"/>
    <col min="3851" max="3851" width="41.8046875" style="1" customWidth="1"/>
    <col min="3852" max="3852" width="88.59765625" style="1" customWidth="1"/>
    <col min="3853" max="3853" width="159.53125" style="1" customWidth="1"/>
    <col min="3854" max="3854" width="60.0078125" style="1" customWidth="1"/>
    <col min="3855" max="3855" width="53.40234375" style="1" customWidth="1"/>
    <col min="3856" max="3856" width="59.3359375" style="1" customWidth="1"/>
    <col min="3857" max="3857" width="58.390625" style="1" customWidth="1"/>
    <col min="3858" max="3858" width="75.11328125" style="1" customWidth="1"/>
    <col min="3859" max="3859" width="61.625" style="1" customWidth="1"/>
    <col min="3860" max="3860" width="58.9296875" style="1" customWidth="1"/>
    <col min="3861" max="3861" width="59.19921875" style="1" customWidth="1"/>
    <col min="3862" max="3862" width="120.01953125" style="1" customWidth="1"/>
    <col min="3863" max="3863" width="51.6484375" style="1" customWidth="1"/>
    <col min="3864" max="3864" width="42.07421875" style="1" customWidth="1"/>
    <col min="3865" max="3865" width="39.2421875" style="1" customWidth="1"/>
    <col min="3866" max="3887" width="9.16796875" style="1"/>
    <col min="3888" max="3888" width="33.0390625" style="1" bestFit="1" customWidth="1"/>
    <col min="3889" max="4076" width="9.16796875" style="1"/>
    <col min="4077" max="4077" width="144.83203125" style="1" customWidth="1"/>
    <col min="4078" max="4098" width="9.16796875" style="1"/>
    <col min="4099" max="4099" width="26.4296875" style="1" customWidth="1"/>
    <col min="4100" max="4100" width="56.09765625" style="1" customWidth="1"/>
    <col min="4101" max="4101" width="63.6484375" style="1" customWidth="1"/>
    <col min="4102" max="4102" width="49.89453125" style="1" customWidth="1"/>
    <col min="4103" max="4104" width="47.19921875" style="1" customWidth="1"/>
    <col min="4105" max="4105" width="43.421875" style="1" customWidth="1"/>
    <col min="4106" max="4106" width="44.09375" style="1" customWidth="1"/>
    <col min="4107" max="4107" width="41.8046875" style="1" customWidth="1"/>
    <col min="4108" max="4108" width="88.59765625" style="1" customWidth="1"/>
    <col min="4109" max="4109" width="159.53125" style="1" customWidth="1"/>
    <col min="4110" max="4110" width="60.0078125" style="1" customWidth="1"/>
    <col min="4111" max="4111" width="53.40234375" style="1" customWidth="1"/>
    <col min="4112" max="4112" width="59.3359375" style="1" customWidth="1"/>
    <col min="4113" max="4113" width="58.390625" style="1" customWidth="1"/>
    <col min="4114" max="4114" width="75.11328125" style="1" customWidth="1"/>
    <col min="4115" max="4115" width="61.625" style="1" customWidth="1"/>
    <col min="4116" max="4116" width="58.9296875" style="1" customWidth="1"/>
    <col min="4117" max="4117" width="59.19921875" style="1" customWidth="1"/>
    <col min="4118" max="4118" width="120.01953125" style="1" customWidth="1"/>
    <col min="4119" max="4119" width="51.6484375" style="1" customWidth="1"/>
    <col min="4120" max="4120" width="42.07421875" style="1" customWidth="1"/>
    <col min="4121" max="4121" width="39.2421875" style="1" customWidth="1"/>
    <col min="4122" max="4143" width="9.16796875" style="1"/>
    <col min="4144" max="4144" width="33.0390625" style="1" bestFit="1" customWidth="1"/>
    <col min="4145" max="4332" width="9.16796875" style="1"/>
    <col min="4333" max="4333" width="144.83203125" style="1" customWidth="1"/>
    <col min="4334" max="4354" width="9.16796875" style="1"/>
    <col min="4355" max="4355" width="26.4296875" style="1" customWidth="1"/>
    <col min="4356" max="4356" width="56.09765625" style="1" customWidth="1"/>
    <col min="4357" max="4357" width="63.6484375" style="1" customWidth="1"/>
    <col min="4358" max="4358" width="49.89453125" style="1" customWidth="1"/>
    <col min="4359" max="4360" width="47.19921875" style="1" customWidth="1"/>
    <col min="4361" max="4361" width="43.421875" style="1" customWidth="1"/>
    <col min="4362" max="4362" width="44.09375" style="1" customWidth="1"/>
    <col min="4363" max="4363" width="41.8046875" style="1" customWidth="1"/>
    <col min="4364" max="4364" width="88.59765625" style="1" customWidth="1"/>
    <col min="4365" max="4365" width="159.53125" style="1" customWidth="1"/>
    <col min="4366" max="4366" width="60.0078125" style="1" customWidth="1"/>
    <col min="4367" max="4367" width="53.40234375" style="1" customWidth="1"/>
    <col min="4368" max="4368" width="59.3359375" style="1" customWidth="1"/>
    <col min="4369" max="4369" width="58.390625" style="1" customWidth="1"/>
    <col min="4370" max="4370" width="75.11328125" style="1" customWidth="1"/>
    <col min="4371" max="4371" width="61.625" style="1" customWidth="1"/>
    <col min="4372" max="4372" width="58.9296875" style="1" customWidth="1"/>
    <col min="4373" max="4373" width="59.19921875" style="1" customWidth="1"/>
    <col min="4374" max="4374" width="120.01953125" style="1" customWidth="1"/>
    <col min="4375" max="4375" width="51.6484375" style="1" customWidth="1"/>
    <col min="4376" max="4376" width="42.07421875" style="1" customWidth="1"/>
    <col min="4377" max="4377" width="39.2421875" style="1" customWidth="1"/>
    <col min="4378" max="4399" width="9.16796875" style="1"/>
    <col min="4400" max="4400" width="33.0390625" style="1" bestFit="1" customWidth="1"/>
    <col min="4401" max="4588" width="9.16796875" style="1"/>
    <col min="4589" max="4589" width="144.83203125" style="1" customWidth="1"/>
    <col min="4590" max="4610" width="9.16796875" style="1"/>
    <col min="4611" max="4611" width="26.4296875" style="1" customWidth="1"/>
    <col min="4612" max="4612" width="56.09765625" style="1" customWidth="1"/>
    <col min="4613" max="4613" width="63.6484375" style="1" customWidth="1"/>
    <col min="4614" max="4614" width="49.89453125" style="1" customWidth="1"/>
    <col min="4615" max="4616" width="47.19921875" style="1" customWidth="1"/>
    <col min="4617" max="4617" width="43.421875" style="1" customWidth="1"/>
    <col min="4618" max="4618" width="44.09375" style="1" customWidth="1"/>
    <col min="4619" max="4619" width="41.8046875" style="1" customWidth="1"/>
    <col min="4620" max="4620" width="88.59765625" style="1" customWidth="1"/>
    <col min="4621" max="4621" width="159.53125" style="1" customWidth="1"/>
    <col min="4622" max="4622" width="60.0078125" style="1" customWidth="1"/>
    <col min="4623" max="4623" width="53.40234375" style="1" customWidth="1"/>
    <col min="4624" max="4624" width="59.3359375" style="1" customWidth="1"/>
    <col min="4625" max="4625" width="58.390625" style="1" customWidth="1"/>
    <col min="4626" max="4626" width="75.11328125" style="1" customWidth="1"/>
    <col min="4627" max="4627" width="61.625" style="1" customWidth="1"/>
    <col min="4628" max="4628" width="58.9296875" style="1" customWidth="1"/>
    <col min="4629" max="4629" width="59.19921875" style="1" customWidth="1"/>
    <col min="4630" max="4630" width="120.01953125" style="1" customWidth="1"/>
    <col min="4631" max="4631" width="51.6484375" style="1" customWidth="1"/>
    <col min="4632" max="4632" width="42.07421875" style="1" customWidth="1"/>
    <col min="4633" max="4633" width="39.2421875" style="1" customWidth="1"/>
    <col min="4634" max="4655" width="9.16796875" style="1"/>
    <col min="4656" max="4656" width="33.0390625" style="1" bestFit="1" customWidth="1"/>
    <col min="4657" max="4844" width="9.16796875" style="1"/>
    <col min="4845" max="4845" width="144.83203125" style="1" customWidth="1"/>
    <col min="4846" max="4866" width="9.16796875" style="1"/>
    <col min="4867" max="4867" width="26.4296875" style="1" customWidth="1"/>
    <col min="4868" max="4868" width="56.09765625" style="1" customWidth="1"/>
    <col min="4869" max="4869" width="63.6484375" style="1" customWidth="1"/>
    <col min="4870" max="4870" width="49.89453125" style="1" customWidth="1"/>
    <col min="4871" max="4872" width="47.19921875" style="1" customWidth="1"/>
    <col min="4873" max="4873" width="43.421875" style="1" customWidth="1"/>
    <col min="4874" max="4874" width="44.09375" style="1" customWidth="1"/>
    <col min="4875" max="4875" width="41.8046875" style="1" customWidth="1"/>
    <col min="4876" max="4876" width="88.59765625" style="1" customWidth="1"/>
    <col min="4877" max="4877" width="159.53125" style="1" customWidth="1"/>
    <col min="4878" max="4878" width="60.0078125" style="1" customWidth="1"/>
    <col min="4879" max="4879" width="53.40234375" style="1" customWidth="1"/>
    <col min="4880" max="4880" width="59.3359375" style="1" customWidth="1"/>
    <col min="4881" max="4881" width="58.390625" style="1" customWidth="1"/>
    <col min="4882" max="4882" width="75.11328125" style="1" customWidth="1"/>
    <col min="4883" max="4883" width="61.625" style="1" customWidth="1"/>
    <col min="4884" max="4884" width="58.9296875" style="1" customWidth="1"/>
    <col min="4885" max="4885" width="59.19921875" style="1" customWidth="1"/>
    <col min="4886" max="4886" width="120.01953125" style="1" customWidth="1"/>
    <col min="4887" max="4887" width="51.6484375" style="1" customWidth="1"/>
    <col min="4888" max="4888" width="42.07421875" style="1" customWidth="1"/>
    <col min="4889" max="4889" width="39.2421875" style="1" customWidth="1"/>
    <col min="4890" max="4911" width="9.16796875" style="1"/>
    <col min="4912" max="4912" width="33.0390625" style="1" bestFit="1" customWidth="1"/>
    <col min="4913" max="5100" width="9.16796875" style="1"/>
    <col min="5101" max="5101" width="144.83203125" style="1" customWidth="1"/>
    <col min="5102" max="5122" width="9.16796875" style="1"/>
    <col min="5123" max="5123" width="26.4296875" style="1" customWidth="1"/>
    <col min="5124" max="5124" width="56.09765625" style="1" customWidth="1"/>
    <col min="5125" max="5125" width="63.6484375" style="1" customWidth="1"/>
    <col min="5126" max="5126" width="49.89453125" style="1" customWidth="1"/>
    <col min="5127" max="5128" width="47.19921875" style="1" customWidth="1"/>
    <col min="5129" max="5129" width="43.421875" style="1" customWidth="1"/>
    <col min="5130" max="5130" width="44.09375" style="1" customWidth="1"/>
    <col min="5131" max="5131" width="41.8046875" style="1" customWidth="1"/>
    <col min="5132" max="5132" width="88.59765625" style="1" customWidth="1"/>
    <col min="5133" max="5133" width="159.53125" style="1" customWidth="1"/>
    <col min="5134" max="5134" width="60.0078125" style="1" customWidth="1"/>
    <col min="5135" max="5135" width="53.40234375" style="1" customWidth="1"/>
    <col min="5136" max="5136" width="59.3359375" style="1" customWidth="1"/>
    <col min="5137" max="5137" width="58.390625" style="1" customWidth="1"/>
    <col min="5138" max="5138" width="75.11328125" style="1" customWidth="1"/>
    <col min="5139" max="5139" width="61.625" style="1" customWidth="1"/>
    <col min="5140" max="5140" width="58.9296875" style="1" customWidth="1"/>
    <col min="5141" max="5141" width="59.19921875" style="1" customWidth="1"/>
    <col min="5142" max="5142" width="120.01953125" style="1" customWidth="1"/>
    <col min="5143" max="5143" width="51.6484375" style="1" customWidth="1"/>
    <col min="5144" max="5144" width="42.07421875" style="1" customWidth="1"/>
    <col min="5145" max="5145" width="39.2421875" style="1" customWidth="1"/>
    <col min="5146" max="5167" width="9.16796875" style="1"/>
    <col min="5168" max="5168" width="33.0390625" style="1" bestFit="1" customWidth="1"/>
    <col min="5169" max="5356" width="9.16796875" style="1"/>
    <col min="5357" max="5357" width="144.83203125" style="1" customWidth="1"/>
    <col min="5358" max="5378" width="9.16796875" style="1"/>
    <col min="5379" max="5379" width="26.4296875" style="1" customWidth="1"/>
    <col min="5380" max="5380" width="56.09765625" style="1" customWidth="1"/>
    <col min="5381" max="5381" width="63.6484375" style="1" customWidth="1"/>
    <col min="5382" max="5382" width="49.89453125" style="1" customWidth="1"/>
    <col min="5383" max="5384" width="47.19921875" style="1" customWidth="1"/>
    <col min="5385" max="5385" width="43.421875" style="1" customWidth="1"/>
    <col min="5386" max="5386" width="44.09375" style="1" customWidth="1"/>
    <col min="5387" max="5387" width="41.8046875" style="1" customWidth="1"/>
    <col min="5388" max="5388" width="88.59765625" style="1" customWidth="1"/>
    <col min="5389" max="5389" width="159.53125" style="1" customWidth="1"/>
    <col min="5390" max="5390" width="60.0078125" style="1" customWidth="1"/>
    <col min="5391" max="5391" width="53.40234375" style="1" customWidth="1"/>
    <col min="5392" max="5392" width="59.3359375" style="1" customWidth="1"/>
    <col min="5393" max="5393" width="58.390625" style="1" customWidth="1"/>
    <col min="5394" max="5394" width="75.11328125" style="1" customWidth="1"/>
    <col min="5395" max="5395" width="61.625" style="1" customWidth="1"/>
    <col min="5396" max="5396" width="58.9296875" style="1" customWidth="1"/>
    <col min="5397" max="5397" width="59.19921875" style="1" customWidth="1"/>
    <col min="5398" max="5398" width="120.01953125" style="1" customWidth="1"/>
    <col min="5399" max="5399" width="51.6484375" style="1" customWidth="1"/>
    <col min="5400" max="5400" width="42.07421875" style="1" customWidth="1"/>
    <col min="5401" max="5401" width="39.2421875" style="1" customWidth="1"/>
    <col min="5402" max="5423" width="9.16796875" style="1"/>
    <col min="5424" max="5424" width="33.0390625" style="1" bestFit="1" customWidth="1"/>
    <col min="5425" max="5612" width="9.16796875" style="1"/>
    <col min="5613" max="5613" width="144.83203125" style="1" customWidth="1"/>
    <col min="5614" max="5634" width="9.16796875" style="1"/>
    <col min="5635" max="5635" width="26.4296875" style="1" customWidth="1"/>
    <col min="5636" max="5636" width="56.09765625" style="1" customWidth="1"/>
    <col min="5637" max="5637" width="63.6484375" style="1" customWidth="1"/>
    <col min="5638" max="5638" width="49.89453125" style="1" customWidth="1"/>
    <col min="5639" max="5640" width="47.19921875" style="1" customWidth="1"/>
    <col min="5641" max="5641" width="43.421875" style="1" customWidth="1"/>
    <col min="5642" max="5642" width="44.09375" style="1" customWidth="1"/>
    <col min="5643" max="5643" width="41.8046875" style="1" customWidth="1"/>
    <col min="5644" max="5644" width="88.59765625" style="1" customWidth="1"/>
    <col min="5645" max="5645" width="159.53125" style="1" customWidth="1"/>
    <col min="5646" max="5646" width="60.0078125" style="1" customWidth="1"/>
    <col min="5647" max="5647" width="53.40234375" style="1" customWidth="1"/>
    <col min="5648" max="5648" width="59.3359375" style="1" customWidth="1"/>
    <col min="5649" max="5649" width="58.390625" style="1" customWidth="1"/>
    <col min="5650" max="5650" width="75.11328125" style="1" customWidth="1"/>
    <col min="5651" max="5651" width="61.625" style="1" customWidth="1"/>
    <col min="5652" max="5652" width="58.9296875" style="1" customWidth="1"/>
    <col min="5653" max="5653" width="59.19921875" style="1" customWidth="1"/>
    <col min="5654" max="5654" width="120.01953125" style="1" customWidth="1"/>
    <col min="5655" max="5655" width="51.6484375" style="1" customWidth="1"/>
    <col min="5656" max="5656" width="42.07421875" style="1" customWidth="1"/>
    <col min="5657" max="5657" width="39.2421875" style="1" customWidth="1"/>
    <col min="5658" max="5679" width="9.16796875" style="1"/>
    <col min="5680" max="5680" width="33.0390625" style="1" bestFit="1" customWidth="1"/>
    <col min="5681" max="5868" width="9.16796875" style="1"/>
    <col min="5869" max="5869" width="144.83203125" style="1" customWidth="1"/>
    <col min="5870" max="5890" width="9.16796875" style="1"/>
    <col min="5891" max="5891" width="26.4296875" style="1" customWidth="1"/>
    <col min="5892" max="5892" width="56.09765625" style="1" customWidth="1"/>
    <col min="5893" max="5893" width="63.6484375" style="1" customWidth="1"/>
    <col min="5894" max="5894" width="49.89453125" style="1" customWidth="1"/>
    <col min="5895" max="5896" width="47.19921875" style="1" customWidth="1"/>
    <col min="5897" max="5897" width="43.421875" style="1" customWidth="1"/>
    <col min="5898" max="5898" width="44.09375" style="1" customWidth="1"/>
    <col min="5899" max="5899" width="41.8046875" style="1" customWidth="1"/>
    <col min="5900" max="5900" width="88.59765625" style="1" customWidth="1"/>
    <col min="5901" max="5901" width="159.53125" style="1" customWidth="1"/>
    <col min="5902" max="5902" width="60.0078125" style="1" customWidth="1"/>
    <col min="5903" max="5903" width="53.40234375" style="1" customWidth="1"/>
    <col min="5904" max="5904" width="59.3359375" style="1" customWidth="1"/>
    <col min="5905" max="5905" width="58.390625" style="1" customWidth="1"/>
    <col min="5906" max="5906" width="75.11328125" style="1" customWidth="1"/>
    <col min="5907" max="5907" width="61.625" style="1" customWidth="1"/>
    <col min="5908" max="5908" width="58.9296875" style="1" customWidth="1"/>
    <col min="5909" max="5909" width="59.19921875" style="1" customWidth="1"/>
    <col min="5910" max="5910" width="120.01953125" style="1" customWidth="1"/>
    <col min="5911" max="5911" width="51.6484375" style="1" customWidth="1"/>
    <col min="5912" max="5912" width="42.07421875" style="1" customWidth="1"/>
    <col min="5913" max="5913" width="39.2421875" style="1" customWidth="1"/>
    <col min="5914" max="5935" width="9.16796875" style="1"/>
    <col min="5936" max="5936" width="33.0390625" style="1" bestFit="1" customWidth="1"/>
    <col min="5937" max="6124" width="9.16796875" style="1"/>
    <col min="6125" max="6125" width="144.83203125" style="1" customWidth="1"/>
    <col min="6126" max="6146" width="9.16796875" style="1"/>
    <col min="6147" max="6147" width="26.4296875" style="1" customWidth="1"/>
    <col min="6148" max="6148" width="56.09765625" style="1" customWidth="1"/>
    <col min="6149" max="6149" width="63.6484375" style="1" customWidth="1"/>
    <col min="6150" max="6150" width="49.89453125" style="1" customWidth="1"/>
    <col min="6151" max="6152" width="47.19921875" style="1" customWidth="1"/>
    <col min="6153" max="6153" width="43.421875" style="1" customWidth="1"/>
    <col min="6154" max="6154" width="44.09375" style="1" customWidth="1"/>
    <col min="6155" max="6155" width="41.8046875" style="1" customWidth="1"/>
    <col min="6156" max="6156" width="88.59765625" style="1" customWidth="1"/>
    <col min="6157" max="6157" width="159.53125" style="1" customWidth="1"/>
    <col min="6158" max="6158" width="60.0078125" style="1" customWidth="1"/>
    <col min="6159" max="6159" width="53.40234375" style="1" customWidth="1"/>
    <col min="6160" max="6160" width="59.3359375" style="1" customWidth="1"/>
    <col min="6161" max="6161" width="58.390625" style="1" customWidth="1"/>
    <col min="6162" max="6162" width="75.11328125" style="1" customWidth="1"/>
    <col min="6163" max="6163" width="61.625" style="1" customWidth="1"/>
    <col min="6164" max="6164" width="58.9296875" style="1" customWidth="1"/>
    <col min="6165" max="6165" width="59.19921875" style="1" customWidth="1"/>
    <col min="6166" max="6166" width="120.01953125" style="1" customWidth="1"/>
    <col min="6167" max="6167" width="51.6484375" style="1" customWidth="1"/>
    <col min="6168" max="6168" width="42.07421875" style="1" customWidth="1"/>
    <col min="6169" max="6169" width="39.2421875" style="1" customWidth="1"/>
    <col min="6170" max="6191" width="9.16796875" style="1"/>
    <col min="6192" max="6192" width="33.0390625" style="1" bestFit="1" customWidth="1"/>
    <col min="6193" max="6380" width="9.16796875" style="1"/>
    <col min="6381" max="6381" width="144.83203125" style="1" customWidth="1"/>
    <col min="6382" max="6402" width="9.16796875" style="1"/>
    <col min="6403" max="6403" width="26.4296875" style="1" customWidth="1"/>
    <col min="6404" max="6404" width="56.09765625" style="1" customWidth="1"/>
    <col min="6405" max="6405" width="63.6484375" style="1" customWidth="1"/>
    <col min="6406" max="6406" width="49.89453125" style="1" customWidth="1"/>
    <col min="6407" max="6408" width="47.19921875" style="1" customWidth="1"/>
    <col min="6409" max="6409" width="43.421875" style="1" customWidth="1"/>
    <col min="6410" max="6410" width="44.09375" style="1" customWidth="1"/>
    <col min="6411" max="6411" width="41.8046875" style="1" customWidth="1"/>
    <col min="6412" max="6412" width="88.59765625" style="1" customWidth="1"/>
    <col min="6413" max="6413" width="159.53125" style="1" customWidth="1"/>
    <col min="6414" max="6414" width="60.0078125" style="1" customWidth="1"/>
    <col min="6415" max="6415" width="53.40234375" style="1" customWidth="1"/>
    <col min="6416" max="6416" width="59.3359375" style="1" customWidth="1"/>
    <col min="6417" max="6417" width="58.390625" style="1" customWidth="1"/>
    <col min="6418" max="6418" width="75.11328125" style="1" customWidth="1"/>
    <col min="6419" max="6419" width="61.625" style="1" customWidth="1"/>
    <col min="6420" max="6420" width="58.9296875" style="1" customWidth="1"/>
    <col min="6421" max="6421" width="59.19921875" style="1" customWidth="1"/>
    <col min="6422" max="6422" width="120.01953125" style="1" customWidth="1"/>
    <col min="6423" max="6423" width="51.6484375" style="1" customWidth="1"/>
    <col min="6424" max="6424" width="42.07421875" style="1" customWidth="1"/>
    <col min="6425" max="6425" width="39.2421875" style="1" customWidth="1"/>
    <col min="6426" max="6447" width="9.16796875" style="1"/>
    <col min="6448" max="6448" width="33.0390625" style="1" bestFit="1" customWidth="1"/>
    <col min="6449" max="6636" width="9.16796875" style="1"/>
    <col min="6637" max="6637" width="144.83203125" style="1" customWidth="1"/>
    <col min="6638" max="6658" width="9.16796875" style="1"/>
    <col min="6659" max="6659" width="26.4296875" style="1" customWidth="1"/>
    <col min="6660" max="6660" width="56.09765625" style="1" customWidth="1"/>
    <col min="6661" max="6661" width="63.6484375" style="1" customWidth="1"/>
    <col min="6662" max="6662" width="49.89453125" style="1" customWidth="1"/>
    <col min="6663" max="6664" width="47.19921875" style="1" customWidth="1"/>
    <col min="6665" max="6665" width="43.421875" style="1" customWidth="1"/>
    <col min="6666" max="6666" width="44.09375" style="1" customWidth="1"/>
    <col min="6667" max="6667" width="41.8046875" style="1" customWidth="1"/>
    <col min="6668" max="6668" width="88.59765625" style="1" customWidth="1"/>
    <col min="6669" max="6669" width="159.53125" style="1" customWidth="1"/>
    <col min="6670" max="6670" width="60.0078125" style="1" customWidth="1"/>
    <col min="6671" max="6671" width="53.40234375" style="1" customWidth="1"/>
    <col min="6672" max="6672" width="59.3359375" style="1" customWidth="1"/>
    <col min="6673" max="6673" width="58.390625" style="1" customWidth="1"/>
    <col min="6674" max="6674" width="75.11328125" style="1" customWidth="1"/>
    <col min="6675" max="6675" width="61.625" style="1" customWidth="1"/>
    <col min="6676" max="6676" width="58.9296875" style="1" customWidth="1"/>
    <col min="6677" max="6677" width="59.19921875" style="1" customWidth="1"/>
    <col min="6678" max="6678" width="120.01953125" style="1" customWidth="1"/>
    <col min="6679" max="6679" width="51.6484375" style="1" customWidth="1"/>
    <col min="6680" max="6680" width="42.07421875" style="1" customWidth="1"/>
    <col min="6681" max="6681" width="39.2421875" style="1" customWidth="1"/>
    <col min="6682" max="6703" width="9.16796875" style="1"/>
    <col min="6704" max="6704" width="33.0390625" style="1" bestFit="1" customWidth="1"/>
    <col min="6705" max="6892" width="9.16796875" style="1"/>
    <col min="6893" max="6893" width="144.83203125" style="1" customWidth="1"/>
    <col min="6894" max="6914" width="9.16796875" style="1"/>
    <col min="6915" max="6915" width="26.4296875" style="1" customWidth="1"/>
    <col min="6916" max="6916" width="56.09765625" style="1" customWidth="1"/>
    <col min="6917" max="6917" width="63.6484375" style="1" customWidth="1"/>
    <col min="6918" max="6918" width="49.89453125" style="1" customWidth="1"/>
    <col min="6919" max="6920" width="47.19921875" style="1" customWidth="1"/>
    <col min="6921" max="6921" width="43.421875" style="1" customWidth="1"/>
    <col min="6922" max="6922" width="44.09375" style="1" customWidth="1"/>
    <col min="6923" max="6923" width="41.8046875" style="1" customWidth="1"/>
    <col min="6924" max="6924" width="88.59765625" style="1" customWidth="1"/>
    <col min="6925" max="6925" width="159.53125" style="1" customWidth="1"/>
    <col min="6926" max="6926" width="60.0078125" style="1" customWidth="1"/>
    <col min="6927" max="6927" width="53.40234375" style="1" customWidth="1"/>
    <col min="6928" max="6928" width="59.3359375" style="1" customWidth="1"/>
    <col min="6929" max="6929" width="58.390625" style="1" customWidth="1"/>
    <col min="6930" max="6930" width="75.11328125" style="1" customWidth="1"/>
    <col min="6931" max="6931" width="61.625" style="1" customWidth="1"/>
    <col min="6932" max="6932" width="58.9296875" style="1" customWidth="1"/>
    <col min="6933" max="6933" width="59.19921875" style="1" customWidth="1"/>
    <col min="6934" max="6934" width="120.01953125" style="1" customWidth="1"/>
    <col min="6935" max="6935" width="51.6484375" style="1" customWidth="1"/>
    <col min="6936" max="6936" width="42.07421875" style="1" customWidth="1"/>
    <col min="6937" max="6937" width="39.2421875" style="1" customWidth="1"/>
    <col min="6938" max="6959" width="9.16796875" style="1"/>
    <col min="6960" max="6960" width="33.0390625" style="1" bestFit="1" customWidth="1"/>
    <col min="6961" max="7148" width="9.16796875" style="1"/>
    <col min="7149" max="7149" width="144.83203125" style="1" customWidth="1"/>
    <col min="7150" max="7170" width="9.16796875" style="1"/>
    <col min="7171" max="7171" width="26.4296875" style="1" customWidth="1"/>
    <col min="7172" max="7172" width="56.09765625" style="1" customWidth="1"/>
    <col min="7173" max="7173" width="63.6484375" style="1" customWidth="1"/>
    <col min="7174" max="7174" width="49.89453125" style="1" customWidth="1"/>
    <col min="7175" max="7176" width="47.19921875" style="1" customWidth="1"/>
    <col min="7177" max="7177" width="43.421875" style="1" customWidth="1"/>
    <col min="7178" max="7178" width="44.09375" style="1" customWidth="1"/>
    <col min="7179" max="7179" width="41.8046875" style="1" customWidth="1"/>
    <col min="7180" max="7180" width="88.59765625" style="1" customWidth="1"/>
    <col min="7181" max="7181" width="159.53125" style="1" customWidth="1"/>
    <col min="7182" max="7182" width="60.0078125" style="1" customWidth="1"/>
    <col min="7183" max="7183" width="53.40234375" style="1" customWidth="1"/>
    <col min="7184" max="7184" width="59.3359375" style="1" customWidth="1"/>
    <col min="7185" max="7185" width="58.390625" style="1" customWidth="1"/>
    <col min="7186" max="7186" width="75.11328125" style="1" customWidth="1"/>
    <col min="7187" max="7187" width="61.625" style="1" customWidth="1"/>
    <col min="7188" max="7188" width="58.9296875" style="1" customWidth="1"/>
    <col min="7189" max="7189" width="59.19921875" style="1" customWidth="1"/>
    <col min="7190" max="7190" width="120.01953125" style="1" customWidth="1"/>
    <col min="7191" max="7191" width="51.6484375" style="1" customWidth="1"/>
    <col min="7192" max="7192" width="42.07421875" style="1" customWidth="1"/>
    <col min="7193" max="7193" width="39.2421875" style="1" customWidth="1"/>
    <col min="7194" max="7215" width="9.16796875" style="1"/>
    <col min="7216" max="7216" width="33.0390625" style="1" bestFit="1" customWidth="1"/>
    <col min="7217" max="7404" width="9.16796875" style="1"/>
    <col min="7405" max="7405" width="144.83203125" style="1" customWidth="1"/>
    <col min="7406" max="7426" width="9.16796875" style="1"/>
    <col min="7427" max="7427" width="26.4296875" style="1" customWidth="1"/>
    <col min="7428" max="7428" width="56.09765625" style="1" customWidth="1"/>
    <col min="7429" max="7429" width="63.6484375" style="1" customWidth="1"/>
    <col min="7430" max="7430" width="49.89453125" style="1" customWidth="1"/>
    <col min="7431" max="7432" width="47.19921875" style="1" customWidth="1"/>
    <col min="7433" max="7433" width="43.421875" style="1" customWidth="1"/>
    <col min="7434" max="7434" width="44.09375" style="1" customWidth="1"/>
    <col min="7435" max="7435" width="41.8046875" style="1" customWidth="1"/>
    <col min="7436" max="7436" width="88.59765625" style="1" customWidth="1"/>
    <col min="7437" max="7437" width="159.53125" style="1" customWidth="1"/>
    <col min="7438" max="7438" width="60.0078125" style="1" customWidth="1"/>
    <col min="7439" max="7439" width="53.40234375" style="1" customWidth="1"/>
    <col min="7440" max="7440" width="59.3359375" style="1" customWidth="1"/>
    <col min="7441" max="7441" width="58.390625" style="1" customWidth="1"/>
    <col min="7442" max="7442" width="75.11328125" style="1" customWidth="1"/>
    <col min="7443" max="7443" width="61.625" style="1" customWidth="1"/>
    <col min="7444" max="7444" width="58.9296875" style="1" customWidth="1"/>
    <col min="7445" max="7445" width="59.19921875" style="1" customWidth="1"/>
    <col min="7446" max="7446" width="120.01953125" style="1" customWidth="1"/>
    <col min="7447" max="7447" width="51.6484375" style="1" customWidth="1"/>
    <col min="7448" max="7448" width="42.07421875" style="1" customWidth="1"/>
    <col min="7449" max="7449" width="39.2421875" style="1" customWidth="1"/>
    <col min="7450" max="7471" width="9.16796875" style="1"/>
    <col min="7472" max="7472" width="33.0390625" style="1" bestFit="1" customWidth="1"/>
    <col min="7473" max="7660" width="9.16796875" style="1"/>
    <col min="7661" max="7661" width="144.83203125" style="1" customWidth="1"/>
    <col min="7662" max="7682" width="9.16796875" style="1"/>
    <col min="7683" max="7683" width="26.4296875" style="1" customWidth="1"/>
    <col min="7684" max="7684" width="56.09765625" style="1" customWidth="1"/>
    <col min="7685" max="7685" width="63.6484375" style="1" customWidth="1"/>
    <col min="7686" max="7686" width="49.89453125" style="1" customWidth="1"/>
    <col min="7687" max="7688" width="47.19921875" style="1" customWidth="1"/>
    <col min="7689" max="7689" width="43.421875" style="1" customWidth="1"/>
    <col min="7690" max="7690" width="44.09375" style="1" customWidth="1"/>
    <col min="7691" max="7691" width="41.8046875" style="1" customWidth="1"/>
    <col min="7692" max="7692" width="88.59765625" style="1" customWidth="1"/>
    <col min="7693" max="7693" width="159.53125" style="1" customWidth="1"/>
    <col min="7694" max="7694" width="60.0078125" style="1" customWidth="1"/>
    <col min="7695" max="7695" width="53.40234375" style="1" customWidth="1"/>
    <col min="7696" max="7696" width="59.3359375" style="1" customWidth="1"/>
    <col min="7697" max="7697" width="58.390625" style="1" customWidth="1"/>
    <col min="7698" max="7698" width="75.11328125" style="1" customWidth="1"/>
    <col min="7699" max="7699" width="61.625" style="1" customWidth="1"/>
    <col min="7700" max="7700" width="58.9296875" style="1" customWidth="1"/>
    <col min="7701" max="7701" width="59.19921875" style="1" customWidth="1"/>
    <col min="7702" max="7702" width="120.01953125" style="1" customWidth="1"/>
    <col min="7703" max="7703" width="51.6484375" style="1" customWidth="1"/>
    <col min="7704" max="7704" width="42.07421875" style="1" customWidth="1"/>
    <col min="7705" max="7705" width="39.2421875" style="1" customWidth="1"/>
    <col min="7706" max="7727" width="9.16796875" style="1"/>
    <col min="7728" max="7728" width="33.0390625" style="1" bestFit="1" customWidth="1"/>
    <col min="7729" max="7916" width="9.16796875" style="1"/>
    <col min="7917" max="7917" width="144.83203125" style="1" customWidth="1"/>
    <col min="7918" max="7938" width="9.16796875" style="1"/>
    <col min="7939" max="7939" width="26.4296875" style="1" customWidth="1"/>
    <col min="7940" max="7940" width="56.09765625" style="1" customWidth="1"/>
    <col min="7941" max="7941" width="63.6484375" style="1" customWidth="1"/>
    <col min="7942" max="7942" width="49.89453125" style="1" customWidth="1"/>
    <col min="7943" max="7944" width="47.19921875" style="1" customWidth="1"/>
    <col min="7945" max="7945" width="43.421875" style="1" customWidth="1"/>
    <col min="7946" max="7946" width="44.09375" style="1" customWidth="1"/>
    <col min="7947" max="7947" width="41.8046875" style="1" customWidth="1"/>
    <col min="7948" max="7948" width="88.59765625" style="1" customWidth="1"/>
    <col min="7949" max="7949" width="159.53125" style="1" customWidth="1"/>
    <col min="7950" max="7950" width="60.0078125" style="1" customWidth="1"/>
    <col min="7951" max="7951" width="53.40234375" style="1" customWidth="1"/>
    <col min="7952" max="7952" width="59.3359375" style="1" customWidth="1"/>
    <col min="7953" max="7953" width="58.390625" style="1" customWidth="1"/>
    <col min="7954" max="7954" width="75.11328125" style="1" customWidth="1"/>
    <col min="7955" max="7955" width="61.625" style="1" customWidth="1"/>
    <col min="7956" max="7956" width="58.9296875" style="1" customWidth="1"/>
    <col min="7957" max="7957" width="59.19921875" style="1" customWidth="1"/>
    <col min="7958" max="7958" width="120.01953125" style="1" customWidth="1"/>
    <col min="7959" max="7959" width="51.6484375" style="1" customWidth="1"/>
    <col min="7960" max="7960" width="42.07421875" style="1" customWidth="1"/>
    <col min="7961" max="7961" width="39.2421875" style="1" customWidth="1"/>
    <col min="7962" max="7983" width="9.16796875" style="1"/>
    <col min="7984" max="7984" width="33.0390625" style="1" bestFit="1" customWidth="1"/>
    <col min="7985" max="8172" width="9.16796875" style="1"/>
    <col min="8173" max="8173" width="144.83203125" style="1" customWidth="1"/>
    <col min="8174" max="8194" width="9.16796875" style="1"/>
    <col min="8195" max="8195" width="26.4296875" style="1" customWidth="1"/>
    <col min="8196" max="8196" width="56.09765625" style="1" customWidth="1"/>
    <col min="8197" max="8197" width="63.6484375" style="1" customWidth="1"/>
    <col min="8198" max="8198" width="49.89453125" style="1" customWidth="1"/>
    <col min="8199" max="8200" width="47.19921875" style="1" customWidth="1"/>
    <col min="8201" max="8201" width="43.421875" style="1" customWidth="1"/>
    <col min="8202" max="8202" width="44.09375" style="1" customWidth="1"/>
    <col min="8203" max="8203" width="41.8046875" style="1" customWidth="1"/>
    <col min="8204" max="8204" width="88.59765625" style="1" customWidth="1"/>
    <col min="8205" max="8205" width="159.53125" style="1" customWidth="1"/>
    <col min="8206" max="8206" width="60.0078125" style="1" customWidth="1"/>
    <col min="8207" max="8207" width="53.40234375" style="1" customWidth="1"/>
    <col min="8208" max="8208" width="59.3359375" style="1" customWidth="1"/>
    <col min="8209" max="8209" width="58.390625" style="1" customWidth="1"/>
    <col min="8210" max="8210" width="75.11328125" style="1" customWidth="1"/>
    <col min="8211" max="8211" width="61.625" style="1" customWidth="1"/>
    <col min="8212" max="8212" width="58.9296875" style="1" customWidth="1"/>
    <col min="8213" max="8213" width="59.19921875" style="1" customWidth="1"/>
    <col min="8214" max="8214" width="120.01953125" style="1" customWidth="1"/>
    <col min="8215" max="8215" width="51.6484375" style="1" customWidth="1"/>
    <col min="8216" max="8216" width="42.07421875" style="1" customWidth="1"/>
    <col min="8217" max="8217" width="39.2421875" style="1" customWidth="1"/>
    <col min="8218" max="8239" width="9.16796875" style="1"/>
    <col min="8240" max="8240" width="33.0390625" style="1" bestFit="1" customWidth="1"/>
    <col min="8241" max="8428" width="9.16796875" style="1"/>
    <col min="8429" max="8429" width="144.83203125" style="1" customWidth="1"/>
    <col min="8430" max="8450" width="9.16796875" style="1"/>
    <col min="8451" max="8451" width="26.4296875" style="1" customWidth="1"/>
    <col min="8452" max="8452" width="56.09765625" style="1" customWidth="1"/>
    <col min="8453" max="8453" width="63.6484375" style="1" customWidth="1"/>
    <col min="8454" max="8454" width="49.89453125" style="1" customWidth="1"/>
    <col min="8455" max="8456" width="47.19921875" style="1" customWidth="1"/>
    <col min="8457" max="8457" width="43.421875" style="1" customWidth="1"/>
    <col min="8458" max="8458" width="44.09375" style="1" customWidth="1"/>
    <col min="8459" max="8459" width="41.8046875" style="1" customWidth="1"/>
    <col min="8460" max="8460" width="88.59765625" style="1" customWidth="1"/>
    <col min="8461" max="8461" width="159.53125" style="1" customWidth="1"/>
    <col min="8462" max="8462" width="60.0078125" style="1" customWidth="1"/>
    <col min="8463" max="8463" width="53.40234375" style="1" customWidth="1"/>
    <col min="8464" max="8464" width="59.3359375" style="1" customWidth="1"/>
    <col min="8465" max="8465" width="58.390625" style="1" customWidth="1"/>
    <col min="8466" max="8466" width="75.11328125" style="1" customWidth="1"/>
    <col min="8467" max="8467" width="61.625" style="1" customWidth="1"/>
    <col min="8468" max="8468" width="58.9296875" style="1" customWidth="1"/>
    <col min="8469" max="8469" width="59.19921875" style="1" customWidth="1"/>
    <col min="8470" max="8470" width="120.01953125" style="1" customWidth="1"/>
    <col min="8471" max="8471" width="51.6484375" style="1" customWidth="1"/>
    <col min="8472" max="8472" width="42.07421875" style="1" customWidth="1"/>
    <col min="8473" max="8473" width="39.2421875" style="1" customWidth="1"/>
    <col min="8474" max="8495" width="9.16796875" style="1"/>
    <col min="8496" max="8496" width="33.0390625" style="1" bestFit="1" customWidth="1"/>
    <col min="8497" max="8684" width="9.16796875" style="1"/>
    <col min="8685" max="8685" width="144.83203125" style="1" customWidth="1"/>
    <col min="8686" max="8706" width="9.16796875" style="1"/>
    <col min="8707" max="8707" width="26.4296875" style="1" customWidth="1"/>
    <col min="8708" max="8708" width="56.09765625" style="1" customWidth="1"/>
    <col min="8709" max="8709" width="63.6484375" style="1" customWidth="1"/>
    <col min="8710" max="8710" width="49.89453125" style="1" customWidth="1"/>
    <col min="8711" max="8712" width="47.19921875" style="1" customWidth="1"/>
    <col min="8713" max="8713" width="43.421875" style="1" customWidth="1"/>
    <col min="8714" max="8714" width="44.09375" style="1" customWidth="1"/>
    <col min="8715" max="8715" width="41.8046875" style="1" customWidth="1"/>
    <col min="8716" max="8716" width="88.59765625" style="1" customWidth="1"/>
    <col min="8717" max="8717" width="159.53125" style="1" customWidth="1"/>
    <col min="8718" max="8718" width="60.0078125" style="1" customWidth="1"/>
    <col min="8719" max="8719" width="53.40234375" style="1" customWidth="1"/>
    <col min="8720" max="8720" width="59.3359375" style="1" customWidth="1"/>
    <col min="8721" max="8721" width="58.390625" style="1" customWidth="1"/>
    <col min="8722" max="8722" width="75.11328125" style="1" customWidth="1"/>
    <col min="8723" max="8723" width="61.625" style="1" customWidth="1"/>
    <col min="8724" max="8724" width="58.9296875" style="1" customWidth="1"/>
    <col min="8725" max="8725" width="59.19921875" style="1" customWidth="1"/>
    <col min="8726" max="8726" width="120.01953125" style="1" customWidth="1"/>
    <col min="8727" max="8727" width="51.6484375" style="1" customWidth="1"/>
    <col min="8728" max="8728" width="42.07421875" style="1" customWidth="1"/>
    <col min="8729" max="8729" width="39.2421875" style="1" customWidth="1"/>
    <col min="8730" max="8751" width="9.16796875" style="1"/>
    <col min="8752" max="8752" width="33.0390625" style="1" bestFit="1" customWidth="1"/>
    <col min="8753" max="8940" width="9.16796875" style="1"/>
    <col min="8941" max="8941" width="144.83203125" style="1" customWidth="1"/>
    <col min="8942" max="8962" width="9.16796875" style="1"/>
    <col min="8963" max="8963" width="26.4296875" style="1" customWidth="1"/>
    <col min="8964" max="8964" width="56.09765625" style="1" customWidth="1"/>
    <col min="8965" max="8965" width="63.6484375" style="1" customWidth="1"/>
    <col min="8966" max="8966" width="49.89453125" style="1" customWidth="1"/>
    <col min="8967" max="8968" width="47.19921875" style="1" customWidth="1"/>
    <col min="8969" max="8969" width="43.421875" style="1" customWidth="1"/>
    <col min="8970" max="8970" width="44.09375" style="1" customWidth="1"/>
    <col min="8971" max="8971" width="41.8046875" style="1" customWidth="1"/>
    <col min="8972" max="8972" width="88.59765625" style="1" customWidth="1"/>
    <col min="8973" max="8973" width="159.53125" style="1" customWidth="1"/>
    <col min="8974" max="8974" width="60.0078125" style="1" customWidth="1"/>
    <col min="8975" max="8975" width="53.40234375" style="1" customWidth="1"/>
    <col min="8976" max="8976" width="59.3359375" style="1" customWidth="1"/>
    <col min="8977" max="8977" width="58.390625" style="1" customWidth="1"/>
    <col min="8978" max="8978" width="75.11328125" style="1" customWidth="1"/>
    <col min="8979" max="8979" width="61.625" style="1" customWidth="1"/>
    <col min="8980" max="8980" width="58.9296875" style="1" customWidth="1"/>
    <col min="8981" max="8981" width="59.19921875" style="1" customWidth="1"/>
    <col min="8982" max="8982" width="120.01953125" style="1" customWidth="1"/>
    <col min="8983" max="8983" width="51.6484375" style="1" customWidth="1"/>
    <col min="8984" max="8984" width="42.07421875" style="1" customWidth="1"/>
    <col min="8985" max="8985" width="39.2421875" style="1" customWidth="1"/>
    <col min="8986" max="9007" width="9.16796875" style="1"/>
    <col min="9008" max="9008" width="33.0390625" style="1" bestFit="1" customWidth="1"/>
    <col min="9009" max="9196" width="9.16796875" style="1"/>
    <col min="9197" max="9197" width="144.83203125" style="1" customWidth="1"/>
    <col min="9198" max="9218" width="9.16796875" style="1"/>
    <col min="9219" max="9219" width="26.4296875" style="1" customWidth="1"/>
    <col min="9220" max="9220" width="56.09765625" style="1" customWidth="1"/>
    <col min="9221" max="9221" width="63.6484375" style="1" customWidth="1"/>
    <col min="9222" max="9222" width="49.89453125" style="1" customWidth="1"/>
    <col min="9223" max="9224" width="47.19921875" style="1" customWidth="1"/>
    <col min="9225" max="9225" width="43.421875" style="1" customWidth="1"/>
    <col min="9226" max="9226" width="44.09375" style="1" customWidth="1"/>
    <col min="9227" max="9227" width="41.8046875" style="1" customWidth="1"/>
    <col min="9228" max="9228" width="88.59765625" style="1" customWidth="1"/>
    <col min="9229" max="9229" width="159.53125" style="1" customWidth="1"/>
    <col min="9230" max="9230" width="60.0078125" style="1" customWidth="1"/>
    <col min="9231" max="9231" width="53.40234375" style="1" customWidth="1"/>
    <col min="9232" max="9232" width="59.3359375" style="1" customWidth="1"/>
    <col min="9233" max="9233" width="58.390625" style="1" customWidth="1"/>
    <col min="9234" max="9234" width="75.11328125" style="1" customWidth="1"/>
    <col min="9235" max="9235" width="61.625" style="1" customWidth="1"/>
    <col min="9236" max="9236" width="58.9296875" style="1" customWidth="1"/>
    <col min="9237" max="9237" width="59.19921875" style="1" customWidth="1"/>
    <col min="9238" max="9238" width="120.01953125" style="1" customWidth="1"/>
    <col min="9239" max="9239" width="51.6484375" style="1" customWidth="1"/>
    <col min="9240" max="9240" width="42.07421875" style="1" customWidth="1"/>
    <col min="9241" max="9241" width="39.2421875" style="1" customWidth="1"/>
    <col min="9242" max="9263" width="9.16796875" style="1"/>
    <col min="9264" max="9264" width="33.0390625" style="1" bestFit="1" customWidth="1"/>
    <col min="9265" max="9452" width="9.16796875" style="1"/>
    <col min="9453" max="9453" width="144.83203125" style="1" customWidth="1"/>
    <col min="9454" max="9474" width="9.16796875" style="1"/>
    <col min="9475" max="9475" width="26.4296875" style="1" customWidth="1"/>
    <col min="9476" max="9476" width="56.09765625" style="1" customWidth="1"/>
    <col min="9477" max="9477" width="63.6484375" style="1" customWidth="1"/>
    <col min="9478" max="9478" width="49.89453125" style="1" customWidth="1"/>
    <col min="9479" max="9480" width="47.19921875" style="1" customWidth="1"/>
    <col min="9481" max="9481" width="43.421875" style="1" customWidth="1"/>
    <col min="9482" max="9482" width="44.09375" style="1" customWidth="1"/>
    <col min="9483" max="9483" width="41.8046875" style="1" customWidth="1"/>
    <col min="9484" max="9484" width="88.59765625" style="1" customWidth="1"/>
    <col min="9485" max="9485" width="159.53125" style="1" customWidth="1"/>
    <col min="9486" max="9486" width="60.0078125" style="1" customWidth="1"/>
    <col min="9487" max="9487" width="53.40234375" style="1" customWidth="1"/>
    <col min="9488" max="9488" width="59.3359375" style="1" customWidth="1"/>
    <col min="9489" max="9489" width="58.390625" style="1" customWidth="1"/>
    <col min="9490" max="9490" width="75.11328125" style="1" customWidth="1"/>
    <col min="9491" max="9491" width="61.625" style="1" customWidth="1"/>
    <col min="9492" max="9492" width="58.9296875" style="1" customWidth="1"/>
    <col min="9493" max="9493" width="59.19921875" style="1" customWidth="1"/>
    <col min="9494" max="9494" width="120.01953125" style="1" customWidth="1"/>
    <col min="9495" max="9495" width="51.6484375" style="1" customWidth="1"/>
    <col min="9496" max="9496" width="42.07421875" style="1" customWidth="1"/>
    <col min="9497" max="9497" width="39.2421875" style="1" customWidth="1"/>
    <col min="9498" max="9519" width="9.16796875" style="1"/>
    <col min="9520" max="9520" width="33.0390625" style="1" bestFit="1" customWidth="1"/>
    <col min="9521" max="9708" width="9.16796875" style="1"/>
    <col min="9709" max="9709" width="144.83203125" style="1" customWidth="1"/>
    <col min="9710" max="9730" width="9.16796875" style="1"/>
    <col min="9731" max="9731" width="26.4296875" style="1" customWidth="1"/>
    <col min="9732" max="9732" width="56.09765625" style="1" customWidth="1"/>
    <col min="9733" max="9733" width="63.6484375" style="1" customWidth="1"/>
    <col min="9734" max="9734" width="49.89453125" style="1" customWidth="1"/>
    <col min="9735" max="9736" width="47.19921875" style="1" customWidth="1"/>
    <col min="9737" max="9737" width="43.421875" style="1" customWidth="1"/>
    <col min="9738" max="9738" width="44.09375" style="1" customWidth="1"/>
    <col min="9739" max="9739" width="41.8046875" style="1" customWidth="1"/>
    <col min="9740" max="9740" width="88.59765625" style="1" customWidth="1"/>
    <col min="9741" max="9741" width="159.53125" style="1" customWidth="1"/>
    <col min="9742" max="9742" width="60.0078125" style="1" customWidth="1"/>
    <col min="9743" max="9743" width="53.40234375" style="1" customWidth="1"/>
    <col min="9744" max="9744" width="59.3359375" style="1" customWidth="1"/>
    <col min="9745" max="9745" width="58.390625" style="1" customWidth="1"/>
    <col min="9746" max="9746" width="75.11328125" style="1" customWidth="1"/>
    <col min="9747" max="9747" width="61.625" style="1" customWidth="1"/>
    <col min="9748" max="9748" width="58.9296875" style="1" customWidth="1"/>
    <col min="9749" max="9749" width="59.19921875" style="1" customWidth="1"/>
    <col min="9750" max="9750" width="120.01953125" style="1" customWidth="1"/>
    <col min="9751" max="9751" width="51.6484375" style="1" customWidth="1"/>
    <col min="9752" max="9752" width="42.07421875" style="1" customWidth="1"/>
    <col min="9753" max="9753" width="39.2421875" style="1" customWidth="1"/>
    <col min="9754" max="9775" width="9.16796875" style="1"/>
    <col min="9776" max="9776" width="33.0390625" style="1" bestFit="1" customWidth="1"/>
    <col min="9777" max="9964" width="9.16796875" style="1"/>
    <col min="9965" max="9965" width="144.83203125" style="1" customWidth="1"/>
    <col min="9966" max="9986" width="9.16796875" style="1"/>
    <col min="9987" max="9987" width="26.4296875" style="1" customWidth="1"/>
    <col min="9988" max="9988" width="56.09765625" style="1" customWidth="1"/>
    <col min="9989" max="9989" width="63.6484375" style="1" customWidth="1"/>
    <col min="9990" max="9990" width="49.89453125" style="1" customWidth="1"/>
    <col min="9991" max="9992" width="47.19921875" style="1" customWidth="1"/>
    <col min="9993" max="9993" width="43.421875" style="1" customWidth="1"/>
    <col min="9994" max="9994" width="44.09375" style="1" customWidth="1"/>
    <col min="9995" max="9995" width="41.8046875" style="1" customWidth="1"/>
    <col min="9996" max="9996" width="88.59765625" style="1" customWidth="1"/>
    <col min="9997" max="9997" width="159.53125" style="1" customWidth="1"/>
    <col min="9998" max="9998" width="60.0078125" style="1" customWidth="1"/>
    <col min="9999" max="9999" width="53.40234375" style="1" customWidth="1"/>
    <col min="10000" max="10000" width="59.3359375" style="1" customWidth="1"/>
    <col min="10001" max="10001" width="58.390625" style="1" customWidth="1"/>
    <col min="10002" max="10002" width="75.11328125" style="1" customWidth="1"/>
    <col min="10003" max="10003" width="61.625" style="1" customWidth="1"/>
    <col min="10004" max="10004" width="58.9296875" style="1" customWidth="1"/>
    <col min="10005" max="10005" width="59.19921875" style="1" customWidth="1"/>
    <col min="10006" max="10006" width="120.01953125" style="1" customWidth="1"/>
    <col min="10007" max="10007" width="51.6484375" style="1" customWidth="1"/>
    <col min="10008" max="10008" width="42.07421875" style="1" customWidth="1"/>
    <col min="10009" max="10009" width="39.2421875" style="1" customWidth="1"/>
    <col min="10010" max="10031" width="9.16796875" style="1"/>
    <col min="10032" max="10032" width="33.0390625" style="1" bestFit="1" customWidth="1"/>
    <col min="10033" max="10220" width="9.16796875" style="1"/>
    <col min="10221" max="10221" width="144.83203125" style="1" customWidth="1"/>
    <col min="10222" max="10242" width="9.16796875" style="1"/>
    <col min="10243" max="10243" width="26.4296875" style="1" customWidth="1"/>
    <col min="10244" max="10244" width="56.09765625" style="1" customWidth="1"/>
    <col min="10245" max="10245" width="63.6484375" style="1" customWidth="1"/>
    <col min="10246" max="10246" width="49.89453125" style="1" customWidth="1"/>
    <col min="10247" max="10248" width="47.19921875" style="1" customWidth="1"/>
    <col min="10249" max="10249" width="43.421875" style="1" customWidth="1"/>
    <col min="10250" max="10250" width="44.09375" style="1" customWidth="1"/>
    <col min="10251" max="10251" width="41.8046875" style="1" customWidth="1"/>
    <col min="10252" max="10252" width="88.59765625" style="1" customWidth="1"/>
    <col min="10253" max="10253" width="159.53125" style="1" customWidth="1"/>
    <col min="10254" max="10254" width="60.0078125" style="1" customWidth="1"/>
    <col min="10255" max="10255" width="53.40234375" style="1" customWidth="1"/>
    <col min="10256" max="10256" width="59.3359375" style="1" customWidth="1"/>
    <col min="10257" max="10257" width="58.390625" style="1" customWidth="1"/>
    <col min="10258" max="10258" width="75.11328125" style="1" customWidth="1"/>
    <col min="10259" max="10259" width="61.625" style="1" customWidth="1"/>
    <col min="10260" max="10260" width="58.9296875" style="1" customWidth="1"/>
    <col min="10261" max="10261" width="59.19921875" style="1" customWidth="1"/>
    <col min="10262" max="10262" width="120.01953125" style="1" customWidth="1"/>
    <col min="10263" max="10263" width="51.6484375" style="1" customWidth="1"/>
    <col min="10264" max="10264" width="42.07421875" style="1" customWidth="1"/>
    <col min="10265" max="10265" width="39.2421875" style="1" customWidth="1"/>
    <col min="10266" max="10287" width="9.16796875" style="1"/>
    <col min="10288" max="10288" width="33.0390625" style="1" bestFit="1" customWidth="1"/>
    <col min="10289" max="10476" width="9.16796875" style="1"/>
    <col min="10477" max="10477" width="144.83203125" style="1" customWidth="1"/>
    <col min="10478" max="10498" width="9.16796875" style="1"/>
    <col min="10499" max="10499" width="26.4296875" style="1" customWidth="1"/>
    <col min="10500" max="10500" width="56.09765625" style="1" customWidth="1"/>
    <col min="10501" max="10501" width="63.6484375" style="1" customWidth="1"/>
    <col min="10502" max="10502" width="49.89453125" style="1" customWidth="1"/>
    <col min="10503" max="10504" width="47.19921875" style="1" customWidth="1"/>
    <col min="10505" max="10505" width="43.421875" style="1" customWidth="1"/>
    <col min="10506" max="10506" width="44.09375" style="1" customWidth="1"/>
    <col min="10507" max="10507" width="41.8046875" style="1" customWidth="1"/>
    <col min="10508" max="10508" width="88.59765625" style="1" customWidth="1"/>
    <col min="10509" max="10509" width="159.53125" style="1" customWidth="1"/>
    <col min="10510" max="10510" width="60.0078125" style="1" customWidth="1"/>
    <col min="10511" max="10511" width="53.40234375" style="1" customWidth="1"/>
    <col min="10512" max="10512" width="59.3359375" style="1" customWidth="1"/>
    <col min="10513" max="10513" width="58.390625" style="1" customWidth="1"/>
    <col min="10514" max="10514" width="75.11328125" style="1" customWidth="1"/>
    <col min="10515" max="10515" width="61.625" style="1" customWidth="1"/>
    <col min="10516" max="10516" width="58.9296875" style="1" customWidth="1"/>
    <col min="10517" max="10517" width="59.19921875" style="1" customWidth="1"/>
    <col min="10518" max="10518" width="120.01953125" style="1" customWidth="1"/>
    <col min="10519" max="10519" width="51.6484375" style="1" customWidth="1"/>
    <col min="10520" max="10520" width="42.07421875" style="1" customWidth="1"/>
    <col min="10521" max="10521" width="39.2421875" style="1" customWidth="1"/>
    <col min="10522" max="10543" width="9.16796875" style="1"/>
    <col min="10544" max="10544" width="33.0390625" style="1" bestFit="1" customWidth="1"/>
    <col min="10545" max="10732" width="9.16796875" style="1"/>
    <col min="10733" max="10733" width="144.83203125" style="1" customWidth="1"/>
    <col min="10734" max="10754" width="9.16796875" style="1"/>
    <col min="10755" max="10755" width="26.4296875" style="1" customWidth="1"/>
    <col min="10756" max="10756" width="56.09765625" style="1" customWidth="1"/>
    <col min="10757" max="10757" width="63.6484375" style="1" customWidth="1"/>
    <col min="10758" max="10758" width="49.89453125" style="1" customWidth="1"/>
    <col min="10759" max="10760" width="47.19921875" style="1" customWidth="1"/>
    <col min="10761" max="10761" width="43.421875" style="1" customWidth="1"/>
    <col min="10762" max="10762" width="44.09375" style="1" customWidth="1"/>
    <col min="10763" max="10763" width="41.8046875" style="1" customWidth="1"/>
    <col min="10764" max="10764" width="88.59765625" style="1" customWidth="1"/>
    <col min="10765" max="10765" width="159.53125" style="1" customWidth="1"/>
    <col min="10766" max="10766" width="60.0078125" style="1" customWidth="1"/>
    <col min="10767" max="10767" width="53.40234375" style="1" customWidth="1"/>
    <col min="10768" max="10768" width="59.3359375" style="1" customWidth="1"/>
    <col min="10769" max="10769" width="58.390625" style="1" customWidth="1"/>
    <col min="10770" max="10770" width="75.11328125" style="1" customWidth="1"/>
    <col min="10771" max="10771" width="61.625" style="1" customWidth="1"/>
    <col min="10772" max="10772" width="58.9296875" style="1" customWidth="1"/>
    <col min="10773" max="10773" width="59.19921875" style="1" customWidth="1"/>
    <col min="10774" max="10774" width="120.01953125" style="1" customWidth="1"/>
    <col min="10775" max="10775" width="51.6484375" style="1" customWidth="1"/>
    <col min="10776" max="10776" width="42.07421875" style="1" customWidth="1"/>
    <col min="10777" max="10777" width="39.2421875" style="1" customWidth="1"/>
    <col min="10778" max="10799" width="9.16796875" style="1"/>
    <col min="10800" max="10800" width="33.0390625" style="1" bestFit="1" customWidth="1"/>
    <col min="10801" max="10988" width="9.16796875" style="1"/>
    <col min="10989" max="10989" width="144.83203125" style="1" customWidth="1"/>
    <col min="10990" max="11010" width="9.16796875" style="1"/>
    <col min="11011" max="11011" width="26.4296875" style="1" customWidth="1"/>
    <col min="11012" max="11012" width="56.09765625" style="1" customWidth="1"/>
    <col min="11013" max="11013" width="63.6484375" style="1" customWidth="1"/>
    <col min="11014" max="11014" width="49.89453125" style="1" customWidth="1"/>
    <col min="11015" max="11016" width="47.19921875" style="1" customWidth="1"/>
    <col min="11017" max="11017" width="43.421875" style="1" customWidth="1"/>
    <col min="11018" max="11018" width="44.09375" style="1" customWidth="1"/>
    <col min="11019" max="11019" width="41.8046875" style="1" customWidth="1"/>
    <col min="11020" max="11020" width="88.59765625" style="1" customWidth="1"/>
    <col min="11021" max="11021" width="159.53125" style="1" customWidth="1"/>
    <col min="11022" max="11022" width="60.0078125" style="1" customWidth="1"/>
    <col min="11023" max="11023" width="53.40234375" style="1" customWidth="1"/>
    <col min="11024" max="11024" width="59.3359375" style="1" customWidth="1"/>
    <col min="11025" max="11025" width="58.390625" style="1" customWidth="1"/>
    <col min="11026" max="11026" width="75.11328125" style="1" customWidth="1"/>
    <col min="11027" max="11027" width="61.625" style="1" customWidth="1"/>
    <col min="11028" max="11028" width="58.9296875" style="1" customWidth="1"/>
    <col min="11029" max="11029" width="59.19921875" style="1" customWidth="1"/>
    <col min="11030" max="11030" width="120.01953125" style="1" customWidth="1"/>
    <col min="11031" max="11031" width="51.6484375" style="1" customWidth="1"/>
    <col min="11032" max="11032" width="42.07421875" style="1" customWidth="1"/>
    <col min="11033" max="11033" width="39.2421875" style="1" customWidth="1"/>
    <col min="11034" max="11055" width="9.16796875" style="1"/>
    <col min="11056" max="11056" width="33.0390625" style="1" bestFit="1" customWidth="1"/>
    <col min="11057" max="11244" width="9.16796875" style="1"/>
    <col min="11245" max="11245" width="144.83203125" style="1" customWidth="1"/>
    <col min="11246" max="11266" width="9.16796875" style="1"/>
    <col min="11267" max="11267" width="26.4296875" style="1" customWidth="1"/>
    <col min="11268" max="11268" width="56.09765625" style="1" customWidth="1"/>
    <col min="11269" max="11269" width="63.6484375" style="1" customWidth="1"/>
    <col min="11270" max="11270" width="49.89453125" style="1" customWidth="1"/>
    <col min="11271" max="11272" width="47.19921875" style="1" customWidth="1"/>
    <col min="11273" max="11273" width="43.421875" style="1" customWidth="1"/>
    <col min="11274" max="11274" width="44.09375" style="1" customWidth="1"/>
    <col min="11275" max="11275" width="41.8046875" style="1" customWidth="1"/>
    <col min="11276" max="11276" width="88.59765625" style="1" customWidth="1"/>
    <col min="11277" max="11277" width="159.53125" style="1" customWidth="1"/>
    <col min="11278" max="11278" width="60.0078125" style="1" customWidth="1"/>
    <col min="11279" max="11279" width="53.40234375" style="1" customWidth="1"/>
    <col min="11280" max="11280" width="59.3359375" style="1" customWidth="1"/>
    <col min="11281" max="11281" width="58.390625" style="1" customWidth="1"/>
    <col min="11282" max="11282" width="75.11328125" style="1" customWidth="1"/>
    <col min="11283" max="11283" width="61.625" style="1" customWidth="1"/>
    <col min="11284" max="11284" width="58.9296875" style="1" customWidth="1"/>
    <col min="11285" max="11285" width="59.19921875" style="1" customWidth="1"/>
    <col min="11286" max="11286" width="120.01953125" style="1" customWidth="1"/>
    <col min="11287" max="11287" width="51.6484375" style="1" customWidth="1"/>
    <col min="11288" max="11288" width="42.07421875" style="1" customWidth="1"/>
    <col min="11289" max="11289" width="39.2421875" style="1" customWidth="1"/>
    <col min="11290" max="11311" width="9.16796875" style="1"/>
    <col min="11312" max="11312" width="33.0390625" style="1" bestFit="1" customWidth="1"/>
    <col min="11313" max="11500" width="9.16796875" style="1"/>
    <col min="11501" max="11501" width="144.83203125" style="1" customWidth="1"/>
    <col min="11502" max="11522" width="9.16796875" style="1"/>
    <col min="11523" max="11523" width="26.4296875" style="1" customWidth="1"/>
    <col min="11524" max="11524" width="56.09765625" style="1" customWidth="1"/>
    <col min="11525" max="11525" width="63.6484375" style="1" customWidth="1"/>
    <col min="11526" max="11526" width="49.89453125" style="1" customWidth="1"/>
    <col min="11527" max="11528" width="47.19921875" style="1" customWidth="1"/>
    <col min="11529" max="11529" width="43.421875" style="1" customWidth="1"/>
    <col min="11530" max="11530" width="44.09375" style="1" customWidth="1"/>
    <col min="11531" max="11531" width="41.8046875" style="1" customWidth="1"/>
    <col min="11532" max="11532" width="88.59765625" style="1" customWidth="1"/>
    <col min="11533" max="11533" width="159.53125" style="1" customWidth="1"/>
    <col min="11534" max="11534" width="60.0078125" style="1" customWidth="1"/>
    <col min="11535" max="11535" width="53.40234375" style="1" customWidth="1"/>
    <col min="11536" max="11536" width="59.3359375" style="1" customWidth="1"/>
    <col min="11537" max="11537" width="58.390625" style="1" customWidth="1"/>
    <col min="11538" max="11538" width="75.11328125" style="1" customWidth="1"/>
    <col min="11539" max="11539" width="61.625" style="1" customWidth="1"/>
    <col min="11540" max="11540" width="58.9296875" style="1" customWidth="1"/>
    <col min="11541" max="11541" width="59.19921875" style="1" customWidth="1"/>
    <col min="11542" max="11542" width="120.01953125" style="1" customWidth="1"/>
    <col min="11543" max="11543" width="51.6484375" style="1" customWidth="1"/>
    <col min="11544" max="11544" width="42.07421875" style="1" customWidth="1"/>
    <col min="11545" max="11545" width="39.2421875" style="1" customWidth="1"/>
    <col min="11546" max="11567" width="9.16796875" style="1"/>
    <col min="11568" max="11568" width="33.0390625" style="1" bestFit="1" customWidth="1"/>
    <col min="11569" max="11756" width="9.16796875" style="1"/>
    <col min="11757" max="11757" width="144.83203125" style="1" customWidth="1"/>
    <col min="11758" max="11778" width="9.16796875" style="1"/>
    <col min="11779" max="11779" width="26.4296875" style="1" customWidth="1"/>
    <col min="11780" max="11780" width="56.09765625" style="1" customWidth="1"/>
    <col min="11781" max="11781" width="63.6484375" style="1" customWidth="1"/>
    <col min="11782" max="11782" width="49.89453125" style="1" customWidth="1"/>
    <col min="11783" max="11784" width="47.19921875" style="1" customWidth="1"/>
    <col min="11785" max="11785" width="43.421875" style="1" customWidth="1"/>
    <col min="11786" max="11786" width="44.09375" style="1" customWidth="1"/>
    <col min="11787" max="11787" width="41.8046875" style="1" customWidth="1"/>
    <col min="11788" max="11788" width="88.59765625" style="1" customWidth="1"/>
    <col min="11789" max="11789" width="159.53125" style="1" customWidth="1"/>
    <col min="11790" max="11790" width="60.0078125" style="1" customWidth="1"/>
    <col min="11791" max="11791" width="53.40234375" style="1" customWidth="1"/>
    <col min="11792" max="11792" width="59.3359375" style="1" customWidth="1"/>
    <col min="11793" max="11793" width="58.390625" style="1" customWidth="1"/>
    <col min="11794" max="11794" width="75.11328125" style="1" customWidth="1"/>
    <col min="11795" max="11795" width="61.625" style="1" customWidth="1"/>
    <col min="11796" max="11796" width="58.9296875" style="1" customWidth="1"/>
    <col min="11797" max="11797" width="59.19921875" style="1" customWidth="1"/>
    <col min="11798" max="11798" width="120.01953125" style="1" customWidth="1"/>
    <col min="11799" max="11799" width="51.6484375" style="1" customWidth="1"/>
    <col min="11800" max="11800" width="42.07421875" style="1" customWidth="1"/>
    <col min="11801" max="11801" width="39.2421875" style="1" customWidth="1"/>
    <col min="11802" max="11823" width="9.16796875" style="1"/>
    <col min="11824" max="11824" width="33.0390625" style="1" bestFit="1" customWidth="1"/>
    <col min="11825" max="12012" width="9.16796875" style="1"/>
    <col min="12013" max="12013" width="144.83203125" style="1" customWidth="1"/>
    <col min="12014" max="12034" width="9.16796875" style="1"/>
    <col min="12035" max="12035" width="26.4296875" style="1" customWidth="1"/>
    <col min="12036" max="12036" width="56.09765625" style="1" customWidth="1"/>
    <col min="12037" max="12037" width="63.6484375" style="1" customWidth="1"/>
    <col min="12038" max="12038" width="49.89453125" style="1" customWidth="1"/>
    <col min="12039" max="12040" width="47.19921875" style="1" customWidth="1"/>
    <col min="12041" max="12041" width="43.421875" style="1" customWidth="1"/>
    <col min="12042" max="12042" width="44.09375" style="1" customWidth="1"/>
    <col min="12043" max="12043" width="41.8046875" style="1" customWidth="1"/>
    <col min="12044" max="12044" width="88.59765625" style="1" customWidth="1"/>
    <col min="12045" max="12045" width="159.53125" style="1" customWidth="1"/>
    <col min="12046" max="12046" width="60.0078125" style="1" customWidth="1"/>
    <col min="12047" max="12047" width="53.40234375" style="1" customWidth="1"/>
    <col min="12048" max="12048" width="59.3359375" style="1" customWidth="1"/>
    <col min="12049" max="12049" width="58.390625" style="1" customWidth="1"/>
    <col min="12050" max="12050" width="75.11328125" style="1" customWidth="1"/>
    <col min="12051" max="12051" width="61.625" style="1" customWidth="1"/>
    <col min="12052" max="12052" width="58.9296875" style="1" customWidth="1"/>
    <col min="12053" max="12053" width="59.19921875" style="1" customWidth="1"/>
    <col min="12054" max="12054" width="120.01953125" style="1" customWidth="1"/>
    <col min="12055" max="12055" width="51.6484375" style="1" customWidth="1"/>
    <col min="12056" max="12056" width="42.07421875" style="1" customWidth="1"/>
    <col min="12057" max="12057" width="39.2421875" style="1" customWidth="1"/>
    <col min="12058" max="12079" width="9.16796875" style="1"/>
    <col min="12080" max="12080" width="33.0390625" style="1" bestFit="1" customWidth="1"/>
    <col min="12081" max="12268" width="9.16796875" style="1"/>
    <col min="12269" max="12269" width="144.83203125" style="1" customWidth="1"/>
    <col min="12270" max="12290" width="9.16796875" style="1"/>
    <col min="12291" max="12291" width="26.4296875" style="1" customWidth="1"/>
    <col min="12292" max="12292" width="56.09765625" style="1" customWidth="1"/>
    <col min="12293" max="12293" width="63.6484375" style="1" customWidth="1"/>
    <col min="12294" max="12294" width="49.89453125" style="1" customWidth="1"/>
    <col min="12295" max="12296" width="47.19921875" style="1" customWidth="1"/>
    <col min="12297" max="12297" width="43.421875" style="1" customWidth="1"/>
    <col min="12298" max="12298" width="44.09375" style="1" customWidth="1"/>
    <col min="12299" max="12299" width="41.8046875" style="1" customWidth="1"/>
    <col min="12300" max="12300" width="88.59765625" style="1" customWidth="1"/>
    <col min="12301" max="12301" width="159.53125" style="1" customWidth="1"/>
    <col min="12302" max="12302" width="60.0078125" style="1" customWidth="1"/>
    <col min="12303" max="12303" width="53.40234375" style="1" customWidth="1"/>
    <col min="12304" max="12304" width="59.3359375" style="1" customWidth="1"/>
    <col min="12305" max="12305" width="58.390625" style="1" customWidth="1"/>
    <col min="12306" max="12306" width="75.11328125" style="1" customWidth="1"/>
    <col min="12307" max="12307" width="61.625" style="1" customWidth="1"/>
    <col min="12308" max="12308" width="58.9296875" style="1" customWidth="1"/>
    <col min="12309" max="12309" width="59.19921875" style="1" customWidth="1"/>
    <col min="12310" max="12310" width="120.01953125" style="1" customWidth="1"/>
    <col min="12311" max="12311" width="51.6484375" style="1" customWidth="1"/>
    <col min="12312" max="12312" width="42.07421875" style="1" customWidth="1"/>
    <col min="12313" max="12313" width="39.2421875" style="1" customWidth="1"/>
    <col min="12314" max="12335" width="9.16796875" style="1"/>
    <col min="12336" max="12336" width="33.0390625" style="1" bestFit="1" customWidth="1"/>
    <col min="12337" max="12524" width="9.16796875" style="1"/>
    <col min="12525" max="12525" width="144.83203125" style="1" customWidth="1"/>
    <col min="12526" max="12546" width="9.16796875" style="1"/>
    <col min="12547" max="12547" width="26.4296875" style="1" customWidth="1"/>
    <col min="12548" max="12548" width="56.09765625" style="1" customWidth="1"/>
    <col min="12549" max="12549" width="63.6484375" style="1" customWidth="1"/>
    <col min="12550" max="12550" width="49.89453125" style="1" customWidth="1"/>
    <col min="12551" max="12552" width="47.19921875" style="1" customWidth="1"/>
    <col min="12553" max="12553" width="43.421875" style="1" customWidth="1"/>
    <col min="12554" max="12554" width="44.09375" style="1" customWidth="1"/>
    <col min="12555" max="12555" width="41.8046875" style="1" customWidth="1"/>
    <col min="12556" max="12556" width="88.59765625" style="1" customWidth="1"/>
    <col min="12557" max="12557" width="159.53125" style="1" customWidth="1"/>
    <col min="12558" max="12558" width="60.0078125" style="1" customWidth="1"/>
    <col min="12559" max="12559" width="53.40234375" style="1" customWidth="1"/>
    <col min="12560" max="12560" width="59.3359375" style="1" customWidth="1"/>
    <col min="12561" max="12561" width="58.390625" style="1" customWidth="1"/>
    <col min="12562" max="12562" width="75.11328125" style="1" customWidth="1"/>
    <col min="12563" max="12563" width="61.625" style="1" customWidth="1"/>
    <col min="12564" max="12564" width="58.9296875" style="1" customWidth="1"/>
    <col min="12565" max="12565" width="59.19921875" style="1" customWidth="1"/>
    <col min="12566" max="12566" width="120.01953125" style="1" customWidth="1"/>
    <col min="12567" max="12567" width="51.6484375" style="1" customWidth="1"/>
    <col min="12568" max="12568" width="42.07421875" style="1" customWidth="1"/>
    <col min="12569" max="12569" width="39.2421875" style="1" customWidth="1"/>
    <col min="12570" max="12591" width="9.16796875" style="1"/>
    <col min="12592" max="12592" width="33.0390625" style="1" bestFit="1" customWidth="1"/>
    <col min="12593" max="12780" width="9.16796875" style="1"/>
    <col min="12781" max="12781" width="144.83203125" style="1" customWidth="1"/>
    <col min="12782" max="12802" width="9.16796875" style="1"/>
    <col min="12803" max="12803" width="26.4296875" style="1" customWidth="1"/>
    <col min="12804" max="12804" width="56.09765625" style="1" customWidth="1"/>
    <col min="12805" max="12805" width="63.6484375" style="1" customWidth="1"/>
    <col min="12806" max="12806" width="49.89453125" style="1" customWidth="1"/>
    <col min="12807" max="12808" width="47.19921875" style="1" customWidth="1"/>
    <col min="12809" max="12809" width="43.421875" style="1" customWidth="1"/>
    <col min="12810" max="12810" width="44.09375" style="1" customWidth="1"/>
    <col min="12811" max="12811" width="41.8046875" style="1" customWidth="1"/>
    <col min="12812" max="12812" width="88.59765625" style="1" customWidth="1"/>
    <col min="12813" max="12813" width="159.53125" style="1" customWidth="1"/>
    <col min="12814" max="12814" width="60.0078125" style="1" customWidth="1"/>
    <col min="12815" max="12815" width="53.40234375" style="1" customWidth="1"/>
    <col min="12816" max="12816" width="59.3359375" style="1" customWidth="1"/>
    <col min="12817" max="12817" width="58.390625" style="1" customWidth="1"/>
    <col min="12818" max="12818" width="75.11328125" style="1" customWidth="1"/>
    <col min="12819" max="12819" width="61.625" style="1" customWidth="1"/>
    <col min="12820" max="12820" width="58.9296875" style="1" customWidth="1"/>
    <col min="12821" max="12821" width="59.19921875" style="1" customWidth="1"/>
    <col min="12822" max="12822" width="120.01953125" style="1" customWidth="1"/>
    <col min="12823" max="12823" width="51.6484375" style="1" customWidth="1"/>
    <col min="12824" max="12824" width="42.07421875" style="1" customWidth="1"/>
    <col min="12825" max="12825" width="39.2421875" style="1" customWidth="1"/>
    <col min="12826" max="12847" width="9.16796875" style="1"/>
    <col min="12848" max="12848" width="33.0390625" style="1" bestFit="1" customWidth="1"/>
    <col min="12849" max="13036" width="9.16796875" style="1"/>
    <col min="13037" max="13037" width="144.83203125" style="1" customWidth="1"/>
    <col min="13038" max="13058" width="9.16796875" style="1"/>
    <col min="13059" max="13059" width="26.4296875" style="1" customWidth="1"/>
    <col min="13060" max="13060" width="56.09765625" style="1" customWidth="1"/>
    <col min="13061" max="13061" width="63.6484375" style="1" customWidth="1"/>
    <col min="13062" max="13062" width="49.89453125" style="1" customWidth="1"/>
    <col min="13063" max="13064" width="47.19921875" style="1" customWidth="1"/>
    <col min="13065" max="13065" width="43.421875" style="1" customWidth="1"/>
    <col min="13066" max="13066" width="44.09375" style="1" customWidth="1"/>
    <col min="13067" max="13067" width="41.8046875" style="1" customWidth="1"/>
    <col min="13068" max="13068" width="88.59765625" style="1" customWidth="1"/>
    <col min="13069" max="13069" width="159.53125" style="1" customWidth="1"/>
    <col min="13070" max="13070" width="60.0078125" style="1" customWidth="1"/>
    <col min="13071" max="13071" width="53.40234375" style="1" customWidth="1"/>
    <col min="13072" max="13072" width="59.3359375" style="1" customWidth="1"/>
    <col min="13073" max="13073" width="58.390625" style="1" customWidth="1"/>
    <col min="13074" max="13074" width="75.11328125" style="1" customWidth="1"/>
    <col min="13075" max="13075" width="61.625" style="1" customWidth="1"/>
    <col min="13076" max="13076" width="58.9296875" style="1" customWidth="1"/>
    <col min="13077" max="13077" width="59.19921875" style="1" customWidth="1"/>
    <col min="13078" max="13078" width="120.01953125" style="1" customWidth="1"/>
    <col min="13079" max="13079" width="51.6484375" style="1" customWidth="1"/>
    <col min="13080" max="13080" width="42.07421875" style="1" customWidth="1"/>
    <col min="13081" max="13081" width="39.2421875" style="1" customWidth="1"/>
    <col min="13082" max="13103" width="9.16796875" style="1"/>
    <col min="13104" max="13104" width="33.0390625" style="1" bestFit="1" customWidth="1"/>
    <col min="13105" max="13292" width="9.16796875" style="1"/>
    <col min="13293" max="13293" width="144.83203125" style="1" customWidth="1"/>
    <col min="13294" max="13314" width="9.16796875" style="1"/>
    <col min="13315" max="13315" width="26.4296875" style="1" customWidth="1"/>
    <col min="13316" max="13316" width="56.09765625" style="1" customWidth="1"/>
    <col min="13317" max="13317" width="63.6484375" style="1" customWidth="1"/>
    <col min="13318" max="13318" width="49.89453125" style="1" customWidth="1"/>
    <col min="13319" max="13320" width="47.19921875" style="1" customWidth="1"/>
    <col min="13321" max="13321" width="43.421875" style="1" customWidth="1"/>
    <col min="13322" max="13322" width="44.09375" style="1" customWidth="1"/>
    <col min="13323" max="13323" width="41.8046875" style="1" customWidth="1"/>
    <col min="13324" max="13324" width="88.59765625" style="1" customWidth="1"/>
    <col min="13325" max="13325" width="159.53125" style="1" customWidth="1"/>
    <col min="13326" max="13326" width="60.0078125" style="1" customWidth="1"/>
    <col min="13327" max="13327" width="53.40234375" style="1" customWidth="1"/>
    <col min="13328" max="13328" width="59.3359375" style="1" customWidth="1"/>
    <col min="13329" max="13329" width="58.390625" style="1" customWidth="1"/>
    <col min="13330" max="13330" width="75.11328125" style="1" customWidth="1"/>
    <col min="13331" max="13331" width="61.625" style="1" customWidth="1"/>
    <col min="13332" max="13332" width="58.9296875" style="1" customWidth="1"/>
    <col min="13333" max="13333" width="59.19921875" style="1" customWidth="1"/>
    <col min="13334" max="13334" width="120.01953125" style="1" customWidth="1"/>
    <col min="13335" max="13335" width="51.6484375" style="1" customWidth="1"/>
    <col min="13336" max="13336" width="42.07421875" style="1" customWidth="1"/>
    <col min="13337" max="13337" width="39.2421875" style="1" customWidth="1"/>
    <col min="13338" max="13359" width="9.16796875" style="1"/>
    <col min="13360" max="13360" width="33.0390625" style="1" bestFit="1" customWidth="1"/>
    <col min="13361" max="13548" width="9.16796875" style="1"/>
    <col min="13549" max="13549" width="144.83203125" style="1" customWidth="1"/>
    <col min="13550" max="13570" width="9.16796875" style="1"/>
    <col min="13571" max="13571" width="26.4296875" style="1" customWidth="1"/>
    <col min="13572" max="13572" width="56.09765625" style="1" customWidth="1"/>
    <col min="13573" max="13573" width="63.6484375" style="1" customWidth="1"/>
    <col min="13574" max="13574" width="49.89453125" style="1" customWidth="1"/>
    <col min="13575" max="13576" width="47.19921875" style="1" customWidth="1"/>
    <col min="13577" max="13577" width="43.421875" style="1" customWidth="1"/>
    <col min="13578" max="13578" width="44.09375" style="1" customWidth="1"/>
    <col min="13579" max="13579" width="41.8046875" style="1" customWidth="1"/>
    <col min="13580" max="13580" width="88.59765625" style="1" customWidth="1"/>
    <col min="13581" max="13581" width="159.53125" style="1" customWidth="1"/>
    <col min="13582" max="13582" width="60.0078125" style="1" customWidth="1"/>
    <col min="13583" max="13583" width="53.40234375" style="1" customWidth="1"/>
    <col min="13584" max="13584" width="59.3359375" style="1" customWidth="1"/>
    <col min="13585" max="13585" width="58.390625" style="1" customWidth="1"/>
    <col min="13586" max="13586" width="75.11328125" style="1" customWidth="1"/>
    <col min="13587" max="13587" width="61.625" style="1" customWidth="1"/>
    <col min="13588" max="13588" width="58.9296875" style="1" customWidth="1"/>
    <col min="13589" max="13589" width="59.19921875" style="1" customWidth="1"/>
    <col min="13590" max="13590" width="120.01953125" style="1" customWidth="1"/>
    <col min="13591" max="13591" width="51.6484375" style="1" customWidth="1"/>
    <col min="13592" max="13592" width="42.07421875" style="1" customWidth="1"/>
    <col min="13593" max="13593" width="39.2421875" style="1" customWidth="1"/>
    <col min="13594" max="13615" width="9.16796875" style="1"/>
    <col min="13616" max="13616" width="33.0390625" style="1" bestFit="1" customWidth="1"/>
    <col min="13617" max="13804" width="9.16796875" style="1"/>
    <col min="13805" max="13805" width="144.83203125" style="1" customWidth="1"/>
    <col min="13806" max="13826" width="9.16796875" style="1"/>
    <col min="13827" max="13827" width="26.4296875" style="1" customWidth="1"/>
    <col min="13828" max="13828" width="56.09765625" style="1" customWidth="1"/>
    <col min="13829" max="13829" width="63.6484375" style="1" customWidth="1"/>
    <col min="13830" max="13830" width="49.89453125" style="1" customWidth="1"/>
    <col min="13831" max="13832" width="47.19921875" style="1" customWidth="1"/>
    <col min="13833" max="13833" width="43.421875" style="1" customWidth="1"/>
    <col min="13834" max="13834" width="44.09375" style="1" customWidth="1"/>
    <col min="13835" max="13835" width="41.8046875" style="1" customWidth="1"/>
    <col min="13836" max="13836" width="88.59765625" style="1" customWidth="1"/>
    <col min="13837" max="13837" width="159.53125" style="1" customWidth="1"/>
    <col min="13838" max="13838" width="60.0078125" style="1" customWidth="1"/>
    <col min="13839" max="13839" width="53.40234375" style="1" customWidth="1"/>
    <col min="13840" max="13840" width="59.3359375" style="1" customWidth="1"/>
    <col min="13841" max="13841" width="58.390625" style="1" customWidth="1"/>
    <col min="13842" max="13842" width="75.11328125" style="1" customWidth="1"/>
    <col min="13843" max="13843" width="61.625" style="1" customWidth="1"/>
    <col min="13844" max="13844" width="58.9296875" style="1" customWidth="1"/>
    <col min="13845" max="13845" width="59.19921875" style="1" customWidth="1"/>
    <col min="13846" max="13846" width="120.01953125" style="1" customWidth="1"/>
    <col min="13847" max="13847" width="51.6484375" style="1" customWidth="1"/>
    <col min="13848" max="13848" width="42.07421875" style="1" customWidth="1"/>
    <col min="13849" max="13849" width="39.2421875" style="1" customWidth="1"/>
    <col min="13850" max="13871" width="9.16796875" style="1"/>
    <col min="13872" max="13872" width="33.0390625" style="1" bestFit="1" customWidth="1"/>
    <col min="13873" max="14060" width="9.16796875" style="1"/>
    <col min="14061" max="14061" width="144.83203125" style="1" customWidth="1"/>
    <col min="14062" max="14082" width="9.16796875" style="1"/>
    <col min="14083" max="14083" width="26.4296875" style="1" customWidth="1"/>
    <col min="14084" max="14084" width="56.09765625" style="1" customWidth="1"/>
    <col min="14085" max="14085" width="63.6484375" style="1" customWidth="1"/>
    <col min="14086" max="14086" width="49.89453125" style="1" customWidth="1"/>
    <col min="14087" max="14088" width="47.19921875" style="1" customWidth="1"/>
    <col min="14089" max="14089" width="43.421875" style="1" customWidth="1"/>
    <col min="14090" max="14090" width="44.09375" style="1" customWidth="1"/>
    <col min="14091" max="14091" width="41.8046875" style="1" customWidth="1"/>
    <col min="14092" max="14092" width="88.59765625" style="1" customWidth="1"/>
    <col min="14093" max="14093" width="159.53125" style="1" customWidth="1"/>
    <col min="14094" max="14094" width="60.0078125" style="1" customWidth="1"/>
    <col min="14095" max="14095" width="53.40234375" style="1" customWidth="1"/>
    <col min="14096" max="14096" width="59.3359375" style="1" customWidth="1"/>
    <col min="14097" max="14097" width="58.390625" style="1" customWidth="1"/>
    <col min="14098" max="14098" width="75.11328125" style="1" customWidth="1"/>
    <col min="14099" max="14099" width="61.625" style="1" customWidth="1"/>
    <col min="14100" max="14100" width="58.9296875" style="1" customWidth="1"/>
    <col min="14101" max="14101" width="59.19921875" style="1" customWidth="1"/>
    <col min="14102" max="14102" width="120.01953125" style="1" customWidth="1"/>
    <col min="14103" max="14103" width="51.6484375" style="1" customWidth="1"/>
    <col min="14104" max="14104" width="42.07421875" style="1" customWidth="1"/>
    <col min="14105" max="14105" width="39.2421875" style="1" customWidth="1"/>
    <col min="14106" max="14127" width="9.16796875" style="1"/>
    <col min="14128" max="14128" width="33.0390625" style="1" bestFit="1" customWidth="1"/>
    <col min="14129" max="14316" width="9.16796875" style="1"/>
    <col min="14317" max="14317" width="144.83203125" style="1" customWidth="1"/>
    <col min="14318" max="14338" width="9.16796875" style="1"/>
    <col min="14339" max="14339" width="26.4296875" style="1" customWidth="1"/>
    <col min="14340" max="14340" width="56.09765625" style="1" customWidth="1"/>
    <col min="14341" max="14341" width="63.6484375" style="1" customWidth="1"/>
    <col min="14342" max="14342" width="49.89453125" style="1" customWidth="1"/>
    <col min="14343" max="14344" width="47.19921875" style="1" customWidth="1"/>
    <col min="14345" max="14345" width="43.421875" style="1" customWidth="1"/>
    <col min="14346" max="14346" width="44.09375" style="1" customWidth="1"/>
    <col min="14347" max="14347" width="41.8046875" style="1" customWidth="1"/>
    <col min="14348" max="14348" width="88.59765625" style="1" customWidth="1"/>
    <col min="14349" max="14349" width="159.53125" style="1" customWidth="1"/>
    <col min="14350" max="14350" width="60.0078125" style="1" customWidth="1"/>
    <col min="14351" max="14351" width="53.40234375" style="1" customWidth="1"/>
    <col min="14352" max="14352" width="59.3359375" style="1" customWidth="1"/>
    <col min="14353" max="14353" width="58.390625" style="1" customWidth="1"/>
    <col min="14354" max="14354" width="75.11328125" style="1" customWidth="1"/>
    <col min="14355" max="14355" width="61.625" style="1" customWidth="1"/>
    <col min="14356" max="14356" width="58.9296875" style="1" customWidth="1"/>
    <col min="14357" max="14357" width="59.19921875" style="1" customWidth="1"/>
    <col min="14358" max="14358" width="120.01953125" style="1" customWidth="1"/>
    <col min="14359" max="14359" width="51.6484375" style="1" customWidth="1"/>
    <col min="14360" max="14360" width="42.07421875" style="1" customWidth="1"/>
    <col min="14361" max="14361" width="39.2421875" style="1" customWidth="1"/>
    <col min="14362" max="14383" width="9.16796875" style="1"/>
    <col min="14384" max="14384" width="33.0390625" style="1" bestFit="1" customWidth="1"/>
    <col min="14385" max="14572" width="9.16796875" style="1"/>
    <col min="14573" max="14573" width="144.83203125" style="1" customWidth="1"/>
    <col min="14574" max="14594" width="9.16796875" style="1"/>
    <col min="14595" max="14595" width="26.4296875" style="1" customWidth="1"/>
    <col min="14596" max="14596" width="56.09765625" style="1" customWidth="1"/>
    <col min="14597" max="14597" width="63.6484375" style="1" customWidth="1"/>
    <col min="14598" max="14598" width="49.89453125" style="1" customWidth="1"/>
    <col min="14599" max="14600" width="47.19921875" style="1" customWidth="1"/>
    <col min="14601" max="14601" width="43.421875" style="1" customWidth="1"/>
    <col min="14602" max="14602" width="44.09375" style="1" customWidth="1"/>
    <col min="14603" max="14603" width="41.8046875" style="1" customWidth="1"/>
    <col min="14604" max="14604" width="88.59765625" style="1" customWidth="1"/>
    <col min="14605" max="14605" width="159.53125" style="1" customWidth="1"/>
    <col min="14606" max="14606" width="60.0078125" style="1" customWidth="1"/>
    <col min="14607" max="14607" width="53.40234375" style="1" customWidth="1"/>
    <col min="14608" max="14608" width="59.3359375" style="1" customWidth="1"/>
    <col min="14609" max="14609" width="58.390625" style="1" customWidth="1"/>
    <col min="14610" max="14610" width="75.11328125" style="1" customWidth="1"/>
    <col min="14611" max="14611" width="61.625" style="1" customWidth="1"/>
    <col min="14612" max="14612" width="58.9296875" style="1" customWidth="1"/>
    <col min="14613" max="14613" width="59.19921875" style="1" customWidth="1"/>
    <col min="14614" max="14614" width="120.01953125" style="1" customWidth="1"/>
    <col min="14615" max="14615" width="51.6484375" style="1" customWidth="1"/>
    <col min="14616" max="14616" width="42.07421875" style="1" customWidth="1"/>
    <col min="14617" max="14617" width="39.2421875" style="1" customWidth="1"/>
    <col min="14618" max="14639" width="9.16796875" style="1"/>
    <col min="14640" max="14640" width="33.0390625" style="1" bestFit="1" customWidth="1"/>
    <col min="14641" max="14828" width="9.16796875" style="1"/>
    <col min="14829" max="14829" width="144.83203125" style="1" customWidth="1"/>
    <col min="14830" max="14850" width="9.16796875" style="1"/>
    <col min="14851" max="14851" width="26.4296875" style="1" customWidth="1"/>
    <col min="14852" max="14852" width="56.09765625" style="1" customWidth="1"/>
    <col min="14853" max="14853" width="63.6484375" style="1" customWidth="1"/>
    <col min="14854" max="14854" width="49.89453125" style="1" customWidth="1"/>
    <col min="14855" max="14856" width="47.19921875" style="1" customWidth="1"/>
    <col min="14857" max="14857" width="43.421875" style="1" customWidth="1"/>
    <col min="14858" max="14858" width="44.09375" style="1" customWidth="1"/>
    <col min="14859" max="14859" width="41.8046875" style="1" customWidth="1"/>
    <col min="14860" max="14860" width="88.59765625" style="1" customWidth="1"/>
    <col min="14861" max="14861" width="159.53125" style="1" customWidth="1"/>
    <col min="14862" max="14862" width="60.0078125" style="1" customWidth="1"/>
    <col min="14863" max="14863" width="53.40234375" style="1" customWidth="1"/>
    <col min="14864" max="14864" width="59.3359375" style="1" customWidth="1"/>
    <col min="14865" max="14865" width="58.390625" style="1" customWidth="1"/>
    <col min="14866" max="14866" width="75.11328125" style="1" customWidth="1"/>
    <col min="14867" max="14867" width="61.625" style="1" customWidth="1"/>
    <col min="14868" max="14868" width="58.9296875" style="1" customWidth="1"/>
    <col min="14869" max="14869" width="59.19921875" style="1" customWidth="1"/>
    <col min="14870" max="14870" width="120.01953125" style="1" customWidth="1"/>
    <col min="14871" max="14871" width="51.6484375" style="1" customWidth="1"/>
    <col min="14872" max="14872" width="42.07421875" style="1" customWidth="1"/>
    <col min="14873" max="14873" width="39.2421875" style="1" customWidth="1"/>
    <col min="14874" max="14895" width="9.16796875" style="1"/>
    <col min="14896" max="14896" width="33.0390625" style="1" bestFit="1" customWidth="1"/>
    <col min="14897" max="15084" width="9.16796875" style="1"/>
    <col min="15085" max="15085" width="144.83203125" style="1" customWidth="1"/>
    <col min="15086" max="15106" width="9.16796875" style="1"/>
    <col min="15107" max="15107" width="26.4296875" style="1" customWidth="1"/>
    <col min="15108" max="15108" width="56.09765625" style="1" customWidth="1"/>
    <col min="15109" max="15109" width="63.6484375" style="1" customWidth="1"/>
    <col min="15110" max="15110" width="49.89453125" style="1" customWidth="1"/>
    <col min="15111" max="15112" width="47.19921875" style="1" customWidth="1"/>
    <col min="15113" max="15113" width="43.421875" style="1" customWidth="1"/>
    <col min="15114" max="15114" width="44.09375" style="1" customWidth="1"/>
    <col min="15115" max="15115" width="41.8046875" style="1" customWidth="1"/>
    <col min="15116" max="15116" width="88.59765625" style="1" customWidth="1"/>
    <col min="15117" max="15117" width="159.53125" style="1" customWidth="1"/>
    <col min="15118" max="15118" width="60.0078125" style="1" customWidth="1"/>
    <col min="15119" max="15119" width="53.40234375" style="1" customWidth="1"/>
    <col min="15120" max="15120" width="59.3359375" style="1" customWidth="1"/>
    <col min="15121" max="15121" width="58.390625" style="1" customWidth="1"/>
    <col min="15122" max="15122" width="75.11328125" style="1" customWidth="1"/>
    <col min="15123" max="15123" width="61.625" style="1" customWidth="1"/>
    <col min="15124" max="15124" width="58.9296875" style="1" customWidth="1"/>
    <col min="15125" max="15125" width="59.19921875" style="1" customWidth="1"/>
    <col min="15126" max="15126" width="120.01953125" style="1" customWidth="1"/>
    <col min="15127" max="15127" width="51.6484375" style="1" customWidth="1"/>
    <col min="15128" max="15128" width="42.07421875" style="1" customWidth="1"/>
    <col min="15129" max="15129" width="39.2421875" style="1" customWidth="1"/>
    <col min="15130" max="15151" width="9.16796875" style="1"/>
    <col min="15152" max="15152" width="33.0390625" style="1" bestFit="1" customWidth="1"/>
    <col min="15153" max="15340" width="9.16796875" style="1"/>
    <col min="15341" max="15341" width="144.83203125" style="1" customWidth="1"/>
    <col min="15342" max="15362" width="9.16796875" style="1"/>
    <col min="15363" max="15363" width="26.4296875" style="1" customWidth="1"/>
    <col min="15364" max="15364" width="56.09765625" style="1" customWidth="1"/>
    <col min="15365" max="15365" width="63.6484375" style="1" customWidth="1"/>
    <col min="15366" max="15366" width="49.89453125" style="1" customWidth="1"/>
    <col min="15367" max="15368" width="47.19921875" style="1" customWidth="1"/>
    <col min="15369" max="15369" width="43.421875" style="1" customWidth="1"/>
    <col min="15370" max="15370" width="44.09375" style="1" customWidth="1"/>
    <col min="15371" max="15371" width="41.8046875" style="1" customWidth="1"/>
    <col min="15372" max="15372" width="88.59765625" style="1" customWidth="1"/>
    <col min="15373" max="15373" width="159.53125" style="1" customWidth="1"/>
    <col min="15374" max="15374" width="60.0078125" style="1" customWidth="1"/>
    <col min="15375" max="15375" width="53.40234375" style="1" customWidth="1"/>
    <col min="15376" max="15376" width="59.3359375" style="1" customWidth="1"/>
    <col min="15377" max="15377" width="58.390625" style="1" customWidth="1"/>
    <col min="15378" max="15378" width="75.11328125" style="1" customWidth="1"/>
    <col min="15379" max="15379" width="61.625" style="1" customWidth="1"/>
    <col min="15380" max="15380" width="58.9296875" style="1" customWidth="1"/>
    <col min="15381" max="15381" width="59.19921875" style="1" customWidth="1"/>
    <col min="15382" max="15382" width="120.01953125" style="1" customWidth="1"/>
    <col min="15383" max="15383" width="51.6484375" style="1" customWidth="1"/>
    <col min="15384" max="15384" width="42.07421875" style="1" customWidth="1"/>
    <col min="15385" max="15385" width="39.2421875" style="1" customWidth="1"/>
    <col min="15386" max="15407" width="9.16796875" style="1"/>
    <col min="15408" max="15408" width="33.0390625" style="1" bestFit="1" customWidth="1"/>
    <col min="15409" max="15596" width="9.16796875" style="1"/>
    <col min="15597" max="15597" width="144.83203125" style="1" customWidth="1"/>
    <col min="15598" max="15618" width="9.16796875" style="1"/>
    <col min="15619" max="15619" width="26.4296875" style="1" customWidth="1"/>
    <col min="15620" max="15620" width="56.09765625" style="1" customWidth="1"/>
    <col min="15621" max="15621" width="63.6484375" style="1" customWidth="1"/>
    <col min="15622" max="15622" width="49.89453125" style="1" customWidth="1"/>
    <col min="15623" max="15624" width="47.19921875" style="1" customWidth="1"/>
    <col min="15625" max="15625" width="43.421875" style="1" customWidth="1"/>
    <col min="15626" max="15626" width="44.09375" style="1" customWidth="1"/>
    <col min="15627" max="15627" width="41.8046875" style="1" customWidth="1"/>
    <col min="15628" max="15628" width="88.59765625" style="1" customWidth="1"/>
    <col min="15629" max="15629" width="159.53125" style="1" customWidth="1"/>
    <col min="15630" max="15630" width="60.0078125" style="1" customWidth="1"/>
    <col min="15631" max="15631" width="53.40234375" style="1" customWidth="1"/>
    <col min="15632" max="15632" width="59.3359375" style="1" customWidth="1"/>
    <col min="15633" max="15633" width="58.390625" style="1" customWidth="1"/>
    <col min="15634" max="15634" width="75.11328125" style="1" customWidth="1"/>
    <col min="15635" max="15635" width="61.625" style="1" customWidth="1"/>
    <col min="15636" max="15636" width="58.9296875" style="1" customWidth="1"/>
    <col min="15637" max="15637" width="59.19921875" style="1" customWidth="1"/>
    <col min="15638" max="15638" width="120.01953125" style="1" customWidth="1"/>
    <col min="15639" max="15639" width="51.6484375" style="1" customWidth="1"/>
    <col min="15640" max="15640" width="42.07421875" style="1" customWidth="1"/>
    <col min="15641" max="15641" width="39.2421875" style="1" customWidth="1"/>
    <col min="15642" max="15663" width="9.16796875" style="1"/>
    <col min="15664" max="15664" width="33.0390625" style="1" bestFit="1" customWidth="1"/>
    <col min="15665" max="15852" width="9.16796875" style="1"/>
    <col min="15853" max="15853" width="144.83203125" style="1" customWidth="1"/>
    <col min="15854" max="15874" width="9.16796875" style="1"/>
    <col min="15875" max="15875" width="26.4296875" style="1" customWidth="1"/>
    <col min="15876" max="15876" width="56.09765625" style="1" customWidth="1"/>
    <col min="15877" max="15877" width="63.6484375" style="1" customWidth="1"/>
    <col min="15878" max="15878" width="49.89453125" style="1" customWidth="1"/>
    <col min="15879" max="15880" width="47.19921875" style="1" customWidth="1"/>
    <col min="15881" max="15881" width="43.421875" style="1" customWidth="1"/>
    <col min="15882" max="15882" width="44.09375" style="1" customWidth="1"/>
    <col min="15883" max="15883" width="41.8046875" style="1" customWidth="1"/>
    <col min="15884" max="15884" width="88.59765625" style="1" customWidth="1"/>
    <col min="15885" max="15885" width="159.53125" style="1" customWidth="1"/>
    <col min="15886" max="15886" width="60.0078125" style="1" customWidth="1"/>
    <col min="15887" max="15887" width="53.40234375" style="1" customWidth="1"/>
    <col min="15888" max="15888" width="59.3359375" style="1" customWidth="1"/>
    <col min="15889" max="15889" width="58.390625" style="1" customWidth="1"/>
    <col min="15890" max="15890" width="75.11328125" style="1" customWidth="1"/>
    <col min="15891" max="15891" width="61.625" style="1" customWidth="1"/>
    <col min="15892" max="15892" width="58.9296875" style="1" customWidth="1"/>
    <col min="15893" max="15893" width="59.19921875" style="1" customWidth="1"/>
    <col min="15894" max="15894" width="120.01953125" style="1" customWidth="1"/>
    <col min="15895" max="15895" width="51.6484375" style="1" customWidth="1"/>
    <col min="15896" max="15896" width="42.07421875" style="1" customWidth="1"/>
    <col min="15897" max="15897" width="39.2421875" style="1" customWidth="1"/>
    <col min="15898" max="15919" width="9.16796875" style="1"/>
    <col min="15920" max="15920" width="33.0390625" style="1" bestFit="1" customWidth="1"/>
    <col min="15921" max="16108" width="9.16796875" style="1"/>
    <col min="16109" max="16109" width="144.83203125" style="1" customWidth="1"/>
    <col min="16110" max="16130" width="9.16796875" style="1"/>
    <col min="16131" max="16131" width="26.4296875" style="1" customWidth="1"/>
    <col min="16132" max="16132" width="56.09765625" style="1" customWidth="1"/>
    <col min="16133" max="16133" width="63.6484375" style="1" customWidth="1"/>
    <col min="16134" max="16134" width="49.89453125" style="1" customWidth="1"/>
    <col min="16135" max="16136" width="47.19921875" style="1" customWidth="1"/>
    <col min="16137" max="16137" width="43.421875" style="1" customWidth="1"/>
    <col min="16138" max="16138" width="44.09375" style="1" customWidth="1"/>
    <col min="16139" max="16139" width="41.8046875" style="1" customWidth="1"/>
    <col min="16140" max="16140" width="88.59765625" style="1" customWidth="1"/>
    <col min="16141" max="16141" width="159.53125" style="1" customWidth="1"/>
    <col min="16142" max="16142" width="60.0078125" style="1" customWidth="1"/>
    <col min="16143" max="16143" width="53.40234375" style="1" customWidth="1"/>
    <col min="16144" max="16144" width="59.3359375" style="1" customWidth="1"/>
    <col min="16145" max="16145" width="58.390625" style="1" customWidth="1"/>
    <col min="16146" max="16146" width="75.11328125" style="1" customWidth="1"/>
    <col min="16147" max="16147" width="61.625" style="1" customWidth="1"/>
    <col min="16148" max="16148" width="58.9296875" style="1" customWidth="1"/>
    <col min="16149" max="16149" width="59.19921875" style="1" customWidth="1"/>
    <col min="16150" max="16150" width="120.01953125" style="1" customWidth="1"/>
    <col min="16151" max="16151" width="51.6484375" style="1" customWidth="1"/>
    <col min="16152" max="16152" width="42.07421875" style="1" customWidth="1"/>
    <col min="16153" max="16153" width="39.2421875" style="1" customWidth="1"/>
    <col min="16154" max="16175" width="9.16796875" style="1"/>
    <col min="16176" max="16176" width="33.0390625" style="1" bestFit="1" customWidth="1"/>
    <col min="16177" max="16364" width="9.16796875" style="1"/>
    <col min="16365" max="16365" width="144.83203125" style="1" customWidth="1"/>
    <col min="16366" max="16384" width="9.16796875" style="1"/>
  </cols>
  <sheetData>
    <row r="1" spans="1:239" ht="160.5" customHeight="1" x14ac:dyDescent="1.05">
      <c r="A1" s="18"/>
      <c r="B1" s="18"/>
      <c r="C1" s="18"/>
      <c r="D1" s="65"/>
      <c r="E1" s="22"/>
      <c r="F1" s="24"/>
      <c r="G1" s="21" t="s">
        <v>0</v>
      </c>
      <c r="H1" s="21"/>
      <c r="I1" s="21"/>
      <c r="J1" s="24"/>
      <c r="K1" s="23" t="s">
        <v>40</v>
      </c>
      <c r="L1" s="24"/>
      <c r="M1" s="70"/>
      <c r="N1" s="70"/>
      <c r="O1" s="25" t="s">
        <v>1</v>
      </c>
      <c r="P1" s="25"/>
      <c r="Q1" s="25"/>
      <c r="R1" s="25"/>
      <c r="S1" s="20"/>
      <c r="T1" s="20"/>
      <c r="U1" s="20"/>
      <c r="V1" s="26"/>
      <c r="W1" s="77"/>
      <c r="X1" s="26"/>
      <c r="Y1" s="20"/>
      <c r="Z1" s="19"/>
    </row>
    <row r="2" spans="1:239" ht="113.25" customHeight="1" x14ac:dyDescent="1.05">
      <c r="A2" s="27"/>
      <c r="B2" s="27"/>
      <c r="C2" s="27"/>
      <c r="D2" s="65"/>
      <c r="E2" s="27"/>
      <c r="F2" s="19"/>
      <c r="G2" s="19"/>
      <c r="H2" s="19"/>
      <c r="I2" s="19"/>
      <c r="J2" s="19"/>
      <c r="K2" s="19"/>
      <c r="L2" s="19"/>
      <c r="M2" s="71"/>
      <c r="N2" s="71"/>
      <c r="O2" s="28"/>
      <c r="P2" s="29"/>
      <c r="Q2" s="29"/>
      <c r="R2" s="30"/>
      <c r="S2" s="20"/>
      <c r="T2" s="20"/>
      <c r="U2" s="20"/>
      <c r="V2" s="31"/>
      <c r="W2" s="78"/>
      <c r="X2" s="31"/>
      <c r="Y2" s="20"/>
      <c r="Z2" s="19"/>
    </row>
    <row r="3" spans="1:239" ht="113.25" customHeight="1" thickBot="1" x14ac:dyDescent="1.1000000000000001">
      <c r="A3" s="27"/>
      <c r="B3" s="27"/>
      <c r="C3" s="27"/>
      <c r="D3" s="66"/>
      <c r="E3" s="27" t="s">
        <v>2</v>
      </c>
      <c r="F3" s="19"/>
      <c r="G3" s="19"/>
      <c r="H3" s="19"/>
      <c r="I3" s="19"/>
      <c r="J3" s="19"/>
      <c r="K3" s="19"/>
      <c r="L3" s="32"/>
      <c r="M3" s="71"/>
      <c r="N3" s="71"/>
      <c r="O3" s="28" t="s">
        <v>3</v>
      </c>
      <c r="P3" s="29"/>
      <c r="Q3" s="29"/>
      <c r="R3" s="30"/>
      <c r="S3" s="19"/>
      <c r="T3" s="19"/>
      <c r="U3" s="19"/>
      <c r="V3" s="31"/>
      <c r="W3" s="78"/>
      <c r="X3" s="31"/>
      <c r="Y3" s="19"/>
      <c r="Z3" s="19"/>
    </row>
    <row r="4" spans="1:239" ht="272.25" customHeight="1" x14ac:dyDescent="1.05">
      <c r="A4" s="182" t="s">
        <v>4</v>
      </c>
      <c r="B4" s="182" t="s">
        <v>5</v>
      </c>
      <c r="C4" s="33" t="s">
        <v>6</v>
      </c>
      <c r="D4" s="189" t="s">
        <v>7</v>
      </c>
      <c r="E4" s="191" t="s">
        <v>14</v>
      </c>
      <c r="F4" s="182" t="s">
        <v>15</v>
      </c>
      <c r="G4" s="182" t="s">
        <v>11</v>
      </c>
      <c r="H4" s="182" t="s">
        <v>12</v>
      </c>
      <c r="I4" s="199" t="s">
        <v>13</v>
      </c>
      <c r="J4" s="182" t="s">
        <v>16</v>
      </c>
      <c r="K4" s="182" t="s">
        <v>17</v>
      </c>
      <c r="L4" s="184" t="s">
        <v>18</v>
      </c>
      <c r="M4" s="186" t="s">
        <v>19</v>
      </c>
      <c r="N4" s="135" t="s">
        <v>59</v>
      </c>
      <c r="O4" s="34" t="s">
        <v>20</v>
      </c>
      <c r="P4" s="34" t="s">
        <v>21</v>
      </c>
      <c r="Q4" s="34" t="s">
        <v>22</v>
      </c>
      <c r="R4" s="35" t="s">
        <v>23</v>
      </c>
      <c r="S4" s="182" t="s">
        <v>8</v>
      </c>
      <c r="T4" s="111" t="s">
        <v>9</v>
      </c>
      <c r="U4" s="182" t="s">
        <v>10</v>
      </c>
      <c r="V4" s="193" t="s">
        <v>24</v>
      </c>
      <c r="W4" s="195" t="s">
        <v>25</v>
      </c>
      <c r="X4" s="197" t="s">
        <v>26</v>
      </c>
      <c r="Y4" s="182" t="s">
        <v>58</v>
      </c>
      <c r="Z4" s="19"/>
    </row>
    <row r="5" spans="1:239" ht="86.25" customHeight="1" x14ac:dyDescent="1.05">
      <c r="A5" s="188"/>
      <c r="B5" s="183"/>
      <c r="C5" s="36"/>
      <c r="D5" s="190"/>
      <c r="E5" s="192"/>
      <c r="F5" s="188"/>
      <c r="G5" s="183"/>
      <c r="H5" s="183"/>
      <c r="I5" s="200"/>
      <c r="J5" s="183"/>
      <c r="K5" s="183"/>
      <c r="L5" s="185"/>
      <c r="M5" s="187"/>
      <c r="N5" s="136"/>
      <c r="O5" s="37"/>
      <c r="P5" s="37"/>
      <c r="Q5" s="38"/>
      <c r="R5" s="39"/>
      <c r="S5" s="188"/>
      <c r="T5" s="112"/>
      <c r="U5" s="188"/>
      <c r="V5" s="194"/>
      <c r="W5" s="196"/>
      <c r="X5" s="198"/>
      <c r="Y5" s="188"/>
      <c r="Z5" s="19"/>
    </row>
    <row r="6" spans="1:239" s="5" customFormat="1" ht="180" customHeight="1" x14ac:dyDescent="1.05">
      <c r="A6" s="40">
        <v>1</v>
      </c>
      <c r="B6" s="62" t="s">
        <v>39</v>
      </c>
      <c r="C6" s="41" t="s">
        <v>27</v>
      </c>
      <c r="D6" s="64" t="s">
        <v>53</v>
      </c>
      <c r="E6" s="173"/>
      <c r="F6" s="172"/>
      <c r="G6" s="172"/>
      <c r="H6" s="172"/>
      <c r="I6" s="43" t="str">
        <f>VLOOKUP(B6,'[1]Фонд 16птв'!$D$4:$FV$495,51,0)</f>
        <v>СКЖ-60</v>
      </c>
      <c r="J6" s="173"/>
      <c r="K6" s="173"/>
      <c r="L6" s="173"/>
      <c r="M6" s="174"/>
      <c r="N6" s="174"/>
      <c r="O6" s="173"/>
      <c r="P6" s="173"/>
      <c r="Q6" s="173"/>
      <c r="R6" s="44"/>
      <c r="S6" s="175">
        <f>F6*(100-T6)/100*0.939</f>
        <v>0</v>
      </c>
      <c r="T6" s="171">
        <f>VLOOKUP(B6,'[1]Фонд 16птв'!$D$4:$FV$495,12,0)</f>
        <v>90</v>
      </c>
      <c r="U6" s="42"/>
      <c r="V6" s="76">
        <f>VLOOKUP(B6,'[1]Фонд 16птв'!$D$4:$FV$495,4,0)</f>
        <v>58</v>
      </c>
      <c r="W6" s="79">
        <f>VLOOKUP(B6,'[1]Фонд 16птв'!$D$4:$FV$495,5,0)</f>
        <v>3.2677199999999997</v>
      </c>
      <c r="X6" s="76">
        <f>VLOOKUP(B6,'[1]Фонд 16птв'!$D$4:$FV$495,6,0)</f>
        <v>94</v>
      </c>
      <c r="Y6" s="117" t="str">
        <f>VLOOKUP(B6,'[1]Фонд 16птв'!$D$4:$K$491,2,FALSE)</f>
        <v>вн</v>
      </c>
      <c r="Z6" s="43" t="str">
        <f>VLOOKUP(B6,'[1]Фонд 16птв'!$D$4:$FV$495,22,0)</f>
        <v>винтовой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</row>
    <row r="7" spans="1:239" s="5" customFormat="1" ht="180" customHeight="1" x14ac:dyDescent="1.05">
      <c r="A7" s="40">
        <v>2</v>
      </c>
      <c r="B7" s="62">
        <v>1627</v>
      </c>
      <c r="C7" s="41" t="s">
        <v>27</v>
      </c>
      <c r="D7" s="64" t="s">
        <v>53</v>
      </c>
      <c r="E7" s="173"/>
      <c r="F7" s="172"/>
      <c r="G7" s="172"/>
      <c r="H7" s="172"/>
      <c r="I7" s="43" t="str">
        <f>VLOOKUP(B7,'[1]Фонд 16птв'!$D$4:$FV$495,51,0)</f>
        <v>СКЖ-60</v>
      </c>
      <c r="J7" s="173"/>
      <c r="K7" s="173"/>
      <c r="L7" s="173"/>
      <c r="M7" s="174"/>
      <c r="N7" s="174"/>
      <c r="O7" s="173"/>
      <c r="P7" s="173"/>
      <c r="Q7" s="173"/>
      <c r="R7" s="44"/>
      <c r="S7" s="175">
        <f t="shared" ref="S7:S45" si="0">F7*(100-T7)/100*0.939</f>
        <v>0</v>
      </c>
      <c r="T7" s="171">
        <f>VLOOKUP(B7,'[1]Фонд 16птв'!$D$4:$FV$495,12,0)</f>
        <v>88</v>
      </c>
      <c r="U7" s="42"/>
      <c r="V7" s="76">
        <f>VLOOKUP(B7,'[1]Фонд 16птв'!$D$4:$FV$495,4,0)</f>
        <v>56</v>
      </c>
      <c r="W7" s="79">
        <f>VLOOKUP(B7,'[1]Фонд 16птв'!$D$4:$FV$495,5,0)</f>
        <v>3.1550399999999996</v>
      </c>
      <c r="X7" s="76">
        <f>VLOOKUP(B7,'[1]Фонд 16птв'!$D$4:$FV$495,6,0)</f>
        <v>94</v>
      </c>
      <c r="Y7" s="117" t="str">
        <f>VLOOKUP(B7,'[1]Фонд 16птв'!$D$4:$K$491,2,FALSE)</f>
        <v>ск/н</v>
      </c>
      <c r="Z7" s="43" t="str">
        <f>VLOOKUP(B7,'[1]Фонд 16птв'!$D$4:$FV$495,22,0)</f>
        <v>СК раб.с проп.кл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</row>
    <row r="8" spans="1:239" s="5" customFormat="1" ht="180" customHeight="1" x14ac:dyDescent="1.05">
      <c r="A8" s="40">
        <v>3</v>
      </c>
      <c r="B8" s="62">
        <v>1628</v>
      </c>
      <c r="C8" s="41" t="s">
        <v>27</v>
      </c>
      <c r="D8" s="64" t="s">
        <v>53</v>
      </c>
      <c r="E8" s="173"/>
      <c r="F8" s="172"/>
      <c r="G8" s="172"/>
      <c r="H8" s="172"/>
      <c r="I8" s="43" t="str">
        <f>VLOOKUP(B8,'[1]Фонд 16птв'!$D$4:$FV$495,51,0)</f>
        <v>СКЖ-60</v>
      </c>
      <c r="J8" s="173"/>
      <c r="K8" s="173"/>
      <c r="L8" s="173"/>
      <c r="M8" s="174"/>
      <c r="N8" s="174"/>
      <c r="O8" s="173"/>
      <c r="P8" s="173"/>
      <c r="Q8" s="173"/>
      <c r="R8" s="44"/>
      <c r="S8" s="175">
        <f t="shared" si="0"/>
        <v>0</v>
      </c>
      <c r="T8" s="171">
        <f>VLOOKUP(B8,'[1]Фонд 16птв'!$D$4:$FV$495,12,0)</f>
        <v>94</v>
      </c>
      <c r="U8" s="42"/>
      <c r="V8" s="76">
        <f>VLOOKUP(B8,'[1]Фонд 16птв'!$D$4:$FV$495,4,0)</f>
        <v>55</v>
      </c>
      <c r="W8" s="79">
        <f>VLOOKUP(B8,'[1]Фонд 16птв'!$D$4:$FV$495,5,0)</f>
        <v>2.5822499999999997</v>
      </c>
      <c r="X8" s="76">
        <f>VLOOKUP(B8,'[1]Фонд 16птв'!$D$4:$FV$495,6,0)</f>
        <v>95</v>
      </c>
      <c r="Y8" s="117" t="str">
        <f>VLOOKUP(B8,'[1]Фонд 16птв'!$D$4:$K$491,2,FALSE)</f>
        <v>ск</v>
      </c>
      <c r="Z8" s="43" t="str">
        <f>VLOOKUP(B8,'[1]Фонд 16птв'!$D$4:$FV$495,22,0)</f>
        <v>СК раб.с проп.кл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</row>
    <row r="9" spans="1:239" s="5" customFormat="1" ht="180" customHeight="1" x14ac:dyDescent="1.05">
      <c r="A9" s="40">
        <v>4</v>
      </c>
      <c r="B9" s="62">
        <v>1630</v>
      </c>
      <c r="C9" s="41" t="s">
        <v>27</v>
      </c>
      <c r="D9" s="64" t="s">
        <v>53</v>
      </c>
      <c r="E9" s="173"/>
      <c r="F9" s="172"/>
      <c r="G9" s="172"/>
      <c r="H9" s="172"/>
      <c r="I9" s="43" t="str">
        <f>VLOOKUP(B9,'[1]Фонд 16птв'!$D$4:$FV$495,51,0)</f>
        <v>СКЖ-60</v>
      </c>
      <c r="J9" s="173"/>
      <c r="K9" s="173"/>
      <c r="L9" s="173"/>
      <c r="M9" s="174"/>
      <c r="N9" s="174"/>
      <c r="O9" s="173"/>
      <c r="P9" s="173"/>
      <c r="Q9" s="173"/>
      <c r="R9" s="44"/>
      <c r="S9" s="175">
        <f t="shared" si="0"/>
        <v>0</v>
      </c>
      <c r="T9" s="171">
        <f>VLOOKUP(B9,'[1]Фонд 16птв'!$D$4:$FV$495,12,0)</f>
        <v>83</v>
      </c>
      <c r="U9" s="42"/>
      <c r="V9" s="76">
        <f>VLOOKUP(B9,'[1]Фонд 16птв'!$D$4:$FV$495,4,0)</f>
        <v>21</v>
      </c>
      <c r="W9" s="79">
        <f>VLOOKUP(B9,'[1]Фонд 16птв'!$D$4:$FV$495,5,0)</f>
        <v>3.1550399999999996</v>
      </c>
      <c r="X9" s="76">
        <f>VLOOKUP(B9,'[1]Фонд 16птв'!$D$4:$FV$495,6,0)</f>
        <v>84</v>
      </c>
      <c r="Y9" s="117" t="str">
        <f>VLOOKUP(B9,'[1]Фонд 16птв'!$D$4:$K$491,2,FALSE)</f>
        <v>ск</v>
      </c>
      <c r="Z9" s="43" t="str">
        <f>VLOOKUP(B9,'[1]Фонд 16птв'!$D$4:$FV$495,22,0)</f>
        <v>СК раб.с проп.кл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</row>
    <row r="10" spans="1:239" s="5" customFormat="1" ht="180" customHeight="1" x14ac:dyDescent="1.05">
      <c r="A10" s="40">
        <v>5</v>
      </c>
      <c r="B10" s="62">
        <v>1631</v>
      </c>
      <c r="C10" s="41" t="s">
        <v>27</v>
      </c>
      <c r="D10" s="64" t="s">
        <v>53</v>
      </c>
      <c r="E10" s="173"/>
      <c r="F10" s="172"/>
      <c r="G10" s="172"/>
      <c r="H10" s="172"/>
      <c r="I10" s="43" t="str">
        <f>VLOOKUP(B10,'[1]Фонд 16птв'!$D$4:$FV$495,51,0)</f>
        <v>СКЖ-60</v>
      </c>
      <c r="J10" s="173"/>
      <c r="K10" s="173"/>
      <c r="L10" s="173"/>
      <c r="M10" s="174"/>
      <c r="N10" s="174"/>
      <c r="O10" s="173"/>
      <c r="P10" s="173"/>
      <c r="Q10" s="173"/>
      <c r="R10" s="44"/>
      <c r="S10" s="175">
        <f t="shared" si="0"/>
        <v>0</v>
      </c>
      <c r="T10" s="171">
        <f>VLOOKUP(B10,'[1]Фонд 16птв'!$D$4:$FV$495,12,0)</f>
        <v>95</v>
      </c>
      <c r="U10" s="42"/>
      <c r="V10" s="76">
        <f>VLOOKUP(B10,'[1]Фонд 16птв'!$D$4:$FV$495,4,0)</f>
        <v>66</v>
      </c>
      <c r="W10" s="79">
        <f>VLOOKUP(B10,'[1]Фонд 16птв'!$D$4:$FV$495,5,0)</f>
        <v>1.8592199999999999</v>
      </c>
      <c r="X10" s="76">
        <f>VLOOKUP(B10,'[1]Фонд 16птв'!$D$4:$FV$495,6,0)</f>
        <v>97</v>
      </c>
      <c r="Y10" s="117" t="str">
        <f>VLOOKUP(B10,'[1]Фонд 16птв'!$D$4:$K$491,2,FALSE)</f>
        <v>вн</v>
      </c>
      <c r="Z10" s="43" t="str">
        <f>VLOOKUP(B10,'[1]Фонд 16птв'!$D$4:$FV$495,22,0)</f>
        <v>винтовой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</row>
    <row r="11" spans="1:239" s="5" customFormat="1" ht="180" customHeight="1" x14ac:dyDescent="1.05">
      <c r="A11" s="40">
        <v>6</v>
      </c>
      <c r="B11" s="62">
        <v>1632</v>
      </c>
      <c r="C11" s="41" t="s">
        <v>27</v>
      </c>
      <c r="D11" s="64" t="s">
        <v>53</v>
      </c>
      <c r="E11" s="173"/>
      <c r="F11" s="172"/>
      <c r="G11" s="172"/>
      <c r="H11" s="172"/>
      <c r="I11" s="43" t="str">
        <f>VLOOKUP(B11,'[1]Фонд 16птв'!$D$4:$FV$495,51,0)</f>
        <v>СКЖ-60</v>
      </c>
      <c r="J11" s="173"/>
      <c r="K11" s="173"/>
      <c r="L11" s="173"/>
      <c r="M11" s="174"/>
      <c r="N11" s="174"/>
      <c r="O11" s="173"/>
      <c r="P11" s="173"/>
      <c r="Q11" s="173"/>
      <c r="R11" s="44"/>
      <c r="S11" s="175">
        <f t="shared" si="0"/>
        <v>0</v>
      </c>
      <c r="T11" s="171">
        <f>VLOOKUP(B11,'[1]Фонд 16птв'!$D$4:$FV$495,12,0)</f>
        <v>94</v>
      </c>
      <c r="U11" s="42"/>
      <c r="V11" s="76">
        <f>VLOOKUP(B11,'[1]Фонд 16птв'!$D$4:$FV$495,4,0)</f>
        <v>15</v>
      </c>
      <c r="W11" s="79">
        <f>VLOOKUP(B11,'[1]Фонд 16птв'!$D$4:$FV$495,5,0)</f>
        <v>1.2676499999999997</v>
      </c>
      <c r="X11" s="76">
        <f>VLOOKUP(B11,'[1]Фонд 16птв'!$D$4:$FV$495,6,0)</f>
        <v>91</v>
      </c>
      <c r="Y11" s="117" t="str">
        <f>VLOOKUP(B11,'[1]Фонд 16птв'!$D$4:$K$491,2,FALSE)</f>
        <v>вн</v>
      </c>
      <c r="Z11" s="43" t="str">
        <f>VLOOKUP(B11,'[1]Фонд 16птв'!$D$4:$FV$495,22,0)</f>
        <v>винтовой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</row>
    <row r="12" spans="1:239" s="5" customFormat="1" ht="180" customHeight="1" x14ac:dyDescent="1.05">
      <c r="A12" s="40">
        <v>7</v>
      </c>
      <c r="B12" s="126">
        <v>1793</v>
      </c>
      <c r="C12" s="41" t="s">
        <v>27</v>
      </c>
      <c r="D12" s="64" t="s">
        <v>53</v>
      </c>
      <c r="E12" s="173"/>
      <c r="F12" s="172"/>
      <c r="G12" s="172"/>
      <c r="H12" s="172"/>
      <c r="I12" s="43" t="str">
        <f>VLOOKUP(B12,'[1]Фонд 16птв'!$D$4:$FV$495,51,0)</f>
        <v>СКЖ-60</v>
      </c>
      <c r="J12" s="173"/>
      <c r="K12" s="173"/>
      <c r="L12" s="173"/>
      <c r="M12" s="174"/>
      <c r="N12" s="174"/>
      <c r="O12" s="173"/>
      <c r="P12" s="173"/>
      <c r="Q12" s="173"/>
      <c r="R12" s="127" t="s">
        <v>38</v>
      </c>
      <c r="S12" s="175">
        <f t="shared" si="0"/>
        <v>0</v>
      </c>
      <c r="T12" s="171">
        <f>VLOOKUP(B12,'[1]Фонд 16птв'!$D$4:$FV$495,12,0)</f>
        <v>0</v>
      </c>
      <c r="U12" s="42"/>
      <c r="V12" s="76">
        <f>VLOOKUP(B12,'[1]Фонд 16птв'!$D$4:$FV$495,4,0)</f>
        <v>0</v>
      </c>
      <c r="W12" s="79">
        <f>VLOOKUP(B12,'[1]Фонд 16птв'!$D$4:$FV$495,5,0)</f>
        <v>0</v>
      </c>
      <c r="X12" s="76">
        <f>VLOOKUP(B12,'[1]Фонд 16птв'!$D$4:$FV$495,6,0)</f>
        <v>0</v>
      </c>
      <c r="Y12" s="117" t="str">
        <f>VLOOKUP(B12,'[1]Фонд 16птв'!$D$4:$K$491,2,FALSE)</f>
        <v>вн</v>
      </c>
      <c r="Z12" s="43" t="str">
        <f>VLOOKUP(B12,'[1]Фонд 16птв'!$D$4:$FV$495,22,0)</f>
        <v>Бездействие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</row>
    <row r="13" spans="1:239" s="5" customFormat="1" ht="180" customHeight="1" x14ac:dyDescent="1.05">
      <c r="A13" s="40">
        <v>7</v>
      </c>
      <c r="B13" s="62">
        <v>1795</v>
      </c>
      <c r="C13" s="41" t="s">
        <v>27</v>
      </c>
      <c r="D13" s="64" t="s">
        <v>53</v>
      </c>
      <c r="E13" s="173"/>
      <c r="F13" s="172"/>
      <c r="G13" s="172"/>
      <c r="H13" s="172"/>
      <c r="I13" s="43" t="str">
        <f>VLOOKUP(B13,'[1]Фонд 16птв'!$D$4:$FV$495,51,0)</f>
        <v>СКЖ-60</v>
      </c>
      <c r="J13" s="173"/>
      <c r="K13" s="173"/>
      <c r="L13" s="173"/>
      <c r="M13" s="174"/>
      <c r="N13" s="174"/>
      <c r="O13" s="173"/>
      <c r="P13" s="173"/>
      <c r="Q13" s="173"/>
      <c r="R13" s="44"/>
      <c r="S13" s="175">
        <f t="shared" si="0"/>
        <v>0</v>
      </c>
      <c r="T13" s="171">
        <f>VLOOKUP(B13,'[1]Фонд 16птв'!$D$4:$FV$495,12,0)</f>
        <v>0</v>
      </c>
      <c r="U13" s="42"/>
      <c r="V13" s="76">
        <f>VLOOKUP(B13,'[1]Фонд 16птв'!$D$4:$FV$495,4,0)</f>
        <v>35</v>
      </c>
      <c r="W13" s="79">
        <f>VLOOKUP(B13,'[1]Фонд 16птв'!$D$4:$FV$495,5,0)</f>
        <v>0.6573</v>
      </c>
      <c r="X13" s="76">
        <f>VLOOKUP(B13,'[1]Фонд 16птв'!$D$4:$FV$495,6,0)</f>
        <v>98</v>
      </c>
      <c r="Y13" s="117" t="str">
        <f>VLOOKUP(B13,'[1]Фонд 16птв'!$D$4:$K$491,2,FALSE)</f>
        <v>ск</v>
      </c>
      <c r="Z13" s="43" t="str">
        <f>VLOOKUP(B13,'[1]Фонд 16птв'!$D$4:$FV$495,22,0)</f>
        <v>ОПРС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</row>
    <row r="14" spans="1:239" s="5" customFormat="1" ht="180" customHeight="1" x14ac:dyDescent="1.05">
      <c r="A14" s="40">
        <v>9</v>
      </c>
      <c r="B14" s="126">
        <v>1899</v>
      </c>
      <c r="C14" s="41" t="s">
        <v>27</v>
      </c>
      <c r="D14" s="64" t="s">
        <v>53</v>
      </c>
      <c r="E14" s="173"/>
      <c r="F14" s="172"/>
      <c r="G14" s="172"/>
      <c r="H14" s="172"/>
      <c r="I14" s="43" t="str">
        <f>VLOOKUP(B14,'[1]Фонд 16птв'!$D$4:$FV$495,51,0)</f>
        <v>СКЖ-60</v>
      </c>
      <c r="J14" s="173"/>
      <c r="K14" s="173"/>
      <c r="L14" s="173"/>
      <c r="M14" s="174"/>
      <c r="N14" s="174"/>
      <c r="O14" s="173"/>
      <c r="P14" s="173"/>
      <c r="Q14" s="173"/>
      <c r="R14" s="127" t="s">
        <v>38</v>
      </c>
      <c r="S14" s="175">
        <f t="shared" si="0"/>
        <v>0</v>
      </c>
      <c r="T14" s="171">
        <f>VLOOKUP(B14,'[1]Фонд 16птв'!$D$4:$FV$495,12,0)</f>
        <v>0</v>
      </c>
      <c r="U14" s="42"/>
      <c r="V14" s="76">
        <f>VLOOKUP(B14,'[1]Фонд 16птв'!$D$4:$FV$495,4,0)</f>
        <v>0</v>
      </c>
      <c r="W14" s="79">
        <f>VLOOKUP(B14,'[1]Фонд 16птв'!$D$4:$FV$495,5,0)</f>
        <v>0</v>
      </c>
      <c r="X14" s="76">
        <f>VLOOKUP(B14,'[1]Фонд 16птв'!$D$4:$FV$495,6,0)</f>
        <v>0</v>
      </c>
      <c r="Y14" s="117" t="str">
        <f>VLOOKUP(B14,'[1]Фонд 16птв'!$D$4:$K$491,2,FALSE)</f>
        <v>вн</v>
      </c>
      <c r="Z14" s="43" t="str">
        <f>VLOOKUP(B14,'[1]Фонд 16птв'!$D$4:$FV$495,22,0)</f>
        <v>Бездействие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</row>
    <row r="15" spans="1:239" s="5" customFormat="1" ht="180" customHeight="1" x14ac:dyDescent="1.05">
      <c r="A15" s="40">
        <v>8</v>
      </c>
      <c r="B15" s="62">
        <v>1900</v>
      </c>
      <c r="C15" s="41" t="s">
        <v>27</v>
      </c>
      <c r="D15" s="64" t="s">
        <v>53</v>
      </c>
      <c r="E15" s="173"/>
      <c r="F15" s="172"/>
      <c r="G15" s="172"/>
      <c r="H15" s="172"/>
      <c r="I15" s="43" t="str">
        <f>VLOOKUP(B15,'[1]Фонд 16птв'!$D$4:$FV$495,51,0)</f>
        <v>СКЖ-60</v>
      </c>
      <c r="J15" s="173"/>
      <c r="K15" s="173"/>
      <c r="L15" s="173"/>
      <c r="M15" s="174"/>
      <c r="N15" s="174"/>
      <c r="O15" s="173"/>
      <c r="P15" s="173"/>
      <c r="Q15" s="173"/>
      <c r="R15" s="44"/>
      <c r="S15" s="175">
        <f t="shared" si="0"/>
        <v>0</v>
      </c>
      <c r="T15" s="171">
        <f>VLOOKUP(B15,'[1]Фонд 16птв'!$D$4:$FV$495,12,0)</f>
        <v>93</v>
      </c>
      <c r="U15" s="42"/>
      <c r="V15" s="76">
        <f>VLOOKUP(B15,'[1]Фонд 16птв'!$D$4:$FV$495,4,0)</f>
        <v>51</v>
      </c>
      <c r="W15" s="79">
        <f>VLOOKUP(B15,'[1]Фонд 16птв'!$D$4:$FV$495,5,0)</f>
        <v>2.8733399999999998</v>
      </c>
      <c r="X15" s="76">
        <f>VLOOKUP(B15,'[1]Фонд 16птв'!$D$4:$FV$495,6,0)</f>
        <v>94</v>
      </c>
      <c r="Y15" s="117" t="str">
        <f>VLOOKUP(B15,'[1]Фонд 16птв'!$D$4:$K$491,2,FALSE)</f>
        <v>ск</v>
      </c>
      <c r="Z15" s="43" t="str">
        <f>VLOOKUP(B15,'[1]Фонд 16птв'!$D$4:$FV$495,22,0)</f>
        <v>СК работает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</row>
    <row r="16" spans="1:239" s="5" customFormat="1" ht="180" customHeight="1" x14ac:dyDescent="1.05">
      <c r="A16" s="40">
        <v>9</v>
      </c>
      <c r="B16" s="62">
        <v>1901</v>
      </c>
      <c r="C16" s="41" t="s">
        <v>27</v>
      </c>
      <c r="D16" s="64" t="s">
        <v>53</v>
      </c>
      <c r="E16" s="173"/>
      <c r="F16" s="172"/>
      <c r="G16" s="172"/>
      <c r="H16" s="172"/>
      <c r="I16" s="43" t="str">
        <f>VLOOKUP(B16,'[1]Фонд 16птв'!$D$4:$FV$495,51,0)</f>
        <v>СКЖ-60</v>
      </c>
      <c r="J16" s="173"/>
      <c r="K16" s="173"/>
      <c r="L16" s="173"/>
      <c r="M16" s="174"/>
      <c r="N16" s="174"/>
      <c r="O16" s="173"/>
      <c r="P16" s="173"/>
      <c r="Q16" s="173"/>
      <c r="R16" s="45"/>
      <c r="S16" s="175">
        <f t="shared" si="0"/>
        <v>0</v>
      </c>
      <c r="T16" s="171">
        <f>VLOOKUP(B16,'[1]Фонд 16птв'!$D$4:$FV$495,12,0)</f>
        <v>95</v>
      </c>
      <c r="U16" s="42"/>
      <c r="V16" s="76">
        <f>VLOOKUP(B16,'[1]Фонд 16птв'!$D$4:$FV$495,4,0)</f>
        <v>80</v>
      </c>
      <c r="W16" s="79">
        <f>VLOOKUP(B16,'[1]Фонд 16птв'!$D$4:$FV$495,5,0)</f>
        <v>2.2535999999999996</v>
      </c>
      <c r="X16" s="76">
        <f>VLOOKUP(B16,'[1]Фонд 16птв'!$D$4:$FV$495,6,0)</f>
        <v>97</v>
      </c>
      <c r="Y16" s="117" t="str">
        <f>VLOOKUP(B16,'[1]Фонд 16птв'!$D$4:$K$491,2,FALSE)</f>
        <v>вн</v>
      </c>
      <c r="Z16" s="43" t="str">
        <f>VLOOKUP(B16,'[1]Фонд 16птв'!$D$4:$FV$495,22,0)</f>
        <v>ВН с низ.эфф.нас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</row>
    <row r="17" spans="1:239" s="5" customFormat="1" ht="180" customHeight="1" x14ac:dyDescent="1.05">
      <c r="A17" s="40">
        <v>12</v>
      </c>
      <c r="B17" s="126">
        <v>1902</v>
      </c>
      <c r="C17" s="41" t="s">
        <v>27</v>
      </c>
      <c r="D17" s="64" t="s">
        <v>53</v>
      </c>
      <c r="E17" s="173"/>
      <c r="F17" s="172"/>
      <c r="G17" s="172"/>
      <c r="H17" s="172"/>
      <c r="I17" s="43" t="str">
        <f>VLOOKUP(B17,'[1]Фонд 16птв'!$D$4:$FV$495,51,0)</f>
        <v>нет</v>
      </c>
      <c r="J17" s="173"/>
      <c r="K17" s="173"/>
      <c r="L17" s="173"/>
      <c r="M17" s="174"/>
      <c r="N17" s="174"/>
      <c r="O17" s="173"/>
      <c r="P17" s="173"/>
      <c r="Q17" s="173"/>
      <c r="R17" s="127" t="s">
        <v>38</v>
      </c>
      <c r="S17" s="175">
        <f t="shared" si="0"/>
        <v>0</v>
      </c>
      <c r="T17" s="171">
        <f>VLOOKUP(B17,'[1]Фонд 16птв'!$D$4:$FV$495,12,0)</f>
        <v>0</v>
      </c>
      <c r="U17" s="42"/>
      <c r="V17" s="76">
        <f>VLOOKUP(B17,'[1]Фонд 16птв'!$D$4:$FV$495,4,0)</f>
        <v>0</v>
      </c>
      <c r="W17" s="79">
        <f>VLOOKUP(B17,'[1]Фонд 16птв'!$D$4:$FV$495,5,0)</f>
        <v>0</v>
      </c>
      <c r="X17" s="76">
        <f>VLOOKUP(B17,'[1]Фонд 16птв'!$D$4:$FV$495,6,0)</f>
        <v>0</v>
      </c>
      <c r="Y17" s="117" t="str">
        <f>VLOOKUP(B17,'[1]Фонд 16птв'!$D$4:$K$491,2,FALSE)</f>
        <v>ск</v>
      </c>
      <c r="Z17" s="43" t="str">
        <f>VLOOKUP(B17,'[1]Фонд 16птв'!$D$4:$FV$495,22,0)</f>
        <v>Бездействие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</row>
    <row r="18" spans="1:239" s="5" customFormat="1" ht="180" customHeight="1" x14ac:dyDescent="1.05">
      <c r="A18" s="40">
        <v>10</v>
      </c>
      <c r="B18" s="62">
        <v>1903</v>
      </c>
      <c r="C18" s="41" t="s">
        <v>27</v>
      </c>
      <c r="D18" s="64" t="s">
        <v>53</v>
      </c>
      <c r="E18" s="173"/>
      <c r="F18" s="172"/>
      <c r="G18" s="172"/>
      <c r="H18" s="172"/>
      <c r="I18" s="43" t="str">
        <f>VLOOKUP(B18,'[1]Фонд 16птв'!$D$4:$FV$495,51,0)</f>
        <v>СКЖ-120</v>
      </c>
      <c r="J18" s="173"/>
      <c r="K18" s="173"/>
      <c r="L18" s="173"/>
      <c r="M18" s="174"/>
      <c r="N18" s="174"/>
      <c r="O18" s="173"/>
      <c r="P18" s="173"/>
      <c r="Q18" s="173"/>
      <c r="R18" s="44"/>
      <c r="S18" s="175">
        <f t="shared" si="0"/>
        <v>0</v>
      </c>
      <c r="T18" s="171">
        <f>VLOOKUP(B18,'[1]Фонд 16птв'!$D$4:$FV$495,12,0)</f>
        <v>97</v>
      </c>
      <c r="U18" s="42"/>
      <c r="V18" s="76">
        <f>VLOOKUP(B18,'[1]Фонд 16птв'!$D$4:$FV$495,4,0)</f>
        <v>66</v>
      </c>
      <c r="W18" s="79">
        <f>VLOOKUP(B18,'[1]Фонд 16птв'!$D$4:$FV$495,5,0)</f>
        <v>1.8592199999999999</v>
      </c>
      <c r="X18" s="76">
        <f>VLOOKUP(B18,'[1]Фонд 16птв'!$D$4:$FV$495,6,0)</f>
        <v>97</v>
      </c>
      <c r="Y18" s="117" t="str">
        <f>VLOOKUP(B18,'[1]Фонд 16птв'!$D$4:$K$491,2,FALSE)</f>
        <v>вн</v>
      </c>
      <c r="Z18" s="43" t="str">
        <f>VLOOKUP(B18,'[1]Фонд 16птв'!$D$4:$FV$495,22,0)</f>
        <v>винтовой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</row>
    <row r="19" spans="1:239" s="5" customFormat="1" ht="180" customHeight="1" x14ac:dyDescent="1.05">
      <c r="A19" s="40">
        <v>14</v>
      </c>
      <c r="B19" s="126">
        <v>1904</v>
      </c>
      <c r="C19" s="41" t="s">
        <v>27</v>
      </c>
      <c r="D19" s="64" t="s">
        <v>53</v>
      </c>
      <c r="E19" s="173"/>
      <c r="F19" s="172"/>
      <c r="G19" s="172"/>
      <c r="H19" s="172"/>
      <c r="I19" s="43" t="str">
        <f>VLOOKUP(B19,'[1]Фонд 16птв'!$D$4:$FV$495,51,0)</f>
        <v>нет</v>
      </c>
      <c r="J19" s="173"/>
      <c r="K19" s="173"/>
      <c r="L19" s="173"/>
      <c r="M19" s="174"/>
      <c r="N19" s="174"/>
      <c r="O19" s="173"/>
      <c r="P19" s="173"/>
      <c r="Q19" s="173"/>
      <c r="R19" s="127" t="s">
        <v>38</v>
      </c>
      <c r="S19" s="175">
        <f t="shared" si="0"/>
        <v>0</v>
      </c>
      <c r="T19" s="171">
        <f>VLOOKUP(B19,'[1]Фонд 16птв'!$D$4:$FV$495,12,0)</f>
        <v>0</v>
      </c>
      <c r="U19" s="42"/>
      <c r="V19" s="76">
        <f>VLOOKUP(B19,'[1]Фонд 16птв'!$D$4:$FV$495,4,0)</f>
        <v>0</v>
      </c>
      <c r="W19" s="79">
        <f>VLOOKUP(B19,'[1]Фонд 16птв'!$D$4:$FV$495,5,0)</f>
        <v>0</v>
      </c>
      <c r="X19" s="76">
        <f>VLOOKUP(B19,'[1]Фонд 16птв'!$D$4:$FV$495,6,0)</f>
        <v>0</v>
      </c>
      <c r="Y19" s="117" t="str">
        <f>VLOOKUP(B19,'[1]Фонд 16птв'!$D$4:$K$491,2,FALSE)</f>
        <v>вн</v>
      </c>
      <c r="Z19" s="43" t="str">
        <f>VLOOKUP(B19,'[1]Фонд 16птв'!$D$4:$FV$495,22,0)</f>
        <v>Бездействие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</row>
    <row r="20" spans="1:239" s="5" customFormat="1" ht="180" customHeight="1" x14ac:dyDescent="1.05">
      <c r="A20" s="40">
        <v>15</v>
      </c>
      <c r="B20" s="126">
        <v>2008</v>
      </c>
      <c r="C20" s="41" t="s">
        <v>27</v>
      </c>
      <c r="D20" s="64" t="s">
        <v>53</v>
      </c>
      <c r="E20" s="173"/>
      <c r="F20" s="172"/>
      <c r="G20" s="172"/>
      <c r="H20" s="172"/>
      <c r="I20" s="43" t="str">
        <f>VLOOKUP(B20,'[1]Фонд 16птв'!$D$4:$FV$495,51,0)</f>
        <v>нет</v>
      </c>
      <c r="J20" s="173"/>
      <c r="K20" s="173"/>
      <c r="L20" s="173"/>
      <c r="M20" s="174"/>
      <c r="N20" s="174"/>
      <c r="O20" s="173"/>
      <c r="P20" s="173"/>
      <c r="Q20" s="173"/>
      <c r="R20" s="127" t="s">
        <v>38</v>
      </c>
      <c r="S20" s="175">
        <f t="shared" si="0"/>
        <v>0</v>
      </c>
      <c r="T20" s="171">
        <f>VLOOKUP(B20,'[1]Фонд 16птв'!$D$4:$FV$495,12,0)</f>
        <v>0</v>
      </c>
      <c r="U20" s="42"/>
      <c r="V20" s="76">
        <f>VLOOKUP(B20,'[1]Фонд 16птв'!$D$4:$FV$495,4,0)</f>
        <v>0</v>
      </c>
      <c r="W20" s="79">
        <f>VLOOKUP(B20,'[1]Фонд 16птв'!$D$4:$FV$495,5,0)</f>
        <v>0</v>
      </c>
      <c r="X20" s="76">
        <f>VLOOKUP(B20,'[1]Фонд 16птв'!$D$4:$FV$495,6,0)</f>
        <v>0</v>
      </c>
      <c r="Y20" s="117" t="str">
        <f>VLOOKUP(B20,'[1]Фонд 16птв'!$D$4:$K$491,2,FALSE)</f>
        <v>вн</v>
      </c>
      <c r="Z20" s="43" t="str">
        <f>VLOOKUP(B20,'[1]Фонд 16птв'!$D$4:$FV$495,22,0)</f>
        <v>Бездействие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</row>
    <row r="21" spans="1:239" s="5" customFormat="1" ht="180" customHeight="1" x14ac:dyDescent="1.05">
      <c r="A21" s="40">
        <v>11</v>
      </c>
      <c r="B21" s="62">
        <v>2012</v>
      </c>
      <c r="C21" s="41" t="s">
        <v>27</v>
      </c>
      <c r="D21" s="64" t="s">
        <v>53</v>
      </c>
      <c r="E21" s="173"/>
      <c r="F21" s="172"/>
      <c r="G21" s="172"/>
      <c r="H21" s="172"/>
      <c r="I21" s="43" t="str">
        <f>VLOOKUP(B21,'[1]Фонд 16птв'!$D$4:$FV$495,51,0)</f>
        <v>СКЖ-60</v>
      </c>
      <c r="J21" s="173"/>
      <c r="K21" s="173"/>
      <c r="L21" s="173"/>
      <c r="M21" s="174"/>
      <c r="N21" s="174"/>
      <c r="O21" s="173"/>
      <c r="P21" s="173"/>
      <c r="Q21" s="173"/>
      <c r="R21" s="44"/>
      <c r="S21" s="175">
        <f t="shared" si="0"/>
        <v>0</v>
      </c>
      <c r="T21" s="171">
        <f>VLOOKUP(B21,'[1]Фонд 16птв'!$D$4:$FV$495,12,0)</f>
        <v>95</v>
      </c>
      <c r="U21" s="42"/>
      <c r="V21" s="76">
        <f>VLOOKUP(B21,'[1]Фонд 16птв'!$D$4:$FV$495,4,0)</f>
        <v>55</v>
      </c>
      <c r="W21" s="79">
        <f>VLOOKUP(B21,'[1]Фонд 16птв'!$D$4:$FV$495,5,0)</f>
        <v>2.5822499999999997</v>
      </c>
      <c r="X21" s="76">
        <f>VLOOKUP(B21,'[1]Фонд 16птв'!$D$4:$FV$495,6,0)</f>
        <v>95</v>
      </c>
      <c r="Y21" s="117" t="str">
        <f>VLOOKUP(B21,'[1]Фонд 16птв'!$D$4:$K$491,2,FALSE)</f>
        <v>вн</v>
      </c>
      <c r="Z21" s="43" t="str">
        <f>VLOOKUP(B21,'[1]Фонд 16птв'!$D$4:$FV$495,22,0)</f>
        <v>винтовой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</row>
    <row r="22" spans="1:239" s="5" customFormat="1" ht="180" customHeight="1" x14ac:dyDescent="1.05">
      <c r="A22" s="40">
        <v>17</v>
      </c>
      <c r="B22" s="126">
        <v>2105</v>
      </c>
      <c r="C22" s="41" t="s">
        <v>27</v>
      </c>
      <c r="D22" s="64" t="s">
        <v>53</v>
      </c>
      <c r="E22" s="173"/>
      <c r="F22" s="172"/>
      <c r="G22" s="172"/>
      <c r="H22" s="172"/>
      <c r="I22" s="43" t="str">
        <f>VLOOKUP(B22,'[1]Фонд 16птв'!$D$4:$FV$495,51,0)</f>
        <v>нет</v>
      </c>
      <c r="J22" s="173"/>
      <c r="K22" s="173"/>
      <c r="L22" s="173"/>
      <c r="M22" s="174"/>
      <c r="N22" s="174"/>
      <c r="O22" s="173"/>
      <c r="P22" s="173"/>
      <c r="Q22" s="173"/>
      <c r="R22" s="127" t="s">
        <v>38</v>
      </c>
      <c r="S22" s="175">
        <f t="shared" si="0"/>
        <v>0</v>
      </c>
      <c r="T22" s="171">
        <f>VLOOKUP(B22,'[1]Фонд 16птв'!$D$4:$FV$495,12,0)</f>
        <v>0</v>
      </c>
      <c r="U22" s="42"/>
      <c r="V22" s="76">
        <f>VLOOKUP(B22,'[1]Фонд 16птв'!$D$4:$FV$495,4,0)</f>
        <v>0</v>
      </c>
      <c r="W22" s="79">
        <f>VLOOKUP(B22,'[1]Фонд 16птв'!$D$4:$FV$495,5,0)</f>
        <v>0</v>
      </c>
      <c r="X22" s="76">
        <f>VLOOKUP(B22,'[1]Фонд 16птв'!$D$4:$FV$495,6,0)</f>
        <v>0</v>
      </c>
      <c r="Y22" s="117" t="str">
        <f>VLOOKUP(B22,'[1]Фонд 16птв'!$D$4:$K$491,2,FALSE)</f>
        <v>вн</v>
      </c>
      <c r="Z22" s="43" t="str">
        <f>VLOOKUP(B22,'[1]Фонд 16птв'!$D$4:$FV$495,22,0)</f>
        <v>Бездействие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</row>
    <row r="23" spans="1:239" s="5" customFormat="1" ht="180" customHeight="1" x14ac:dyDescent="1.05">
      <c r="A23" s="40">
        <v>18</v>
      </c>
      <c r="B23" s="126">
        <v>2106</v>
      </c>
      <c r="C23" s="41" t="s">
        <v>27</v>
      </c>
      <c r="D23" s="64" t="s">
        <v>56</v>
      </c>
      <c r="E23" s="173"/>
      <c r="F23" s="172"/>
      <c r="G23" s="172"/>
      <c r="H23" s="172"/>
      <c r="I23" s="43" t="str">
        <f>VLOOKUP(B23,'[1]Фонд 16птв'!$D$4:$FV$495,51,0)</f>
        <v>нет</v>
      </c>
      <c r="J23" s="173"/>
      <c r="K23" s="173"/>
      <c r="L23" s="173"/>
      <c r="M23" s="174"/>
      <c r="N23" s="174"/>
      <c r="O23" s="173"/>
      <c r="P23" s="173"/>
      <c r="Q23" s="173"/>
      <c r="R23" s="127" t="s">
        <v>38</v>
      </c>
      <c r="S23" s="175">
        <f t="shared" si="0"/>
        <v>0</v>
      </c>
      <c r="T23" s="171">
        <f>VLOOKUP(B23,'[1]Фонд 16птв'!$D$4:$FV$495,12,0)</f>
        <v>0</v>
      </c>
      <c r="U23" s="42"/>
      <c r="V23" s="76">
        <f>VLOOKUP(B23,'[1]Фонд 16птв'!$D$4:$FV$495,4,0)</f>
        <v>0</v>
      </c>
      <c r="W23" s="79">
        <f>VLOOKUP(B23,'[1]Фонд 16птв'!$D$4:$FV$495,5,0)</f>
        <v>0</v>
      </c>
      <c r="X23" s="76">
        <f>VLOOKUP(B23,'[1]Фонд 16птв'!$D$4:$FV$495,6,0)</f>
        <v>0</v>
      </c>
      <c r="Y23" s="117" t="str">
        <f>VLOOKUP(B23,'[1]Фонд 16птв'!$D$4:$K$491,2,FALSE)</f>
        <v>ф</v>
      </c>
      <c r="Z23" s="43" t="str">
        <f>VLOOKUP(B23,'[1]Фонд 16птв'!$D$4:$FV$495,22,0)</f>
        <v>Бездействие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</row>
    <row r="24" spans="1:239" s="5" customFormat="1" ht="180" customHeight="1" x14ac:dyDescent="1.05">
      <c r="A24" s="40">
        <v>19</v>
      </c>
      <c r="B24" s="126">
        <v>2107</v>
      </c>
      <c r="C24" s="41" t="s">
        <v>27</v>
      </c>
      <c r="D24" s="64" t="s">
        <v>56</v>
      </c>
      <c r="E24" s="173"/>
      <c r="F24" s="172"/>
      <c r="G24" s="172"/>
      <c r="H24" s="172"/>
      <c r="I24" s="43" t="str">
        <f>VLOOKUP(B24,'[1]Фонд 16птв'!$D$4:$FV$495,51,0)</f>
        <v>нет</v>
      </c>
      <c r="J24" s="173"/>
      <c r="K24" s="173"/>
      <c r="L24" s="173"/>
      <c r="M24" s="174"/>
      <c r="N24" s="174"/>
      <c r="O24" s="173"/>
      <c r="P24" s="173"/>
      <c r="Q24" s="173"/>
      <c r="R24" s="127" t="s">
        <v>38</v>
      </c>
      <c r="S24" s="175">
        <f t="shared" si="0"/>
        <v>0</v>
      </c>
      <c r="T24" s="171">
        <f>VLOOKUP(B24,'[1]Фонд 16птв'!$D$4:$FV$495,12,0)</f>
        <v>0</v>
      </c>
      <c r="U24" s="42"/>
      <c r="V24" s="76">
        <f>VLOOKUP(B24,'[1]Фонд 16птв'!$D$4:$FV$495,4,0)</f>
        <v>0</v>
      </c>
      <c r="W24" s="79">
        <f>VLOOKUP(B24,'[1]Фонд 16птв'!$D$4:$FV$495,5,0)</f>
        <v>0</v>
      </c>
      <c r="X24" s="76">
        <f>VLOOKUP(B24,'[1]Фонд 16птв'!$D$4:$FV$495,6,0)</f>
        <v>0</v>
      </c>
      <c r="Y24" s="117" t="str">
        <f>VLOOKUP(B24,'[1]Фонд 16птв'!$D$4:$K$491,2,FALSE)</f>
        <v>ф</v>
      </c>
      <c r="Z24" s="43" t="str">
        <f>VLOOKUP(B24,'[1]Фонд 16птв'!$D$4:$FV$495,22,0)</f>
        <v>Бездействие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</row>
    <row r="25" spans="1:239" s="5" customFormat="1" ht="180" customHeight="1" x14ac:dyDescent="1.05">
      <c r="A25" s="40">
        <v>12</v>
      </c>
      <c r="B25" s="62">
        <v>2110</v>
      </c>
      <c r="C25" s="41" t="s">
        <v>27</v>
      </c>
      <c r="D25" s="64" t="s">
        <v>53</v>
      </c>
      <c r="E25" s="173"/>
      <c r="F25" s="172"/>
      <c r="G25" s="172"/>
      <c r="H25" s="172"/>
      <c r="I25" s="43" t="str">
        <f>VLOOKUP(B25,'[1]Фонд 16птв'!$D$4:$FV$495,51,0)</f>
        <v>СКЖ-60</v>
      </c>
      <c r="J25" s="173"/>
      <c r="K25" s="173"/>
      <c r="L25" s="173"/>
      <c r="M25" s="174"/>
      <c r="N25" s="174"/>
      <c r="O25" s="173"/>
      <c r="P25" s="173"/>
      <c r="Q25" s="173"/>
      <c r="R25" s="44"/>
      <c r="S25" s="175">
        <f t="shared" si="0"/>
        <v>0</v>
      </c>
      <c r="T25" s="171">
        <f>VLOOKUP(B25,'[1]Фонд 16птв'!$D$4:$FV$495,12,0)</f>
        <v>96</v>
      </c>
      <c r="U25" s="42"/>
      <c r="V25" s="76">
        <f>VLOOKUP(B25,'[1]Фонд 16птв'!$D$4:$FV$495,4,0)</f>
        <v>40</v>
      </c>
      <c r="W25" s="79">
        <f>VLOOKUP(B25,'[1]Фонд 16птв'!$D$4:$FV$495,5,0)</f>
        <v>1.8779999999999999</v>
      </c>
      <c r="X25" s="76">
        <f>VLOOKUP(B25,'[1]Фонд 16птв'!$D$4:$FV$495,6,0)</f>
        <v>95</v>
      </c>
      <c r="Y25" s="117" t="str">
        <f>VLOOKUP(B25,'[1]Фонд 16птв'!$D$4:$K$491,2,FALSE)</f>
        <v>вн</v>
      </c>
      <c r="Z25" s="43" t="str">
        <f>VLOOKUP(B25,'[1]Фонд 16птв'!$D$4:$FV$495,22,0)</f>
        <v>винтовой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</row>
    <row r="26" spans="1:239" s="5" customFormat="1" ht="180" customHeight="1" x14ac:dyDescent="1.05">
      <c r="A26" s="40">
        <v>21</v>
      </c>
      <c r="B26" s="126">
        <v>2111</v>
      </c>
      <c r="C26" s="41" t="s">
        <v>27</v>
      </c>
      <c r="D26" s="64" t="s">
        <v>53</v>
      </c>
      <c r="E26" s="173"/>
      <c r="F26" s="172"/>
      <c r="G26" s="172"/>
      <c r="H26" s="172"/>
      <c r="I26" s="43" t="str">
        <f>VLOOKUP(B26,'[1]Фонд 16птв'!$D$4:$FV$495,51,0)</f>
        <v>нет</v>
      </c>
      <c r="J26" s="173"/>
      <c r="K26" s="173"/>
      <c r="L26" s="173"/>
      <c r="M26" s="174"/>
      <c r="N26" s="174"/>
      <c r="O26" s="173"/>
      <c r="P26" s="173"/>
      <c r="Q26" s="173"/>
      <c r="R26" s="127" t="s">
        <v>38</v>
      </c>
      <c r="S26" s="175">
        <f t="shared" si="0"/>
        <v>0</v>
      </c>
      <c r="T26" s="171">
        <f>VLOOKUP(B26,'[1]Фонд 16птв'!$D$4:$FV$495,12,0)</f>
        <v>0</v>
      </c>
      <c r="U26" s="42"/>
      <c r="V26" s="76">
        <f>VLOOKUP(B26,'[1]Фонд 16птв'!$D$4:$FV$495,4,0)</f>
        <v>0</v>
      </c>
      <c r="W26" s="79">
        <f>VLOOKUP(B26,'[1]Фонд 16птв'!$D$4:$FV$495,5,0)</f>
        <v>0</v>
      </c>
      <c r="X26" s="76">
        <f>VLOOKUP(B26,'[1]Фонд 16птв'!$D$4:$FV$495,6,0)</f>
        <v>0</v>
      </c>
      <c r="Y26" s="117" t="str">
        <f>VLOOKUP(B26,'[1]Фонд 16птв'!$D$4:$K$491,2,FALSE)</f>
        <v>ск</v>
      </c>
      <c r="Z26" s="43" t="str">
        <f>VLOOKUP(B26,'[1]Фонд 16птв'!$D$4:$FV$495,22,0)</f>
        <v>Бездействие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</row>
    <row r="27" spans="1:239" s="5" customFormat="1" ht="180" customHeight="1" x14ac:dyDescent="1.05">
      <c r="A27" s="40">
        <v>22</v>
      </c>
      <c r="B27" s="126">
        <v>2112</v>
      </c>
      <c r="C27" s="41" t="s">
        <v>27</v>
      </c>
      <c r="D27" s="64" t="s">
        <v>53</v>
      </c>
      <c r="E27" s="173"/>
      <c r="F27" s="172"/>
      <c r="G27" s="172"/>
      <c r="H27" s="172"/>
      <c r="I27" s="43" t="str">
        <f>VLOOKUP(B27,'[1]Фонд 16птв'!$D$4:$FV$495,51,0)</f>
        <v>нет</v>
      </c>
      <c r="J27" s="173"/>
      <c r="K27" s="173"/>
      <c r="L27" s="173"/>
      <c r="M27" s="174"/>
      <c r="N27" s="174"/>
      <c r="O27" s="173"/>
      <c r="P27" s="173"/>
      <c r="Q27" s="173"/>
      <c r="R27" s="128" t="s">
        <v>38</v>
      </c>
      <c r="S27" s="175">
        <f t="shared" si="0"/>
        <v>0</v>
      </c>
      <c r="T27" s="171">
        <f>VLOOKUP(B27,'[1]Фонд 16птв'!$D$4:$FV$495,12,0)</f>
        <v>0</v>
      </c>
      <c r="U27" s="42"/>
      <c r="V27" s="76">
        <f>VLOOKUP(B27,'[1]Фонд 16птв'!$D$4:$FV$495,4,0)</f>
        <v>0</v>
      </c>
      <c r="W27" s="79">
        <f>VLOOKUP(B27,'[1]Фонд 16птв'!$D$4:$FV$495,5,0)</f>
        <v>0</v>
      </c>
      <c r="X27" s="76">
        <f>VLOOKUP(B27,'[1]Фонд 16птв'!$D$4:$FV$495,6,0)</f>
        <v>0</v>
      </c>
      <c r="Y27" s="117" t="str">
        <f>VLOOKUP(B27,'[1]Фонд 16птв'!$D$4:$K$491,2,FALSE)</f>
        <v>вн</v>
      </c>
      <c r="Z27" s="43" t="str">
        <f>VLOOKUP(B27,'[1]Фонд 16птв'!$D$4:$FV$495,22,0)</f>
        <v>Бездействие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</row>
    <row r="28" spans="1:239" s="5" customFormat="1" ht="180" customHeight="1" x14ac:dyDescent="1.05">
      <c r="A28" s="40">
        <v>23</v>
      </c>
      <c r="B28" s="126">
        <v>2396</v>
      </c>
      <c r="C28" s="41" t="s">
        <v>27</v>
      </c>
      <c r="D28" s="64" t="s">
        <v>53</v>
      </c>
      <c r="E28" s="173"/>
      <c r="F28" s="172"/>
      <c r="G28" s="172"/>
      <c r="H28" s="172"/>
      <c r="I28" s="43" t="str">
        <f>VLOOKUP(B28,'[1]Фонд 16птв'!$D$4:$FV$495,51,0)</f>
        <v>нет</v>
      </c>
      <c r="J28" s="173"/>
      <c r="K28" s="173"/>
      <c r="L28" s="173"/>
      <c r="M28" s="174"/>
      <c r="N28" s="174"/>
      <c r="O28" s="173"/>
      <c r="P28" s="173"/>
      <c r="Q28" s="173"/>
      <c r="R28" s="128" t="s">
        <v>38</v>
      </c>
      <c r="S28" s="175">
        <f t="shared" si="0"/>
        <v>0</v>
      </c>
      <c r="T28" s="171">
        <f>VLOOKUP(B28,'[1]Фонд 16птв'!$D$4:$FV$495,12,0)</f>
        <v>0</v>
      </c>
      <c r="U28" s="42"/>
      <c r="V28" s="76">
        <f>VLOOKUP(B28,'[1]Фонд 16птв'!$D$4:$FV$495,4,0)</f>
        <v>0</v>
      </c>
      <c r="W28" s="79">
        <f>VLOOKUP(B28,'[1]Фонд 16птв'!$D$4:$FV$495,5,0)</f>
        <v>0</v>
      </c>
      <c r="X28" s="76">
        <f>VLOOKUP(B28,'[1]Фонд 16птв'!$D$4:$FV$495,6,0)</f>
        <v>0</v>
      </c>
      <c r="Y28" s="117" t="str">
        <f>VLOOKUP(B28,'[1]Фонд 16птв'!$D$4:$K$491,2,FALSE)</f>
        <v>вн</v>
      </c>
      <c r="Z28" s="43" t="str">
        <f>VLOOKUP(B28,'[1]Фонд 16птв'!$D$4:$FV$495,22,0)</f>
        <v>Бездействие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</row>
    <row r="29" spans="1:239" s="5" customFormat="1" ht="180" customHeight="1" x14ac:dyDescent="1.05">
      <c r="A29" s="40">
        <v>13</v>
      </c>
      <c r="B29" s="62">
        <v>2400</v>
      </c>
      <c r="C29" s="41" t="s">
        <v>27</v>
      </c>
      <c r="D29" s="64" t="s">
        <v>53</v>
      </c>
      <c r="E29" s="173"/>
      <c r="F29" s="172"/>
      <c r="G29" s="172"/>
      <c r="H29" s="172"/>
      <c r="I29" s="43" t="str">
        <f>VLOOKUP(B29,'[1]Фонд 16птв'!$D$4:$FV$495,51,0)</f>
        <v>СКЖ-60</v>
      </c>
      <c r="J29" s="173"/>
      <c r="K29" s="173"/>
      <c r="L29" s="173"/>
      <c r="M29" s="174"/>
      <c r="N29" s="174"/>
      <c r="O29" s="173"/>
      <c r="P29" s="173"/>
      <c r="Q29" s="173"/>
      <c r="R29" s="45"/>
      <c r="S29" s="175">
        <f t="shared" si="0"/>
        <v>0</v>
      </c>
      <c r="T29" s="171">
        <f>VLOOKUP(B29,'[1]Фонд 16птв'!$D$4:$FV$495,12,0)</f>
        <v>55</v>
      </c>
      <c r="U29" s="42"/>
      <c r="V29" s="76">
        <f>VLOOKUP(B29,'[1]Фонд 16птв'!$D$4:$FV$495,4,0)</f>
        <v>5</v>
      </c>
      <c r="W29" s="79">
        <f>VLOOKUP(B29,'[1]Фонд 16птв'!$D$4:$FV$495,5,0)</f>
        <v>2.2066499999999993</v>
      </c>
      <c r="X29" s="76">
        <f>VLOOKUP(B29,'[1]Фонд 16птв'!$D$4:$FV$495,6,0)</f>
        <v>53</v>
      </c>
      <c r="Y29" s="117" t="str">
        <f>VLOOKUP(B29,'[1]Фонд 16птв'!$D$4:$K$491,2,FALSE)</f>
        <v>вн</v>
      </c>
      <c r="Z29" s="43" t="str">
        <f>VLOOKUP(B29,'[1]Фонд 16птв'!$D$4:$FV$495,22,0)</f>
        <v>винтовой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</row>
    <row r="30" spans="1:239" s="5" customFormat="1" ht="180" customHeight="1" x14ac:dyDescent="1.05">
      <c r="A30" s="40">
        <v>14</v>
      </c>
      <c r="B30" s="62">
        <v>2402</v>
      </c>
      <c r="C30" s="41" t="s">
        <v>27</v>
      </c>
      <c r="D30" s="64" t="s">
        <v>53</v>
      </c>
      <c r="E30" s="173"/>
      <c r="F30" s="172"/>
      <c r="G30" s="172"/>
      <c r="H30" s="172"/>
      <c r="I30" s="43" t="str">
        <f>VLOOKUP(B30,'[1]Фонд 16птв'!$D$4:$FV$495,51,0)</f>
        <v>СКЖ-60</v>
      </c>
      <c r="J30" s="173"/>
      <c r="K30" s="173"/>
      <c r="L30" s="173"/>
      <c r="M30" s="174"/>
      <c r="N30" s="174"/>
      <c r="O30" s="173"/>
      <c r="P30" s="173"/>
      <c r="Q30" s="173"/>
      <c r="R30" s="45"/>
      <c r="S30" s="175">
        <f t="shared" si="0"/>
        <v>0</v>
      </c>
      <c r="T30" s="171">
        <f>VLOOKUP(B30,'[1]Фонд 16птв'!$D$4:$FV$495,12,0)</f>
        <v>80</v>
      </c>
      <c r="U30" s="42"/>
      <c r="V30" s="76">
        <f>VLOOKUP(B30,'[1]Фонд 16птв'!$D$4:$FV$495,4,0)</f>
        <v>15</v>
      </c>
      <c r="W30" s="79">
        <f>VLOOKUP(B30,'[1]Фонд 16птв'!$D$4:$FV$495,5,0)</f>
        <v>1.6901999999999997</v>
      </c>
      <c r="X30" s="76">
        <f>VLOOKUP(B30,'[1]Фонд 16птв'!$D$4:$FV$495,6,0)</f>
        <v>88</v>
      </c>
      <c r="Y30" s="117" t="str">
        <f>VLOOKUP(B30,'[1]Фонд 16птв'!$D$4:$K$491,2,FALSE)</f>
        <v>вн</v>
      </c>
      <c r="Z30" s="43" t="str">
        <f>VLOOKUP(B30,'[1]Фонд 16птв'!$D$4:$FV$495,22,0)</f>
        <v>винтовой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</row>
    <row r="31" spans="1:239" s="5" customFormat="1" ht="180" customHeight="1" x14ac:dyDescent="1.05">
      <c r="A31" s="40">
        <v>15</v>
      </c>
      <c r="B31" s="62">
        <v>2405</v>
      </c>
      <c r="C31" s="41" t="s">
        <v>27</v>
      </c>
      <c r="D31" s="64" t="s">
        <v>53</v>
      </c>
      <c r="E31" s="173"/>
      <c r="F31" s="172"/>
      <c r="G31" s="172"/>
      <c r="H31" s="172"/>
      <c r="I31" s="43" t="str">
        <f>VLOOKUP(B31,'[1]Фонд 16птв'!$D$4:$FV$495,51,0)</f>
        <v>СКЖ-60</v>
      </c>
      <c r="J31" s="173"/>
      <c r="K31" s="173"/>
      <c r="L31" s="173"/>
      <c r="M31" s="174"/>
      <c r="N31" s="174"/>
      <c r="O31" s="173"/>
      <c r="P31" s="173"/>
      <c r="Q31" s="173"/>
      <c r="R31" s="45"/>
      <c r="S31" s="175">
        <f t="shared" si="0"/>
        <v>0</v>
      </c>
      <c r="T31" s="171">
        <f>VLOOKUP(B31,'[1]Фонд 16птв'!$D$4:$FV$495,12,0)</f>
        <v>89</v>
      </c>
      <c r="U31" s="42"/>
      <c r="V31" s="76">
        <f>VLOOKUP(B31,'[1]Фонд 16птв'!$D$4:$FV$495,4,0)</f>
        <v>45</v>
      </c>
      <c r="W31" s="79">
        <f>VLOOKUP(B31,'[1]Фонд 16птв'!$D$4:$FV$495,5,0)</f>
        <v>1.6901999999999999</v>
      </c>
      <c r="X31" s="76">
        <f>VLOOKUP(B31,'[1]Фонд 16птв'!$D$4:$FV$495,6,0)</f>
        <v>96</v>
      </c>
      <c r="Y31" s="117" t="str">
        <f>VLOOKUP(B31,'[1]Фонд 16птв'!$D$4:$K$491,2,FALSE)</f>
        <v>вн</v>
      </c>
      <c r="Z31" s="43" t="str">
        <f>VLOOKUP(B31,'[1]Фонд 16птв'!$D$4:$FV$495,22,0)</f>
        <v>винтовой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</row>
    <row r="32" spans="1:239" s="5" customFormat="1" ht="180" customHeight="1" x14ac:dyDescent="1.05">
      <c r="A32" s="40">
        <v>16</v>
      </c>
      <c r="B32" s="62">
        <v>2407</v>
      </c>
      <c r="C32" s="41" t="s">
        <v>27</v>
      </c>
      <c r="D32" s="64" t="s">
        <v>53</v>
      </c>
      <c r="E32" s="173"/>
      <c r="F32" s="172"/>
      <c r="G32" s="172"/>
      <c r="H32" s="172"/>
      <c r="I32" s="43" t="str">
        <f>VLOOKUP(B32,'[1]Фонд 16птв'!$D$4:$FV$495,51,0)</f>
        <v>СКЖ-60</v>
      </c>
      <c r="J32" s="173"/>
      <c r="K32" s="173"/>
      <c r="L32" s="173"/>
      <c r="M32" s="174"/>
      <c r="N32" s="174"/>
      <c r="O32" s="173"/>
      <c r="P32" s="173"/>
      <c r="Q32" s="173"/>
      <c r="R32" s="45"/>
      <c r="S32" s="175">
        <f t="shared" si="0"/>
        <v>0</v>
      </c>
      <c r="T32" s="171">
        <f>VLOOKUP(B32,'[1]Фонд 16птв'!$D$4:$FV$495,12,0)</f>
        <v>88</v>
      </c>
      <c r="U32" s="42"/>
      <c r="V32" s="76">
        <f>VLOOKUP(B32,'[1]Фонд 16птв'!$D$4:$FV$495,4,0)</f>
        <v>48</v>
      </c>
      <c r="W32" s="79">
        <f>VLOOKUP(B32,'[1]Фонд 16птв'!$D$4:$FV$495,5,0)</f>
        <v>1.8028799999999998</v>
      </c>
      <c r="X32" s="76">
        <f>VLOOKUP(B32,'[1]Фонд 16птв'!$D$4:$FV$495,6,0)</f>
        <v>96</v>
      </c>
      <c r="Y32" s="117" t="str">
        <f>VLOOKUP(B32,'[1]Фонд 16птв'!$D$4:$K$491,2,FALSE)</f>
        <v>вн</v>
      </c>
      <c r="Z32" s="43" t="str">
        <f>VLOOKUP(B32,'[1]Фонд 16птв'!$D$4:$FV$495,22,0)</f>
        <v>винтовой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</row>
    <row r="33" spans="1:239" s="5" customFormat="1" ht="180" customHeight="1" x14ac:dyDescent="1.05">
      <c r="A33" s="40">
        <v>17</v>
      </c>
      <c r="B33" s="62">
        <v>2409</v>
      </c>
      <c r="C33" s="41" t="s">
        <v>27</v>
      </c>
      <c r="D33" s="64" t="s">
        <v>53</v>
      </c>
      <c r="E33" s="173"/>
      <c r="F33" s="172"/>
      <c r="G33" s="172"/>
      <c r="H33" s="172"/>
      <c r="I33" s="43" t="str">
        <f>VLOOKUP(B33,'[1]Фонд 16птв'!$D$4:$FV$495,51,0)</f>
        <v>СКЖ-60</v>
      </c>
      <c r="J33" s="173"/>
      <c r="K33" s="173"/>
      <c r="L33" s="173"/>
      <c r="M33" s="174"/>
      <c r="N33" s="174"/>
      <c r="O33" s="173"/>
      <c r="P33" s="173"/>
      <c r="Q33" s="173"/>
      <c r="R33" s="45"/>
      <c r="S33" s="175">
        <f t="shared" si="0"/>
        <v>0</v>
      </c>
      <c r="T33" s="171">
        <f>VLOOKUP(B33,'[1]Фонд 16птв'!$D$4:$FV$495,12,0)</f>
        <v>95</v>
      </c>
      <c r="U33" s="42"/>
      <c r="V33" s="76">
        <f>VLOOKUP(B33,'[1]Фонд 16птв'!$D$4:$FV$495,4,0)</f>
        <v>66</v>
      </c>
      <c r="W33" s="79">
        <f>VLOOKUP(B33,'[1]Фонд 16птв'!$D$4:$FV$495,5,0)</f>
        <v>3.0987</v>
      </c>
      <c r="X33" s="76">
        <f>VLOOKUP(B33,'[1]Фонд 16птв'!$D$4:$FV$495,6,0)</f>
        <v>95</v>
      </c>
      <c r="Y33" s="117" t="str">
        <f>VLOOKUP(B33,'[1]Фонд 16птв'!$D$4:$K$491,2,FALSE)</f>
        <v>вн</v>
      </c>
      <c r="Z33" s="43" t="str">
        <f>VLOOKUP(B33,'[1]Фонд 16птв'!$D$4:$FV$495,22,0)</f>
        <v>винтовой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</row>
    <row r="34" spans="1:239" s="5" customFormat="1" ht="180" customHeight="1" x14ac:dyDescent="1.05">
      <c r="A34" s="40">
        <v>18</v>
      </c>
      <c r="B34" s="62">
        <v>2446</v>
      </c>
      <c r="C34" s="41" t="s">
        <v>27</v>
      </c>
      <c r="D34" s="64" t="s">
        <v>53</v>
      </c>
      <c r="E34" s="173"/>
      <c r="F34" s="172"/>
      <c r="G34" s="172"/>
      <c r="H34" s="172"/>
      <c r="I34" s="43" t="str">
        <f>VLOOKUP(B34,'[1]Фонд 16птв'!$D$4:$FV$495,51,0)</f>
        <v>СКЖ-60</v>
      </c>
      <c r="J34" s="173"/>
      <c r="K34" s="173"/>
      <c r="L34" s="173"/>
      <c r="M34" s="174"/>
      <c r="N34" s="174"/>
      <c r="O34" s="173"/>
      <c r="P34" s="173"/>
      <c r="Q34" s="173"/>
      <c r="R34" s="45"/>
      <c r="S34" s="175">
        <f t="shared" si="0"/>
        <v>0</v>
      </c>
      <c r="T34" s="171">
        <f>VLOOKUP(B34,'[1]Фонд 16птв'!$D$4:$FV$495,12,0)</f>
        <v>95</v>
      </c>
      <c r="U34" s="42"/>
      <c r="V34" s="76">
        <f>VLOOKUP(B34,'[1]Фонд 16птв'!$D$4:$FV$495,4,0)</f>
        <v>32</v>
      </c>
      <c r="W34" s="79">
        <f>VLOOKUP(B34,'[1]Фонд 16птв'!$D$4:$FV$495,5,0)</f>
        <v>1.5024</v>
      </c>
      <c r="X34" s="76">
        <f>VLOOKUP(B34,'[1]Фонд 16птв'!$D$4:$FV$495,6,0)</f>
        <v>95</v>
      </c>
      <c r="Y34" s="117" t="str">
        <f>VLOOKUP(B34,'[1]Фонд 16птв'!$D$4:$K$491,2,FALSE)</f>
        <v>вн</v>
      </c>
      <c r="Z34" s="43" t="str">
        <f>VLOOKUP(B34,'[1]Фонд 16птв'!$D$4:$FV$495,22,0)</f>
        <v>винтовой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</row>
    <row r="35" spans="1:239" s="5" customFormat="1" ht="180" customHeight="1" x14ac:dyDescent="1.05">
      <c r="A35" s="40">
        <v>19</v>
      </c>
      <c r="B35" s="62">
        <v>2447</v>
      </c>
      <c r="C35" s="41" t="s">
        <v>27</v>
      </c>
      <c r="D35" s="64" t="s">
        <v>53</v>
      </c>
      <c r="E35" s="173"/>
      <c r="F35" s="172"/>
      <c r="G35" s="172"/>
      <c r="H35" s="172"/>
      <c r="I35" s="43" t="str">
        <f>VLOOKUP(B35,'[1]Фонд 16птв'!$D$4:$FV$495,51,0)</f>
        <v>СКЖ-60</v>
      </c>
      <c r="J35" s="173"/>
      <c r="K35" s="173"/>
      <c r="L35" s="173"/>
      <c r="M35" s="174"/>
      <c r="N35" s="174"/>
      <c r="O35" s="173"/>
      <c r="P35" s="173"/>
      <c r="Q35" s="173"/>
      <c r="R35" s="45"/>
      <c r="S35" s="175">
        <f t="shared" si="0"/>
        <v>0</v>
      </c>
      <c r="T35" s="171">
        <f>VLOOKUP(B35,'[1]Фонд 16птв'!$D$4:$FV$495,12,0)</f>
        <v>93</v>
      </c>
      <c r="U35" s="42"/>
      <c r="V35" s="76">
        <f>VLOOKUP(B35,'[1]Фонд 16птв'!$D$4:$FV$495,4,0)</f>
        <v>78</v>
      </c>
      <c r="W35" s="79">
        <f>VLOOKUP(B35,'[1]Фонд 16птв'!$D$4:$FV$495,5,0)</f>
        <v>2.9296799999999998</v>
      </c>
      <c r="X35" s="76">
        <f>VLOOKUP(B35,'[1]Фонд 16птв'!$D$4:$FV$495,6,0)</f>
        <v>96</v>
      </c>
      <c r="Y35" s="117" t="str">
        <f>VLOOKUP(B35,'[1]Фонд 16птв'!$D$4:$K$491,2,FALSE)</f>
        <v>вн</v>
      </c>
      <c r="Z35" s="43" t="str">
        <f>VLOOKUP(B35,'[1]Фонд 16птв'!$D$4:$FV$495,22,0)</f>
        <v>винтовой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</row>
    <row r="36" spans="1:239" s="5" customFormat="1" ht="180" customHeight="1" x14ac:dyDescent="1.05">
      <c r="A36" s="40">
        <v>31</v>
      </c>
      <c r="B36" s="126">
        <v>2448</v>
      </c>
      <c r="C36" s="41" t="s">
        <v>27</v>
      </c>
      <c r="D36" s="64" t="s">
        <v>53</v>
      </c>
      <c r="E36" s="173"/>
      <c r="F36" s="172"/>
      <c r="G36" s="172"/>
      <c r="H36" s="172"/>
      <c r="I36" s="43" t="str">
        <f>VLOOKUP(B36,'[1]Фонд 16птв'!$D$4:$FV$495,51,0)</f>
        <v>нет</v>
      </c>
      <c r="J36" s="173"/>
      <c r="K36" s="173"/>
      <c r="L36" s="173"/>
      <c r="M36" s="174"/>
      <c r="N36" s="174"/>
      <c r="O36" s="173"/>
      <c r="P36" s="173"/>
      <c r="Q36" s="173"/>
      <c r="R36" s="128" t="s">
        <v>38</v>
      </c>
      <c r="S36" s="175">
        <f t="shared" si="0"/>
        <v>0</v>
      </c>
      <c r="T36" s="171">
        <f>VLOOKUP(B36,'[1]Фонд 16птв'!$D$4:$FV$495,12,0)</f>
        <v>0</v>
      </c>
      <c r="U36" s="42"/>
      <c r="V36" s="76">
        <f>VLOOKUP(B36,'[1]Фонд 16птв'!$D$4:$FV$495,4,0)</f>
        <v>0</v>
      </c>
      <c r="W36" s="79">
        <f>VLOOKUP(B36,'[1]Фонд 16птв'!$D$4:$FV$495,5,0)</f>
        <v>0</v>
      </c>
      <c r="X36" s="76">
        <f>VLOOKUP(B36,'[1]Фонд 16птв'!$D$4:$FV$495,6,0)</f>
        <v>0</v>
      </c>
      <c r="Y36" s="117" t="str">
        <f>VLOOKUP(B36,'[1]Фонд 16птв'!$D$4:$K$491,2,FALSE)</f>
        <v>вн</v>
      </c>
      <c r="Z36" s="43" t="str">
        <f>VLOOKUP(B36,'[1]Фонд 16птв'!$D$4:$FV$495,22,0)</f>
        <v>Бездействие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</row>
    <row r="37" spans="1:239" s="5" customFormat="1" ht="180" customHeight="1" x14ac:dyDescent="1.05">
      <c r="A37" s="40">
        <v>20</v>
      </c>
      <c r="B37" s="62">
        <v>3876</v>
      </c>
      <c r="C37" s="41" t="s">
        <v>27</v>
      </c>
      <c r="D37" s="64" t="s">
        <v>53</v>
      </c>
      <c r="E37" s="173"/>
      <c r="F37" s="172"/>
      <c r="G37" s="172"/>
      <c r="H37" s="172"/>
      <c r="I37" s="43" t="str">
        <f>VLOOKUP(B37,'[1]Фонд 16птв'!$D$4:$FV$495,51,0)</f>
        <v>СКЖ-60</v>
      </c>
      <c r="J37" s="173"/>
      <c r="K37" s="173"/>
      <c r="L37" s="173"/>
      <c r="M37" s="174"/>
      <c r="N37" s="174"/>
      <c r="O37" s="173"/>
      <c r="P37" s="173"/>
      <c r="Q37" s="173"/>
      <c r="R37" s="45"/>
      <c r="S37" s="175">
        <f t="shared" si="0"/>
        <v>0</v>
      </c>
      <c r="T37" s="171">
        <f>VLOOKUP(B37,'[1]Фонд 16птв'!$D$4:$FV$495,12,0)</f>
        <v>65</v>
      </c>
      <c r="U37" s="42"/>
      <c r="V37" s="76">
        <f>VLOOKUP(B37,'[1]Фонд 16птв'!$D$4:$FV$495,4,0)</f>
        <v>8</v>
      </c>
      <c r="W37" s="79">
        <f>VLOOKUP(B37,'[1]Фонд 16птв'!$D$4:$FV$495,5,0)</f>
        <v>1.95312</v>
      </c>
      <c r="X37" s="76">
        <f>VLOOKUP(B37,'[1]Фонд 16птв'!$D$4:$FV$495,6,0)</f>
        <v>74</v>
      </c>
      <c r="Y37" s="117" t="str">
        <f>VLOOKUP(B37,'[1]Фонд 16птв'!$D$4:$K$491,2,FALSE)</f>
        <v>вн</v>
      </c>
      <c r="Z37" s="43" t="str">
        <f>VLOOKUP(B37,'[1]Фонд 16птв'!$D$4:$FV$495,22,0)</f>
        <v>винтовой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</row>
    <row r="38" spans="1:239" s="5" customFormat="1" ht="180" customHeight="1" x14ac:dyDescent="1.05">
      <c r="A38" s="40">
        <v>21</v>
      </c>
      <c r="B38" s="62">
        <v>3879</v>
      </c>
      <c r="C38" s="41" t="s">
        <v>27</v>
      </c>
      <c r="D38" s="64" t="s">
        <v>53</v>
      </c>
      <c r="E38" s="173"/>
      <c r="F38" s="172"/>
      <c r="G38" s="172"/>
      <c r="H38" s="172"/>
      <c r="I38" s="43" t="str">
        <f>VLOOKUP(B38,'[1]Фонд 16птв'!$D$4:$FV$495,51,0)</f>
        <v>СКЖ-60</v>
      </c>
      <c r="J38" s="173"/>
      <c r="K38" s="173"/>
      <c r="L38" s="173"/>
      <c r="M38" s="174"/>
      <c r="N38" s="174"/>
      <c r="O38" s="173"/>
      <c r="P38" s="173"/>
      <c r="Q38" s="173"/>
      <c r="R38" s="45"/>
      <c r="S38" s="175">
        <f t="shared" si="0"/>
        <v>0</v>
      </c>
      <c r="T38" s="171">
        <f>VLOOKUP(B38,'[1]Фонд 16птв'!$D$4:$FV$495,12,0)</f>
        <v>92</v>
      </c>
      <c r="U38" s="42"/>
      <c r="V38" s="76">
        <f>VLOOKUP(B38,'[1]Фонд 16птв'!$D$4:$FV$495,4,0)</f>
        <v>66</v>
      </c>
      <c r="W38" s="79">
        <f>VLOOKUP(B38,'[1]Фонд 16птв'!$D$4:$FV$495,5,0)</f>
        <v>3.0987</v>
      </c>
      <c r="X38" s="76">
        <f>VLOOKUP(B38,'[1]Фонд 16птв'!$D$4:$FV$495,6,0)</f>
        <v>95</v>
      </c>
      <c r="Y38" s="117" t="str">
        <f>VLOOKUP(B38,'[1]Фонд 16птв'!$D$4:$K$491,2,FALSE)</f>
        <v>вн</v>
      </c>
      <c r="Z38" s="43" t="str">
        <f>VLOOKUP(B38,'[1]Фонд 16птв'!$D$4:$FV$495,22,0)</f>
        <v>винтовой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</row>
    <row r="39" spans="1:239" s="5" customFormat="1" ht="180" customHeight="1" x14ac:dyDescent="1.05">
      <c r="A39" s="40">
        <v>22</v>
      </c>
      <c r="B39" s="62">
        <v>3880</v>
      </c>
      <c r="C39" s="41" t="s">
        <v>27</v>
      </c>
      <c r="D39" s="64" t="s">
        <v>53</v>
      </c>
      <c r="E39" s="173"/>
      <c r="F39" s="172"/>
      <c r="G39" s="172"/>
      <c r="H39" s="172"/>
      <c r="I39" s="43" t="str">
        <f>VLOOKUP(B39,'[1]Фонд 16птв'!$D$4:$FV$495,51,0)</f>
        <v>СКЖ-60</v>
      </c>
      <c r="J39" s="173"/>
      <c r="K39" s="173"/>
      <c r="L39" s="173"/>
      <c r="M39" s="174"/>
      <c r="N39" s="174"/>
      <c r="O39" s="173"/>
      <c r="P39" s="173"/>
      <c r="Q39" s="173"/>
      <c r="R39" s="45"/>
      <c r="S39" s="175">
        <f t="shared" si="0"/>
        <v>0</v>
      </c>
      <c r="T39" s="171">
        <f>VLOOKUP(B39,'[1]Фонд 16птв'!$D$4:$FV$495,12,0)</f>
        <v>60</v>
      </c>
      <c r="U39" s="42"/>
      <c r="V39" s="76">
        <f>VLOOKUP(B39,'[1]Фонд 16птв'!$D$4:$FV$495,4,0)</f>
        <v>3</v>
      </c>
      <c r="W39" s="79">
        <f>VLOOKUP(B39,'[1]Фонд 16птв'!$D$4:$FV$495,5,0)</f>
        <v>1.6901999999999997</v>
      </c>
      <c r="X39" s="76">
        <f>VLOOKUP(B39,'[1]Фонд 16птв'!$D$4:$FV$495,6,0)</f>
        <v>40</v>
      </c>
      <c r="Y39" s="117" t="str">
        <f>VLOOKUP(B39,'[1]Фонд 16птв'!$D$4:$K$491,2,FALSE)</f>
        <v>вн</v>
      </c>
      <c r="Z39" s="43" t="str">
        <f>VLOOKUP(B39,'[1]Фонд 16птв'!$D$4:$FV$495,22,0)</f>
        <v>винтовой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</row>
    <row r="40" spans="1:239" s="5" customFormat="1" ht="180" customHeight="1" x14ac:dyDescent="1.05">
      <c r="A40" s="40">
        <v>23</v>
      </c>
      <c r="B40" s="62">
        <v>3944</v>
      </c>
      <c r="C40" s="41" t="s">
        <v>27</v>
      </c>
      <c r="D40" s="64" t="s">
        <v>53</v>
      </c>
      <c r="E40" s="173"/>
      <c r="F40" s="172"/>
      <c r="G40" s="172"/>
      <c r="H40" s="172"/>
      <c r="I40" s="43" t="str">
        <f>VLOOKUP(B40,'[1]Фонд 16птв'!$D$4:$FV$495,51,0)</f>
        <v>СКЖ-60</v>
      </c>
      <c r="J40" s="173"/>
      <c r="K40" s="173"/>
      <c r="L40" s="173"/>
      <c r="M40" s="174"/>
      <c r="N40" s="174"/>
      <c r="O40" s="173"/>
      <c r="P40" s="173"/>
      <c r="Q40" s="173"/>
      <c r="R40" s="45"/>
      <c r="S40" s="175">
        <f t="shared" si="0"/>
        <v>0</v>
      </c>
      <c r="T40" s="171">
        <f>VLOOKUP(B40,'[1]Фонд 16птв'!$D$4:$FV$495,12,0)</f>
        <v>73</v>
      </c>
      <c r="U40" s="42"/>
      <c r="V40" s="76">
        <f>VLOOKUP(B40,'[1]Фонд 16птв'!$D$4:$FV$495,4,0)</f>
        <v>7</v>
      </c>
      <c r="W40" s="79">
        <f>VLOOKUP(B40,'[1]Фонд 16птв'!$D$4:$FV$495,5,0)</f>
        <v>1.8404400000000001</v>
      </c>
      <c r="X40" s="76">
        <f>VLOOKUP(B40,'[1]Фонд 16птв'!$D$4:$FV$495,6,0)</f>
        <v>72</v>
      </c>
      <c r="Y40" s="117" t="str">
        <f>VLOOKUP(B40,'[1]Фонд 16птв'!$D$4:$K$491,2,FALSE)</f>
        <v>вн</v>
      </c>
      <c r="Z40" s="43" t="str">
        <f>VLOOKUP(B40,'[1]Фонд 16птв'!$D$4:$FV$495,22,0)</f>
        <v>винтовой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</row>
    <row r="41" spans="1:239" s="5" customFormat="1" ht="180" customHeight="1" x14ac:dyDescent="1.05">
      <c r="A41" s="40">
        <v>24</v>
      </c>
      <c r="B41" s="62">
        <v>3945</v>
      </c>
      <c r="C41" s="41" t="s">
        <v>27</v>
      </c>
      <c r="D41" s="64" t="s">
        <v>53</v>
      </c>
      <c r="E41" s="173"/>
      <c r="F41" s="172"/>
      <c r="G41" s="172"/>
      <c r="H41" s="172"/>
      <c r="I41" s="43" t="str">
        <f>VLOOKUP(B41,'[1]Фонд 16птв'!$D$4:$FV$495,51,0)</f>
        <v>СКЖ-60</v>
      </c>
      <c r="J41" s="173"/>
      <c r="K41" s="173"/>
      <c r="L41" s="173"/>
      <c r="M41" s="174"/>
      <c r="N41" s="174"/>
      <c r="O41" s="173"/>
      <c r="P41" s="173"/>
      <c r="Q41" s="173"/>
      <c r="R41" s="45"/>
      <c r="S41" s="175">
        <f t="shared" si="0"/>
        <v>0</v>
      </c>
      <c r="T41" s="171">
        <f>VLOOKUP(B41,'[1]Фонд 16птв'!$D$4:$FV$495,12,0)</f>
        <v>96</v>
      </c>
      <c r="U41" s="42"/>
      <c r="V41" s="76">
        <f>VLOOKUP(B41,'[1]Фонд 16птв'!$D$4:$FV$495,4,0)</f>
        <v>76</v>
      </c>
      <c r="W41" s="79">
        <f>VLOOKUP(B41,'[1]Фонд 16птв'!$D$4:$FV$495,5,0)</f>
        <v>3.5682</v>
      </c>
      <c r="X41" s="76">
        <f>VLOOKUP(B41,'[1]Фонд 16птв'!$D$4:$FV$495,6,0)</f>
        <v>95</v>
      </c>
      <c r="Y41" s="117" t="str">
        <f>VLOOKUP(B41,'[1]Фонд 16птв'!$D$4:$K$491,2,FALSE)</f>
        <v>вн</v>
      </c>
      <c r="Z41" s="43" t="str">
        <f>VLOOKUP(B41,'[1]Фонд 16птв'!$D$4:$FV$495,22,0)</f>
        <v>винтовой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</row>
    <row r="42" spans="1:239" s="5" customFormat="1" ht="180" customHeight="1" x14ac:dyDescent="1.05">
      <c r="A42" s="40">
        <v>25</v>
      </c>
      <c r="B42" s="62">
        <v>4488</v>
      </c>
      <c r="C42" s="41" t="s">
        <v>27</v>
      </c>
      <c r="D42" s="64" t="s">
        <v>53</v>
      </c>
      <c r="E42" s="173"/>
      <c r="F42" s="172"/>
      <c r="G42" s="172"/>
      <c r="H42" s="172"/>
      <c r="I42" s="43" t="str">
        <f>VLOOKUP(B42,'[1]Фонд 16птв'!$D$4:$FV$495,51,0)</f>
        <v>СКЖ-60</v>
      </c>
      <c r="J42" s="173"/>
      <c r="K42" s="173"/>
      <c r="L42" s="173"/>
      <c r="M42" s="174"/>
      <c r="N42" s="174"/>
      <c r="O42" s="173"/>
      <c r="P42" s="173"/>
      <c r="Q42" s="173"/>
      <c r="R42" s="45"/>
      <c r="S42" s="175">
        <f t="shared" si="0"/>
        <v>0</v>
      </c>
      <c r="T42" s="171">
        <f>VLOOKUP(B42,'[1]Фонд 16птв'!$D$4:$FV$495,12,0)</f>
        <v>98</v>
      </c>
      <c r="U42" s="42"/>
      <c r="V42" s="76">
        <f>VLOOKUP(B42,'[1]Фонд 16птв'!$D$4:$FV$495,4,0)</f>
        <v>50</v>
      </c>
      <c r="W42" s="79">
        <f>VLOOKUP(B42,'[1]Фонд 16птв'!$D$4:$FV$495,5,0)</f>
        <v>2.8169999999999997</v>
      </c>
      <c r="X42" s="76">
        <f>VLOOKUP(B42,'[1]Фонд 16птв'!$D$4:$FV$495,6,0)</f>
        <v>94</v>
      </c>
      <c r="Y42" s="117" t="str">
        <f>VLOOKUP(B42,'[1]Фонд 16птв'!$D$4:$K$491,2,FALSE)</f>
        <v>вн</v>
      </c>
      <c r="Z42" s="43" t="str">
        <f>VLOOKUP(B42,'[1]Фонд 16птв'!$D$4:$FV$495,22,0)</f>
        <v>ВН с низ.эфф.нас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</row>
    <row r="43" spans="1:239" s="5" customFormat="1" ht="180" customHeight="1" x14ac:dyDescent="1.05">
      <c r="A43" s="40">
        <v>26</v>
      </c>
      <c r="B43" s="62">
        <v>4489</v>
      </c>
      <c r="C43" s="41" t="s">
        <v>27</v>
      </c>
      <c r="D43" s="64" t="s">
        <v>53</v>
      </c>
      <c r="E43" s="173"/>
      <c r="F43" s="172"/>
      <c r="G43" s="172"/>
      <c r="H43" s="172"/>
      <c r="I43" s="43" t="str">
        <f>VLOOKUP(B43,'[1]Фонд 16птв'!$D$4:$FV$495,51,0)</f>
        <v>СКЖ-60</v>
      </c>
      <c r="J43" s="173"/>
      <c r="K43" s="173"/>
      <c r="L43" s="173"/>
      <c r="M43" s="174"/>
      <c r="N43" s="174"/>
      <c r="O43" s="173"/>
      <c r="P43" s="173"/>
      <c r="Q43" s="173"/>
      <c r="R43" s="45"/>
      <c r="S43" s="175">
        <f t="shared" si="0"/>
        <v>0</v>
      </c>
      <c r="T43" s="171">
        <f>VLOOKUP(B43,'[1]Фонд 16птв'!$D$4:$FV$495,12,0)</f>
        <v>87</v>
      </c>
      <c r="U43" s="42"/>
      <c r="V43" s="76">
        <f>VLOOKUP(B43,'[1]Фонд 16птв'!$D$4:$FV$495,4,0)</f>
        <v>50</v>
      </c>
      <c r="W43" s="79">
        <f>VLOOKUP(B43,'[1]Фонд 16птв'!$D$4:$FV$495,5,0)</f>
        <v>4.6949999999999994</v>
      </c>
      <c r="X43" s="76">
        <f>VLOOKUP(B43,'[1]Фонд 16птв'!$D$4:$FV$495,6,0)</f>
        <v>90</v>
      </c>
      <c r="Y43" s="117" t="str">
        <f>VLOOKUP(B43,'[1]Фонд 16птв'!$D$4:$K$491,2,FALSE)</f>
        <v>вн</v>
      </c>
      <c r="Z43" s="43" t="str">
        <f>VLOOKUP(B43,'[1]Фонд 16птв'!$D$4:$FV$495,22,0)</f>
        <v>винтовой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</row>
    <row r="44" spans="1:239" s="5" customFormat="1" ht="180" customHeight="1" x14ac:dyDescent="1.05">
      <c r="A44" s="40">
        <v>27</v>
      </c>
      <c r="B44" s="62">
        <v>4642</v>
      </c>
      <c r="C44" s="41" t="s">
        <v>27</v>
      </c>
      <c r="D44" s="64" t="s">
        <v>53</v>
      </c>
      <c r="E44" s="173"/>
      <c r="F44" s="172"/>
      <c r="G44" s="172"/>
      <c r="H44" s="172"/>
      <c r="I44" s="43" t="str">
        <f>VLOOKUP(B44,'[1]Фонд 16птв'!$D$4:$FV$495,51,0)</f>
        <v>СКЖ-60</v>
      </c>
      <c r="J44" s="173"/>
      <c r="K44" s="173"/>
      <c r="L44" s="173"/>
      <c r="M44" s="174"/>
      <c r="N44" s="174"/>
      <c r="O44" s="173"/>
      <c r="P44" s="173"/>
      <c r="Q44" s="173"/>
      <c r="R44" s="45"/>
      <c r="S44" s="175">
        <f t="shared" si="0"/>
        <v>0</v>
      </c>
      <c r="T44" s="171">
        <f>VLOOKUP(B44,'[1]Фонд 16птв'!$D$4:$FV$495,12,0)</f>
        <v>88</v>
      </c>
      <c r="U44" s="42"/>
      <c r="V44" s="76">
        <f>VLOOKUP(B44,'[1]Фонд 16птв'!$D$4:$FV$495,4,0)</f>
        <v>9</v>
      </c>
      <c r="W44" s="79">
        <f>VLOOKUP(B44,'[1]Фонд 16птв'!$D$4:$FV$495,5,0)</f>
        <v>1.1831400000000001</v>
      </c>
      <c r="X44" s="76">
        <f>VLOOKUP(B44,'[1]Фонд 16птв'!$D$4:$FV$495,6,0)</f>
        <v>86</v>
      </c>
      <c r="Y44" s="117" t="str">
        <f>VLOOKUP(B44,'[1]Фонд 16птв'!$D$4:$K$491,2,FALSE)</f>
        <v>вн</v>
      </c>
      <c r="Z44" s="43" t="str">
        <f>VLOOKUP(B44,'[1]Фонд 16птв'!$D$4:$FV$495,22,0)</f>
        <v>винтовой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</row>
    <row r="45" spans="1:239" s="5" customFormat="1" ht="180" customHeight="1" x14ac:dyDescent="1.05">
      <c r="A45" s="40">
        <v>28</v>
      </c>
      <c r="B45" s="62">
        <v>6611</v>
      </c>
      <c r="C45" s="41" t="s">
        <v>27</v>
      </c>
      <c r="D45" s="64" t="s">
        <v>53</v>
      </c>
      <c r="E45" s="173"/>
      <c r="F45" s="172"/>
      <c r="G45" s="172"/>
      <c r="H45" s="172"/>
      <c r="I45" s="43" t="str">
        <f>VLOOKUP(B45,'[1]Фонд 16птв'!$D$4:$FV$495,51,0)</f>
        <v>СКЖ-60</v>
      </c>
      <c r="J45" s="173"/>
      <c r="K45" s="173"/>
      <c r="L45" s="173"/>
      <c r="M45" s="174"/>
      <c r="N45" s="174"/>
      <c r="O45" s="173"/>
      <c r="P45" s="173"/>
      <c r="Q45" s="173"/>
      <c r="R45" s="45"/>
      <c r="S45" s="175">
        <f t="shared" si="0"/>
        <v>0</v>
      </c>
      <c r="T45" s="171">
        <f>VLOOKUP(B45,'[1]Фонд 16птв'!$D$4:$FV$495,12,0)</f>
        <v>97</v>
      </c>
      <c r="U45" s="42"/>
      <c r="V45" s="76">
        <f>VLOOKUP(B45,'[1]Фонд 16птв'!$D$4:$FV$495,4,0)</f>
        <v>14</v>
      </c>
      <c r="W45" s="79">
        <f>VLOOKUP(B45,'[1]Фонд 16птв'!$D$4:$FV$495,5,0)</f>
        <v>0.6573</v>
      </c>
      <c r="X45" s="76">
        <f>VLOOKUP(B45,'[1]Фонд 16птв'!$D$4:$FV$495,6,0)</f>
        <v>95</v>
      </c>
      <c r="Y45" s="117" t="str">
        <f>VLOOKUP(B45,'[1]Фонд 16птв'!$D$4:$K$491,2,FALSE)</f>
        <v>ск/н</v>
      </c>
      <c r="Z45" s="43" t="str">
        <f>VLOOKUP(B45,'[1]Фонд 16птв'!$D$4:$FV$495,22,0)</f>
        <v>СК раб.с проп.кл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</row>
    <row r="46" spans="1:239" s="8" customFormat="1" ht="200.1" customHeight="1" x14ac:dyDescent="0.15">
      <c r="A46" s="46"/>
      <c r="B46" s="46"/>
      <c r="C46" s="47"/>
      <c r="D46" s="67"/>
      <c r="E46" s="47" t="s">
        <v>29</v>
      </c>
      <c r="F46" s="46"/>
      <c r="G46" s="46"/>
      <c r="H46" s="47"/>
      <c r="I46" s="47"/>
      <c r="J46" s="46"/>
      <c r="K46" s="46"/>
      <c r="L46" s="46"/>
      <c r="M46" s="72"/>
      <c r="N46" s="72"/>
      <c r="O46" s="46"/>
      <c r="P46" s="46"/>
      <c r="Q46" s="46"/>
      <c r="R46" s="46"/>
      <c r="S46" s="46"/>
      <c r="T46" s="46"/>
      <c r="U46" s="46"/>
      <c r="V46" s="46">
        <f>SUM(V6:V45)</f>
        <v>1170</v>
      </c>
      <c r="W46" s="67">
        <f>SUM(W6:W45)</f>
        <v>63.814439999999991</v>
      </c>
      <c r="X46" s="47"/>
      <c r="Y46" s="4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 spans="1:239" s="10" customFormat="1" ht="200.1" customHeight="1" x14ac:dyDescent="1.05">
      <c r="A47" s="121" t="s">
        <v>30</v>
      </c>
      <c r="B47" s="121" t="s">
        <v>31</v>
      </c>
      <c r="C47" s="115" t="s">
        <v>32</v>
      </c>
      <c r="D47" s="116"/>
      <c r="E47" s="180" t="s">
        <v>14</v>
      </c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1"/>
      <c r="Q47" s="63" t="s">
        <v>33</v>
      </c>
      <c r="R47" s="50" t="s">
        <v>34</v>
      </c>
      <c r="S47" s="125"/>
      <c r="T47" s="125"/>
      <c r="U47" s="125"/>
      <c r="V47" s="98"/>
      <c r="W47" s="93"/>
      <c r="X47" s="102"/>
      <c r="Y47" s="125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spans="1:239" s="10" customFormat="1" ht="200.1" customHeight="1" x14ac:dyDescent="0.15">
      <c r="A48" s="52">
        <v>1</v>
      </c>
      <c r="B48" s="53"/>
      <c r="C48" s="179"/>
      <c r="D48" s="177"/>
      <c r="E48" s="177"/>
      <c r="F48" s="119"/>
      <c r="G48" s="177"/>
      <c r="H48" s="177"/>
      <c r="I48" s="177"/>
      <c r="J48" s="177"/>
      <c r="K48" s="177"/>
      <c r="L48" s="177"/>
      <c r="M48" s="177"/>
      <c r="N48" s="177"/>
      <c r="O48" s="177"/>
      <c r="P48" s="178"/>
      <c r="Q48" s="123"/>
      <c r="R48" s="123"/>
      <c r="S48" s="56"/>
      <c r="T48" s="56"/>
      <c r="U48" s="56"/>
      <c r="V48" s="98"/>
      <c r="W48" s="93"/>
      <c r="X48" s="102"/>
      <c r="Y48" s="5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spans="1:239" s="10" customFormat="1" ht="200.1" customHeight="1" x14ac:dyDescent="0.15">
      <c r="A49" s="52">
        <v>2</v>
      </c>
      <c r="B49" s="53"/>
      <c r="C49" s="179"/>
      <c r="D49" s="177"/>
      <c r="E49" s="177"/>
      <c r="F49" s="119"/>
      <c r="G49" s="177"/>
      <c r="H49" s="177"/>
      <c r="I49" s="177"/>
      <c r="J49" s="177"/>
      <c r="K49" s="177"/>
      <c r="L49" s="177"/>
      <c r="M49" s="177"/>
      <c r="N49" s="177"/>
      <c r="O49" s="177"/>
      <c r="P49" s="178"/>
      <c r="Q49" s="123"/>
      <c r="R49" s="123"/>
      <c r="S49" s="56"/>
      <c r="T49" s="56"/>
      <c r="U49" s="56"/>
      <c r="V49" s="98"/>
      <c r="W49" s="93"/>
      <c r="X49" s="102"/>
      <c r="Y49" s="5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spans="1:239" s="10" customFormat="1" ht="200.1" customHeight="1" x14ac:dyDescent="0.15">
      <c r="A50" s="52">
        <v>3</v>
      </c>
      <c r="B50" s="53"/>
      <c r="C50" s="179"/>
      <c r="D50" s="177"/>
      <c r="E50" s="177"/>
      <c r="F50" s="119"/>
      <c r="G50" s="119"/>
      <c r="H50" s="119"/>
      <c r="I50" s="119"/>
      <c r="J50" s="119"/>
      <c r="K50" s="119"/>
      <c r="L50" s="119"/>
      <c r="M50" s="119"/>
      <c r="N50" s="133"/>
      <c r="O50" s="119"/>
      <c r="P50" s="120"/>
      <c r="Q50" s="123"/>
      <c r="R50" s="123"/>
      <c r="S50" s="56"/>
      <c r="T50" s="56"/>
      <c r="U50" s="56"/>
      <c r="V50" s="98"/>
      <c r="W50" s="93"/>
      <c r="X50" s="102"/>
      <c r="Y50" s="5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spans="1:239" s="10" customFormat="1" ht="200.1" customHeight="1" x14ac:dyDescent="0.15">
      <c r="A51" s="52">
        <v>4</v>
      </c>
      <c r="B51" s="53"/>
      <c r="C51" s="179"/>
      <c r="D51" s="177"/>
      <c r="E51" s="177"/>
      <c r="F51" s="119"/>
      <c r="G51" s="119"/>
      <c r="H51" s="119"/>
      <c r="I51" s="119"/>
      <c r="J51" s="119"/>
      <c r="K51" s="119"/>
      <c r="L51" s="119"/>
      <c r="M51" s="119"/>
      <c r="N51" s="133"/>
      <c r="O51" s="119"/>
      <c r="P51" s="120"/>
      <c r="Q51" s="123"/>
      <c r="R51" s="123"/>
      <c r="S51" s="56"/>
      <c r="T51" s="56"/>
      <c r="U51" s="56"/>
      <c r="V51" s="98"/>
      <c r="W51" s="93"/>
      <c r="X51" s="102"/>
      <c r="Y51" s="5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spans="1:239" s="10" customFormat="1" ht="200.1" customHeight="1" x14ac:dyDescent="0.15">
      <c r="A52" s="52">
        <v>5</v>
      </c>
      <c r="B52" s="53"/>
      <c r="C52" s="179"/>
      <c r="D52" s="177"/>
      <c r="E52" s="177"/>
      <c r="F52" s="119"/>
      <c r="G52" s="119"/>
      <c r="H52" s="119"/>
      <c r="I52" s="119"/>
      <c r="J52" s="119"/>
      <c r="K52" s="119"/>
      <c r="L52" s="119"/>
      <c r="M52" s="119"/>
      <c r="N52" s="133"/>
      <c r="O52" s="119"/>
      <c r="P52" s="120"/>
      <c r="Q52" s="123"/>
      <c r="R52" s="123"/>
      <c r="S52" s="56"/>
      <c r="T52" s="56"/>
      <c r="U52" s="56"/>
      <c r="V52" s="98"/>
      <c r="W52" s="93"/>
      <c r="X52" s="102"/>
      <c r="Y52" s="5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spans="1:239" s="10" customFormat="1" ht="200.1" customHeight="1" x14ac:dyDescent="0.15">
      <c r="A53" s="52">
        <v>6</v>
      </c>
      <c r="B53" s="53"/>
      <c r="C53" s="179"/>
      <c r="D53" s="177"/>
      <c r="E53" s="177"/>
      <c r="F53" s="119"/>
      <c r="G53" s="177"/>
      <c r="H53" s="177"/>
      <c r="I53" s="177"/>
      <c r="J53" s="177"/>
      <c r="K53" s="177"/>
      <c r="L53" s="177"/>
      <c r="M53" s="177"/>
      <c r="N53" s="177"/>
      <c r="O53" s="177"/>
      <c r="P53" s="178"/>
      <c r="Q53" s="123"/>
      <c r="R53" s="123"/>
      <c r="S53" s="56"/>
      <c r="T53" s="56"/>
      <c r="U53" s="56"/>
      <c r="V53" s="98"/>
      <c r="W53" s="93"/>
      <c r="X53" s="102"/>
      <c r="Y53" s="5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spans="1:239" s="10" customFormat="1" ht="200.1" customHeight="1" x14ac:dyDescent="0.15">
      <c r="A54" s="52">
        <v>7</v>
      </c>
      <c r="B54" s="53"/>
      <c r="C54" s="179"/>
      <c r="D54" s="177"/>
      <c r="E54" s="177"/>
      <c r="F54" s="119"/>
      <c r="G54" s="177"/>
      <c r="H54" s="177"/>
      <c r="I54" s="177"/>
      <c r="J54" s="177"/>
      <c r="K54" s="177"/>
      <c r="L54" s="177"/>
      <c r="M54" s="177"/>
      <c r="N54" s="177"/>
      <c r="O54" s="177"/>
      <c r="P54" s="178"/>
      <c r="Q54" s="123"/>
      <c r="R54" s="123"/>
      <c r="S54" s="56"/>
      <c r="T54" s="56"/>
      <c r="U54" s="56"/>
      <c r="V54" s="98"/>
      <c r="W54" s="93"/>
      <c r="X54" s="102"/>
      <c r="Y54" s="5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spans="1:239" s="10" customFormat="1" ht="200.1" customHeight="1" x14ac:dyDescent="0.15">
      <c r="A55" s="52">
        <v>8</v>
      </c>
      <c r="B55" s="53"/>
      <c r="C55" s="179"/>
      <c r="D55" s="177"/>
      <c r="E55" s="177"/>
      <c r="F55" s="119"/>
      <c r="G55" s="177"/>
      <c r="H55" s="177"/>
      <c r="I55" s="177"/>
      <c r="J55" s="177"/>
      <c r="K55" s="177"/>
      <c r="L55" s="177"/>
      <c r="M55" s="177"/>
      <c r="N55" s="177"/>
      <c r="O55" s="177"/>
      <c r="P55" s="178"/>
      <c r="Q55" s="123"/>
      <c r="R55" s="123"/>
      <c r="S55" s="56"/>
      <c r="T55" s="56"/>
      <c r="U55" s="56"/>
      <c r="V55" s="98"/>
      <c r="W55" s="93"/>
      <c r="X55" s="102"/>
      <c r="Y55" s="5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</row>
    <row r="56" spans="1:239" s="10" customFormat="1" ht="200.1" customHeight="1" x14ac:dyDescent="0.15">
      <c r="A56" s="52">
        <v>9</v>
      </c>
      <c r="B56" s="53"/>
      <c r="C56" s="179"/>
      <c r="D56" s="177"/>
      <c r="E56" s="177"/>
      <c r="F56" s="119"/>
      <c r="G56" s="177"/>
      <c r="H56" s="177"/>
      <c r="I56" s="177"/>
      <c r="J56" s="177"/>
      <c r="K56" s="177"/>
      <c r="L56" s="177"/>
      <c r="M56" s="177"/>
      <c r="N56" s="177"/>
      <c r="O56" s="177"/>
      <c r="P56" s="178"/>
      <c r="Q56" s="123"/>
      <c r="R56" s="123"/>
      <c r="S56" s="56"/>
      <c r="T56" s="56"/>
      <c r="U56" s="56"/>
      <c r="V56" s="98"/>
      <c r="W56" s="93"/>
      <c r="X56" s="102"/>
      <c r="Y56" s="5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spans="1:239" s="10" customFormat="1" ht="200.1" customHeight="1" x14ac:dyDescent="0.15">
      <c r="A57" s="52">
        <v>10</v>
      </c>
      <c r="B57" s="53"/>
      <c r="C57" s="179"/>
      <c r="D57" s="177"/>
      <c r="E57" s="177"/>
      <c r="F57" s="119"/>
      <c r="G57" s="177"/>
      <c r="H57" s="177"/>
      <c r="I57" s="177"/>
      <c r="J57" s="177"/>
      <c r="K57" s="177"/>
      <c r="L57" s="177"/>
      <c r="M57" s="177"/>
      <c r="N57" s="177"/>
      <c r="O57" s="177"/>
      <c r="P57" s="178"/>
      <c r="Q57" s="123"/>
      <c r="R57" s="123"/>
      <c r="S57" s="56"/>
      <c r="T57" s="56"/>
      <c r="U57" s="56"/>
      <c r="V57" s="98"/>
      <c r="W57" s="93"/>
      <c r="X57" s="102"/>
      <c r="Y57" s="5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spans="1:239" s="10" customFormat="1" ht="200.1" customHeight="1" x14ac:dyDescent="0.15">
      <c r="A58" s="11"/>
      <c r="B58" s="8"/>
      <c r="C58" s="12"/>
      <c r="D58" s="68"/>
      <c r="E58" s="12"/>
      <c r="F58" s="12"/>
      <c r="G58" s="12"/>
      <c r="H58" s="12"/>
      <c r="I58" s="12"/>
      <c r="J58" s="12"/>
      <c r="K58" s="12"/>
      <c r="L58" s="12"/>
      <c r="M58" s="73"/>
      <c r="N58" s="73"/>
      <c r="O58" s="12"/>
      <c r="P58" s="12"/>
      <c r="Q58" s="12"/>
      <c r="R58" s="12"/>
      <c r="S58" s="12"/>
      <c r="T58" s="12"/>
      <c r="U58" s="12"/>
      <c r="V58" s="9"/>
      <c r="W58" s="80"/>
      <c r="X58" s="6"/>
      <c r="Y58" s="12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</row>
    <row r="59" spans="1:239" s="2" customFormat="1" ht="200.1" customHeight="1" x14ac:dyDescent="1.05">
      <c r="A59" s="55"/>
      <c r="B59" s="48"/>
      <c r="C59" s="56"/>
      <c r="D59" s="82"/>
      <c r="E59" s="82"/>
      <c r="F59" s="56"/>
      <c r="G59" s="56"/>
      <c r="H59" s="56"/>
      <c r="I59" s="56"/>
      <c r="J59" s="56"/>
      <c r="K59" s="56"/>
      <c r="L59" s="56"/>
      <c r="M59" s="83"/>
      <c r="N59" s="83"/>
      <c r="O59" s="56"/>
      <c r="P59" s="56"/>
      <c r="Q59" s="56"/>
      <c r="R59" s="56"/>
      <c r="S59" s="56"/>
      <c r="T59" s="56"/>
      <c r="U59" s="56"/>
      <c r="V59" s="98"/>
      <c r="W59" s="93"/>
      <c r="X59" s="102"/>
      <c r="Y59" s="56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</row>
    <row r="60" spans="1:239" s="10" customFormat="1" ht="200.1" customHeight="1" x14ac:dyDescent="1.2">
      <c r="A60" s="20"/>
      <c r="B60" s="20"/>
      <c r="C60" s="57" t="s">
        <v>35</v>
      </c>
      <c r="D60" s="206"/>
      <c r="E60" s="206"/>
      <c r="F60" s="58"/>
      <c r="G60" s="20"/>
      <c r="H60" s="20"/>
      <c r="I60" s="56"/>
      <c r="J60" s="20"/>
      <c r="K60" s="20"/>
      <c r="L60" s="20"/>
      <c r="M60" s="84"/>
      <c r="N60" s="84"/>
      <c r="O60" s="20"/>
      <c r="P60" s="20"/>
      <c r="Q60" s="20"/>
      <c r="R60" s="20"/>
      <c r="S60" s="20"/>
      <c r="T60" s="20"/>
      <c r="U60" s="20"/>
      <c r="V60" s="99"/>
      <c r="W60" s="94"/>
      <c r="X60" s="70"/>
      <c r="Y60" s="5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spans="1:239" s="10" customFormat="1" ht="200.1" customHeight="1" x14ac:dyDescent="1.2">
      <c r="A61" s="51"/>
      <c r="B61" s="51"/>
      <c r="C61" s="57" t="s">
        <v>36</v>
      </c>
      <c r="D61" s="206"/>
      <c r="E61" s="206"/>
      <c r="F61" s="20"/>
      <c r="G61" s="51"/>
      <c r="H61" s="58"/>
      <c r="I61" s="56"/>
      <c r="J61" s="20"/>
      <c r="K61" s="51"/>
      <c r="L61" s="51"/>
      <c r="M61" s="85"/>
      <c r="N61" s="85"/>
      <c r="O61" s="51"/>
      <c r="P61" s="51"/>
      <c r="Q61" s="51"/>
      <c r="R61" s="51"/>
      <c r="S61" s="51"/>
      <c r="T61" s="51"/>
      <c r="U61" s="51"/>
      <c r="V61" s="99"/>
      <c r="W61" s="93"/>
      <c r="X61" s="102"/>
      <c r="Y61" s="5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</row>
    <row r="62" spans="1:239" s="10" customFormat="1" ht="200.1" customHeight="1" x14ac:dyDescent="1.2">
      <c r="A62" s="51"/>
      <c r="B62" s="51"/>
      <c r="C62" s="57" t="s">
        <v>37</v>
      </c>
      <c r="D62" s="206"/>
      <c r="E62" s="206"/>
      <c r="F62" s="20"/>
      <c r="G62" s="56"/>
      <c r="H62" s="58"/>
      <c r="I62" s="56"/>
      <c r="J62" s="20"/>
      <c r="K62" s="51"/>
      <c r="L62" s="51"/>
      <c r="M62" s="85"/>
      <c r="N62" s="85"/>
      <c r="O62" s="51"/>
      <c r="P62" s="51"/>
      <c r="Q62" s="51"/>
      <c r="R62" s="51"/>
      <c r="S62" s="51"/>
      <c r="T62" s="51"/>
      <c r="U62" s="51"/>
      <c r="V62" s="100"/>
      <c r="W62" s="93"/>
      <c r="X62" s="102"/>
      <c r="Y62" s="5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spans="1:239" s="4" customFormat="1" ht="21.95" customHeight="1" x14ac:dyDescent="1.05">
      <c r="A63" s="1"/>
      <c r="B63" s="1"/>
      <c r="C63" s="1"/>
      <c r="D63" s="69"/>
      <c r="E63" s="1"/>
      <c r="F63" s="1"/>
      <c r="G63" s="1"/>
      <c r="H63" s="1"/>
      <c r="I63" s="1"/>
      <c r="J63" s="1"/>
      <c r="K63" s="1"/>
      <c r="L63" s="1"/>
      <c r="M63" s="75"/>
      <c r="N63" s="75"/>
      <c r="O63" s="1"/>
      <c r="R63" s="3"/>
      <c r="S63" s="1"/>
      <c r="T63" s="1"/>
      <c r="U63" s="1"/>
      <c r="V63" s="16"/>
      <c r="W63" s="81"/>
      <c r="X63" s="16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</row>
    <row r="64" spans="1:239" s="4" customFormat="1" ht="21.95" customHeight="1" x14ac:dyDescent="1.05">
      <c r="A64" s="1"/>
      <c r="B64" s="1"/>
      <c r="C64" s="1"/>
      <c r="D64" s="69"/>
      <c r="E64" s="1"/>
      <c r="F64" s="1"/>
      <c r="G64" s="1"/>
      <c r="H64" s="1"/>
      <c r="I64" s="1"/>
      <c r="J64" s="1"/>
      <c r="K64" s="1"/>
      <c r="L64" s="1"/>
      <c r="M64" s="75"/>
      <c r="N64" s="75"/>
      <c r="O64" s="1"/>
      <c r="R64" s="3"/>
      <c r="S64" s="1"/>
      <c r="T64" s="1"/>
      <c r="U64" s="1"/>
      <c r="V64" s="16"/>
      <c r="W64" s="81"/>
      <c r="X64" s="16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</row>
    <row r="65" spans="1:239" s="4" customFormat="1" ht="21.95" customHeight="1" x14ac:dyDescent="1.05">
      <c r="A65" s="1"/>
      <c r="B65" s="1"/>
      <c r="C65" s="1"/>
      <c r="D65" s="69"/>
      <c r="E65" s="1"/>
      <c r="F65" s="1"/>
      <c r="G65" s="1"/>
      <c r="H65" s="1"/>
      <c r="I65" s="1"/>
      <c r="J65" s="1"/>
      <c r="K65" s="1"/>
      <c r="L65" s="1"/>
      <c r="M65" s="75"/>
      <c r="N65" s="75"/>
      <c r="O65" s="1"/>
      <c r="R65" s="3"/>
      <c r="S65" s="1"/>
      <c r="T65" s="1"/>
      <c r="U65" s="1"/>
      <c r="V65" s="16"/>
      <c r="W65" s="81"/>
      <c r="X65" s="16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</row>
    <row r="66" spans="1:239" s="4" customFormat="1" ht="21.95" customHeight="1" x14ac:dyDescent="1.05">
      <c r="A66" s="1"/>
      <c r="B66" s="1"/>
      <c r="C66" s="1"/>
      <c r="D66" s="69"/>
      <c r="E66" s="1"/>
      <c r="F66" s="1"/>
      <c r="G66" s="1"/>
      <c r="H66" s="1"/>
      <c r="I66" s="1"/>
      <c r="J66" s="1"/>
      <c r="K66" s="1"/>
      <c r="L66" s="1"/>
      <c r="M66" s="75"/>
      <c r="N66" s="75"/>
      <c r="O66" s="1"/>
      <c r="R66" s="3"/>
      <c r="S66" s="1"/>
      <c r="T66" s="1"/>
      <c r="U66" s="1"/>
      <c r="V66" s="16"/>
      <c r="W66" s="81"/>
      <c r="X66" s="16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</row>
    <row r="67" spans="1:239" s="4" customFormat="1" ht="21.95" customHeight="1" x14ac:dyDescent="1.05">
      <c r="A67" s="1"/>
      <c r="B67" s="1"/>
      <c r="C67" s="1"/>
      <c r="D67" s="69"/>
      <c r="E67" s="1"/>
      <c r="F67" s="1"/>
      <c r="G67" s="1"/>
      <c r="H67" s="1"/>
      <c r="I67" s="1"/>
      <c r="J67" s="1"/>
      <c r="K67" s="1"/>
      <c r="L67" s="1"/>
      <c r="M67" s="75"/>
      <c r="N67" s="75"/>
      <c r="O67" s="1"/>
      <c r="R67" s="3"/>
      <c r="S67" s="1"/>
      <c r="T67" s="1"/>
      <c r="U67" s="1"/>
      <c r="V67" s="16"/>
      <c r="W67" s="81"/>
      <c r="X67" s="16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</row>
    <row r="68" spans="1:239" s="4" customFormat="1" ht="21.95" customHeight="1" x14ac:dyDescent="1.05">
      <c r="A68" s="1"/>
      <c r="B68" s="1"/>
      <c r="C68" s="1"/>
      <c r="D68" s="69"/>
      <c r="E68" s="1"/>
      <c r="F68" s="1"/>
      <c r="G68" s="1"/>
      <c r="H68" s="1"/>
      <c r="I68" s="1"/>
      <c r="J68" s="1"/>
      <c r="K68" s="1"/>
      <c r="L68" s="1"/>
      <c r="M68" s="75"/>
      <c r="N68" s="75"/>
      <c r="O68" s="1"/>
      <c r="R68" s="3"/>
      <c r="S68" s="1"/>
      <c r="T68" s="1"/>
      <c r="U68" s="1"/>
      <c r="V68" s="16"/>
      <c r="W68" s="81"/>
      <c r="X68" s="16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</row>
    <row r="69" spans="1:239" s="4" customFormat="1" ht="21.95" customHeight="1" x14ac:dyDescent="1.05">
      <c r="A69" s="1"/>
      <c r="B69" s="1"/>
      <c r="C69" s="1"/>
      <c r="D69" s="69"/>
      <c r="E69" s="1"/>
      <c r="F69" s="1"/>
      <c r="G69" s="1"/>
      <c r="H69" s="1"/>
      <c r="I69" s="1"/>
      <c r="J69" s="1"/>
      <c r="K69" s="1"/>
      <c r="L69" s="1"/>
      <c r="M69" s="75"/>
      <c r="N69" s="75"/>
      <c r="O69" s="1"/>
      <c r="R69" s="3"/>
      <c r="S69" s="1"/>
      <c r="T69" s="1"/>
      <c r="U69" s="1"/>
      <c r="V69" s="16"/>
      <c r="W69" s="81"/>
      <c r="X69" s="16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</row>
    <row r="70" spans="1:239" s="4" customFormat="1" ht="21.95" customHeight="1" x14ac:dyDescent="1.05">
      <c r="A70" s="1"/>
      <c r="B70" s="1"/>
      <c r="C70" s="1"/>
      <c r="D70" s="69"/>
      <c r="E70" s="1"/>
      <c r="F70" s="1"/>
      <c r="G70" s="1"/>
      <c r="H70" s="1"/>
      <c r="I70" s="1"/>
      <c r="J70" s="1"/>
      <c r="K70" s="1"/>
      <c r="L70" s="1"/>
      <c r="M70" s="75"/>
      <c r="N70" s="75"/>
      <c r="O70" s="1"/>
      <c r="R70" s="3"/>
      <c r="S70" s="1"/>
      <c r="T70" s="1"/>
      <c r="U70" s="1"/>
      <c r="V70" s="16"/>
      <c r="W70" s="81"/>
      <c r="X70" s="16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</row>
    <row r="71" spans="1:239" s="4" customFormat="1" ht="21.95" customHeight="1" x14ac:dyDescent="1.05">
      <c r="A71" s="1"/>
      <c r="B71" s="1"/>
      <c r="C71" s="1"/>
      <c r="D71" s="69"/>
      <c r="E71" s="1"/>
      <c r="F71" s="1"/>
      <c r="G71" s="1"/>
      <c r="H71" s="1"/>
      <c r="I71" s="1"/>
      <c r="J71" s="1"/>
      <c r="K71" s="1"/>
      <c r="L71" s="1"/>
      <c r="M71" s="75"/>
      <c r="N71" s="75"/>
      <c r="O71" s="1"/>
      <c r="R71" s="3"/>
      <c r="S71" s="1"/>
      <c r="T71" s="1"/>
      <c r="U71" s="1"/>
      <c r="V71" s="16"/>
      <c r="W71" s="81"/>
      <c r="X71" s="16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</row>
    <row r="72" spans="1:239" s="4" customFormat="1" ht="21.95" customHeight="1" x14ac:dyDescent="1.05">
      <c r="A72" s="1"/>
      <c r="B72" s="1"/>
      <c r="C72" s="1"/>
      <c r="D72" s="69"/>
      <c r="E72" s="1"/>
      <c r="F72" s="1"/>
      <c r="G72" s="1"/>
      <c r="H72" s="1"/>
      <c r="I72" s="1"/>
      <c r="J72" s="1"/>
      <c r="K72" s="1"/>
      <c r="L72" s="1"/>
      <c r="M72" s="75"/>
      <c r="N72" s="75"/>
      <c r="O72" s="1"/>
      <c r="R72" s="3"/>
      <c r="S72" s="1"/>
      <c r="T72" s="1"/>
      <c r="U72" s="1"/>
      <c r="V72" s="16"/>
      <c r="W72" s="81"/>
      <c r="X72" s="16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</row>
    <row r="73" spans="1:239" s="4" customFormat="1" ht="21.95" customHeight="1" x14ac:dyDescent="1.05">
      <c r="A73" s="1"/>
      <c r="B73" s="1"/>
      <c r="C73" s="1"/>
      <c r="D73" s="69"/>
      <c r="E73" s="1"/>
      <c r="F73" s="1"/>
      <c r="G73" s="1"/>
      <c r="H73" s="1"/>
      <c r="I73" s="1"/>
      <c r="J73" s="1"/>
      <c r="K73" s="1"/>
      <c r="L73" s="1"/>
      <c r="M73" s="75"/>
      <c r="N73" s="75"/>
      <c r="O73" s="17"/>
      <c r="P73" s="17"/>
      <c r="R73" s="3"/>
      <c r="S73" s="1"/>
      <c r="T73" s="1"/>
      <c r="U73" s="1"/>
      <c r="V73" s="16"/>
      <c r="W73" s="81"/>
      <c r="X73" s="16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</row>
    <row r="74" spans="1:239" s="4" customFormat="1" ht="21.95" customHeight="1" x14ac:dyDescent="1.05">
      <c r="A74" s="1"/>
      <c r="B74" s="1"/>
      <c r="C74" s="1"/>
      <c r="D74" s="69"/>
      <c r="E74" s="1"/>
      <c r="F74" s="1"/>
      <c r="G74" s="1"/>
      <c r="H74" s="1"/>
      <c r="I74" s="1"/>
      <c r="J74" s="1"/>
      <c r="K74" s="1"/>
      <c r="L74" s="1"/>
      <c r="M74" s="75"/>
      <c r="N74" s="75"/>
      <c r="O74" s="17"/>
      <c r="P74" s="17"/>
      <c r="R74" s="3"/>
      <c r="S74" s="1"/>
      <c r="T74" s="1"/>
      <c r="U74" s="1"/>
      <c r="V74" s="16"/>
      <c r="W74" s="81"/>
      <c r="X74" s="16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</row>
    <row r="75" spans="1:239" s="4" customFormat="1" ht="21.95" customHeight="1" x14ac:dyDescent="1.05">
      <c r="A75" s="1"/>
      <c r="B75" s="1"/>
      <c r="C75" s="1"/>
      <c r="D75" s="69"/>
      <c r="E75" s="1"/>
      <c r="F75" s="1"/>
      <c r="G75" s="1"/>
      <c r="H75" s="1"/>
      <c r="I75" s="1"/>
      <c r="J75" s="1"/>
      <c r="K75" s="1"/>
      <c r="L75" s="1"/>
      <c r="M75" s="75"/>
      <c r="N75" s="75"/>
      <c r="O75" s="1"/>
      <c r="R75" s="3"/>
      <c r="S75" s="1"/>
      <c r="T75" s="1"/>
      <c r="U75" s="1"/>
      <c r="V75" s="16"/>
      <c r="W75" s="81"/>
      <c r="X75" s="16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</row>
    <row r="76" spans="1:239" s="4" customFormat="1" ht="21.95" customHeight="1" x14ac:dyDescent="1.05">
      <c r="A76" s="1"/>
      <c r="B76" s="1"/>
      <c r="C76" s="1"/>
      <c r="D76" s="69"/>
      <c r="E76" s="1"/>
      <c r="F76" s="1"/>
      <c r="G76" s="1"/>
      <c r="H76" s="1"/>
      <c r="I76" s="1"/>
      <c r="J76" s="1"/>
      <c r="K76" s="1"/>
      <c r="L76" s="1"/>
      <c r="M76" s="75"/>
      <c r="N76" s="75"/>
      <c r="O76" s="1"/>
      <c r="R76" s="3"/>
      <c r="S76" s="1"/>
      <c r="T76" s="1"/>
      <c r="U76" s="1"/>
      <c r="V76" s="16"/>
      <c r="W76" s="81"/>
      <c r="X76" s="16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</row>
    <row r="77" spans="1:239" s="4" customFormat="1" ht="21.95" customHeight="1" x14ac:dyDescent="1.05">
      <c r="A77" s="1"/>
      <c r="B77" s="1"/>
      <c r="C77" s="1"/>
      <c r="D77" s="69"/>
      <c r="E77" s="1"/>
      <c r="F77" s="1"/>
      <c r="G77" s="1"/>
      <c r="H77" s="1"/>
      <c r="I77" s="1"/>
      <c r="J77" s="1"/>
      <c r="K77" s="1"/>
      <c r="L77" s="1"/>
      <c r="M77" s="75"/>
      <c r="N77" s="75"/>
      <c r="O77" s="1"/>
      <c r="R77" s="3"/>
      <c r="S77" s="1"/>
      <c r="T77" s="1"/>
      <c r="U77" s="1"/>
      <c r="V77" s="16"/>
      <c r="W77" s="81"/>
      <c r="X77" s="16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</row>
    <row r="78" spans="1:239" s="4" customFormat="1" ht="21.95" customHeight="1" x14ac:dyDescent="1.05">
      <c r="A78" s="1"/>
      <c r="B78" s="1"/>
      <c r="C78" s="1"/>
      <c r="D78" s="69"/>
      <c r="E78" s="1"/>
      <c r="F78" s="1"/>
      <c r="G78" s="1"/>
      <c r="H78" s="1"/>
      <c r="I78" s="1"/>
      <c r="J78" s="1"/>
      <c r="K78" s="1"/>
      <c r="L78" s="1"/>
      <c r="M78" s="75"/>
      <c r="N78" s="75"/>
      <c r="O78" s="1"/>
      <c r="R78" s="3"/>
      <c r="S78" s="1"/>
      <c r="T78" s="1"/>
      <c r="U78" s="1"/>
      <c r="V78" s="16"/>
      <c r="W78" s="81"/>
      <c r="X78" s="16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</row>
    <row r="79" spans="1:239" s="4" customFormat="1" ht="21.95" customHeight="1" x14ac:dyDescent="1.05">
      <c r="A79" s="1"/>
      <c r="B79" s="1"/>
      <c r="C79" s="1"/>
      <c r="D79" s="69"/>
      <c r="E79" s="1"/>
      <c r="F79" s="1"/>
      <c r="G79" s="1"/>
      <c r="H79" s="1"/>
      <c r="I79" s="1"/>
      <c r="J79" s="1"/>
      <c r="K79" s="1"/>
      <c r="L79" s="1"/>
      <c r="M79" s="75"/>
      <c r="N79" s="75"/>
      <c r="O79" s="1"/>
      <c r="R79" s="3"/>
      <c r="S79" s="1"/>
      <c r="T79" s="1"/>
      <c r="U79" s="1"/>
      <c r="V79" s="16"/>
      <c r="W79" s="81"/>
      <c r="X79" s="16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</row>
    <row r="80" spans="1:239" s="4" customFormat="1" ht="21.95" customHeight="1" x14ac:dyDescent="1.05">
      <c r="A80" s="1"/>
      <c r="B80" s="1"/>
      <c r="C80" s="1"/>
      <c r="D80" s="69"/>
      <c r="E80" s="1"/>
      <c r="F80" s="1"/>
      <c r="G80" s="1"/>
      <c r="H80" s="1"/>
      <c r="I80" s="1"/>
      <c r="J80" s="1"/>
      <c r="K80" s="1"/>
      <c r="L80" s="1"/>
      <c r="M80" s="75"/>
      <c r="N80" s="75"/>
      <c r="O80" s="1"/>
      <c r="R80" s="3"/>
      <c r="S80" s="1"/>
      <c r="T80" s="1"/>
      <c r="U80" s="1"/>
      <c r="V80" s="16"/>
      <c r="W80" s="81"/>
      <c r="X80" s="16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</row>
    <row r="81" spans="1:239" s="4" customFormat="1" ht="21.95" customHeight="1" x14ac:dyDescent="1.05">
      <c r="A81" s="1"/>
      <c r="B81" s="1"/>
      <c r="C81" s="1"/>
      <c r="D81" s="69"/>
      <c r="E81" s="1"/>
      <c r="F81" s="1"/>
      <c r="G81" s="1"/>
      <c r="H81" s="1"/>
      <c r="I81" s="1"/>
      <c r="J81" s="1"/>
      <c r="K81" s="1"/>
      <c r="L81" s="1"/>
      <c r="M81" s="75"/>
      <c r="N81" s="75"/>
      <c r="O81" s="1"/>
      <c r="R81" s="3"/>
      <c r="S81" s="1"/>
      <c r="T81" s="1"/>
      <c r="U81" s="1"/>
      <c r="V81" s="16"/>
      <c r="W81" s="81"/>
      <c r="X81" s="16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</row>
    <row r="82" spans="1:239" s="4" customFormat="1" ht="21.95" customHeight="1" x14ac:dyDescent="1.05">
      <c r="A82" s="1"/>
      <c r="B82" s="1"/>
      <c r="C82" s="1"/>
      <c r="D82" s="69"/>
      <c r="E82" s="1"/>
      <c r="F82" s="1"/>
      <c r="G82" s="1"/>
      <c r="H82" s="1"/>
      <c r="I82" s="1"/>
      <c r="J82" s="1"/>
      <c r="K82" s="1"/>
      <c r="L82" s="1"/>
      <c r="M82" s="75"/>
      <c r="N82" s="75"/>
      <c r="O82" s="1"/>
      <c r="R82" s="3"/>
      <c r="S82" s="1"/>
      <c r="T82" s="1"/>
      <c r="U82" s="1"/>
      <c r="V82" s="16"/>
      <c r="W82" s="81"/>
      <c r="X82" s="16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</row>
    <row r="83" spans="1:239" s="4" customFormat="1" ht="21.95" customHeight="1" x14ac:dyDescent="1.05">
      <c r="A83" s="1"/>
      <c r="B83" s="1"/>
      <c r="C83" s="1"/>
      <c r="D83" s="69"/>
      <c r="E83" s="1"/>
      <c r="F83" s="1"/>
      <c r="G83" s="1"/>
      <c r="H83" s="1"/>
      <c r="I83" s="1"/>
      <c r="J83" s="1"/>
      <c r="K83" s="1"/>
      <c r="L83" s="1"/>
      <c r="M83" s="75"/>
      <c r="N83" s="75"/>
      <c r="O83" s="1"/>
      <c r="R83" s="3"/>
      <c r="S83" s="1"/>
      <c r="T83" s="1"/>
      <c r="U83" s="1"/>
      <c r="V83" s="16"/>
      <c r="W83" s="81"/>
      <c r="X83" s="16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</row>
    <row r="84" spans="1:239" s="4" customFormat="1" ht="21.95" customHeight="1" x14ac:dyDescent="1.05">
      <c r="A84" s="1"/>
      <c r="B84" s="1"/>
      <c r="C84" s="1"/>
      <c r="D84" s="69"/>
      <c r="E84" s="1"/>
      <c r="F84" s="1"/>
      <c r="G84" s="1"/>
      <c r="H84" s="1"/>
      <c r="I84" s="1"/>
      <c r="J84" s="1"/>
      <c r="K84" s="1"/>
      <c r="L84" s="1"/>
      <c r="M84" s="75"/>
      <c r="N84" s="75"/>
      <c r="O84" s="1"/>
      <c r="R84" s="3"/>
      <c r="S84" s="1"/>
      <c r="T84" s="1"/>
      <c r="U84" s="1"/>
      <c r="V84" s="16"/>
      <c r="W84" s="81"/>
      <c r="X84" s="16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</row>
    <row r="85" spans="1:239" s="4" customFormat="1" ht="21.95" customHeight="1" x14ac:dyDescent="1.05">
      <c r="A85" s="1"/>
      <c r="B85" s="1"/>
      <c r="C85" s="1"/>
      <c r="D85" s="69"/>
      <c r="E85" s="1"/>
      <c r="F85" s="1"/>
      <c r="G85" s="1"/>
      <c r="H85" s="1"/>
      <c r="I85" s="1"/>
      <c r="J85" s="1"/>
      <c r="K85" s="1"/>
      <c r="L85" s="1"/>
      <c r="M85" s="75"/>
      <c r="N85" s="75"/>
      <c r="O85" s="1"/>
      <c r="R85" s="3"/>
      <c r="S85" s="1"/>
      <c r="T85" s="1"/>
      <c r="U85" s="1"/>
      <c r="V85" s="16"/>
      <c r="W85" s="81"/>
      <c r="X85" s="16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</row>
    <row r="86" spans="1:239" s="4" customFormat="1" ht="21.95" customHeight="1" x14ac:dyDescent="1.05">
      <c r="A86" s="1"/>
      <c r="B86" s="1"/>
      <c r="C86" s="1"/>
      <c r="D86" s="69"/>
      <c r="E86" s="1"/>
      <c r="F86" s="1"/>
      <c r="G86" s="1"/>
      <c r="H86" s="1"/>
      <c r="I86" s="1"/>
      <c r="J86" s="1"/>
      <c r="K86" s="1"/>
      <c r="L86" s="1"/>
      <c r="M86" s="75"/>
      <c r="N86" s="75"/>
      <c r="O86" s="1"/>
      <c r="R86" s="3"/>
      <c r="S86" s="1"/>
      <c r="T86" s="1"/>
      <c r="U86" s="1"/>
      <c r="V86" s="16"/>
      <c r="W86" s="81"/>
      <c r="X86" s="16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</row>
    <row r="87" spans="1:239" s="4" customFormat="1" ht="21.95" customHeight="1" x14ac:dyDescent="1.05">
      <c r="A87" s="1"/>
      <c r="B87" s="1"/>
      <c r="C87" s="1"/>
      <c r="D87" s="69"/>
      <c r="E87" s="1"/>
      <c r="F87" s="1"/>
      <c r="G87" s="1"/>
      <c r="H87" s="1"/>
      <c r="I87" s="1"/>
      <c r="J87" s="1"/>
      <c r="K87" s="1"/>
      <c r="L87" s="1"/>
      <c r="M87" s="75"/>
      <c r="N87" s="75"/>
      <c r="O87" s="1"/>
      <c r="R87" s="3"/>
      <c r="S87" s="1"/>
      <c r="T87" s="1"/>
      <c r="U87" s="1"/>
      <c r="V87" s="16"/>
      <c r="W87" s="81"/>
      <c r="X87" s="16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</row>
    <row r="88" spans="1:239" s="4" customFormat="1" ht="21.95" customHeight="1" x14ac:dyDescent="1.05">
      <c r="A88" s="1"/>
      <c r="B88" s="1"/>
      <c r="C88" s="1"/>
      <c r="D88" s="69"/>
      <c r="E88" s="1"/>
      <c r="F88" s="1"/>
      <c r="G88" s="1"/>
      <c r="H88" s="1"/>
      <c r="I88" s="1"/>
      <c r="J88" s="1"/>
      <c r="K88" s="1"/>
      <c r="L88" s="1"/>
      <c r="M88" s="75"/>
      <c r="N88" s="75"/>
      <c r="O88" s="1"/>
      <c r="R88" s="3"/>
      <c r="S88" s="1"/>
      <c r="T88" s="1"/>
      <c r="U88" s="1"/>
      <c r="V88" s="16"/>
      <c r="W88" s="81"/>
      <c r="X88" s="16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</row>
    <row r="89" spans="1:239" s="4" customFormat="1" ht="21.95" customHeight="1" x14ac:dyDescent="1.05">
      <c r="A89" s="1"/>
      <c r="B89" s="1"/>
      <c r="C89" s="1"/>
      <c r="D89" s="69"/>
      <c r="E89" s="1"/>
      <c r="F89" s="1"/>
      <c r="G89" s="1"/>
      <c r="H89" s="1"/>
      <c r="I89" s="1"/>
      <c r="J89" s="1"/>
      <c r="K89" s="1"/>
      <c r="L89" s="1"/>
      <c r="M89" s="75"/>
      <c r="N89" s="75"/>
      <c r="O89" s="1"/>
      <c r="R89" s="3"/>
      <c r="S89" s="1"/>
      <c r="T89" s="1"/>
      <c r="U89" s="1"/>
      <c r="V89" s="16"/>
      <c r="W89" s="81"/>
      <c r="X89" s="16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</row>
    <row r="90" spans="1:239" s="4" customFormat="1" ht="21.95" customHeight="1" x14ac:dyDescent="1.05">
      <c r="A90" s="1"/>
      <c r="B90" s="1"/>
      <c r="C90" s="1"/>
      <c r="D90" s="69"/>
      <c r="E90" s="1"/>
      <c r="F90" s="1"/>
      <c r="G90" s="1"/>
      <c r="H90" s="1"/>
      <c r="I90" s="1"/>
      <c r="J90" s="1"/>
      <c r="K90" s="1"/>
      <c r="L90" s="1"/>
      <c r="M90" s="75"/>
      <c r="N90" s="75"/>
      <c r="O90" s="1"/>
      <c r="R90" s="3"/>
      <c r="S90" s="1"/>
      <c r="T90" s="1"/>
      <c r="U90" s="1"/>
      <c r="V90" s="16"/>
      <c r="W90" s="81"/>
      <c r="X90" s="16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</row>
    <row r="91" spans="1:239" s="4" customFormat="1" ht="21.95" customHeight="1" x14ac:dyDescent="1.05">
      <c r="A91" s="1"/>
      <c r="B91" s="1"/>
      <c r="C91" s="1"/>
      <c r="D91" s="69"/>
      <c r="E91" s="1"/>
      <c r="F91" s="1"/>
      <c r="G91" s="1"/>
      <c r="H91" s="1"/>
      <c r="I91" s="1"/>
      <c r="J91" s="1"/>
      <c r="K91" s="1"/>
      <c r="L91" s="1"/>
      <c r="M91" s="75"/>
      <c r="N91" s="75"/>
      <c r="O91" s="1"/>
      <c r="R91" s="3"/>
      <c r="S91" s="1"/>
      <c r="T91" s="1"/>
      <c r="U91" s="1"/>
      <c r="V91" s="16"/>
      <c r="W91" s="81"/>
      <c r="X91" s="16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</row>
    <row r="92" spans="1:239" s="4" customFormat="1" ht="21.95" customHeight="1" x14ac:dyDescent="1.05">
      <c r="A92" s="1"/>
      <c r="B92" s="1"/>
      <c r="C92" s="1"/>
      <c r="D92" s="69"/>
      <c r="E92" s="1"/>
      <c r="F92" s="1"/>
      <c r="G92" s="1"/>
      <c r="H92" s="1"/>
      <c r="I92" s="1"/>
      <c r="J92" s="1"/>
      <c r="K92" s="1"/>
      <c r="L92" s="1"/>
      <c r="M92" s="75"/>
      <c r="N92" s="75"/>
      <c r="O92" s="1"/>
      <c r="R92" s="3"/>
      <c r="S92" s="1"/>
      <c r="T92" s="1"/>
      <c r="U92" s="1"/>
      <c r="V92" s="16"/>
      <c r="W92" s="81"/>
      <c r="X92" s="16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</row>
    <row r="93" spans="1:239" s="4" customFormat="1" ht="21.95" customHeight="1" x14ac:dyDescent="1.05">
      <c r="A93" s="1"/>
      <c r="B93" s="1"/>
      <c r="C93" s="1"/>
      <c r="D93" s="69"/>
      <c r="E93" s="1"/>
      <c r="F93" s="1"/>
      <c r="G93" s="1"/>
      <c r="H93" s="1"/>
      <c r="I93" s="1"/>
      <c r="J93" s="1"/>
      <c r="K93" s="1"/>
      <c r="L93" s="1"/>
      <c r="M93" s="75"/>
      <c r="N93" s="75"/>
      <c r="O93" s="1"/>
      <c r="R93" s="3"/>
      <c r="S93" s="1"/>
      <c r="T93" s="1"/>
      <c r="U93" s="1"/>
      <c r="V93" s="16"/>
      <c r="W93" s="81"/>
      <c r="X93" s="16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</row>
    <row r="94" spans="1:239" s="4" customFormat="1" ht="21.95" customHeight="1" x14ac:dyDescent="1.05">
      <c r="A94" s="1"/>
      <c r="B94" s="1"/>
      <c r="C94" s="1"/>
      <c r="D94" s="69"/>
      <c r="E94" s="1"/>
      <c r="F94" s="1"/>
      <c r="G94" s="1"/>
      <c r="H94" s="1"/>
      <c r="I94" s="1"/>
      <c r="J94" s="1"/>
      <c r="K94" s="1"/>
      <c r="L94" s="1"/>
      <c r="M94" s="75"/>
      <c r="N94" s="75"/>
      <c r="O94" s="1"/>
      <c r="R94" s="3"/>
      <c r="S94" s="1"/>
      <c r="T94" s="1"/>
      <c r="U94" s="1"/>
      <c r="V94" s="16"/>
      <c r="W94" s="81"/>
      <c r="X94" s="16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</row>
    <row r="95" spans="1:239" s="4" customFormat="1" ht="21.95" customHeight="1" x14ac:dyDescent="1.05">
      <c r="A95" s="1"/>
      <c r="B95" s="1"/>
      <c r="C95" s="1"/>
      <c r="D95" s="69"/>
      <c r="E95" s="1"/>
      <c r="F95" s="1"/>
      <c r="G95" s="1"/>
      <c r="H95" s="1"/>
      <c r="I95" s="1"/>
      <c r="J95" s="1"/>
      <c r="K95" s="1"/>
      <c r="L95" s="1"/>
      <c r="M95" s="75"/>
      <c r="N95" s="75"/>
      <c r="O95" s="1"/>
      <c r="R95" s="3"/>
      <c r="S95" s="1"/>
      <c r="T95" s="1"/>
      <c r="U95" s="1"/>
      <c r="V95" s="16"/>
      <c r="W95" s="81"/>
      <c r="X95" s="16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</row>
    <row r="96" spans="1:239" s="4" customFormat="1" ht="21.95" customHeight="1" x14ac:dyDescent="1.05">
      <c r="A96" s="1"/>
      <c r="B96" s="1"/>
      <c r="C96" s="1"/>
      <c r="D96" s="69"/>
      <c r="E96" s="1"/>
      <c r="F96" s="1"/>
      <c r="G96" s="1"/>
      <c r="H96" s="1"/>
      <c r="I96" s="1"/>
      <c r="J96" s="1"/>
      <c r="K96" s="1"/>
      <c r="L96" s="1"/>
      <c r="M96" s="75"/>
      <c r="N96" s="75"/>
      <c r="O96" s="1"/>
      <c r="R96" s="3"/>
      <c r="S96" s="1"/>
      <c r="T96" s="1"/>
      <c r="U96" s="1"/>
      <c r="V96" s="16"/>
      <c r="W96" s="81"/>
      <c r="X96" s="16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</row>
    <row r="97" spans="1:239" s="4" customFormat="1" ht="21.95" customHeight="1" x14ac:dyDescent="1.05">
      <c r="A97" s="1"/>
      <c r="B97" s="1"/>
      <c r="C97" s="1"/>
      <c r="D97" s="69"/>
      <c r="E97" s="1"/>
      <c r="F97" s="1"/>
      <c r="G97" s="1"/>
      <c r="H97" s="1"/>
      <c r="I97" s="1"/>
      <c r="J97" s="1"/>
      <c r="K97" s="1"/>
      <c r="L97" s="1"/>
      <c r="M97" s="75"/>
      <c r="N97" s="75"/>
      <c r="O97" s="1"/>
      <c r="R97" s="3"/>
      <c r="S97" s="1"/>
      <c r="T97" s="1"/>
      <c r="U97" s="1"/>
      <c r="V97" s="16"/>
      <c r="W97" s="81"/>
      <c r="X97" s="16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</row>
    <row r="98" spans="1:239" s="4" customFormat="1" ht="21.95" customHeight="1" x14ac:dyDescent="1.05">
      <c r="A98" s="1"/>
      <c r="B98" s="1"/>
      <c r="C98" s="1"/>
      <c r="D98" s="69"/>
      <c r="E98" s="1"/>
      <c r="F98" s="1"/>
      <c r="G98" s="1"/>
      <c r="H98" s="1"/>
      <c r="I98" s="1"/>
      <c r="J98" s="1"/>
      <c r="K98" s="1"/>
      <c r="L98" s="1"/>
      <c r="M98" s="75"/>
      <c r="N98" s="75"/>
      <c r="O98" s="1"/>
      <c r="R98" s="3"/>
      <c r="S98" s="1"/>
      <c r="T98" s="1"/>
      <c r="U98" s="1"/>
      <c r="V98" s="16"/>
      <c r="W98" s="81"/>
      <c r="X98" s="16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</row>
    <row r="99" spans="1:239" s="4" customFormat="1" ht="21.95" customHeight="1" x14ac:dyDescent="1.05">
      <c r="A99" s="1"/>
      <c r="B99" s="1"/>
      <c r="C99" s="1"/>
      <c r="D99" s="69"/>
      <c r="E99" s="1"/>
      <c r="F99" s="1"/>
      <c r="G99" s="1"/>
      <c r="H99" s="1"/>
      <c r="I99" s="1"/>
      <c r="J99" s="1"/>
      <c r="K99" s="1"/>
      <c r="L99" s="1"/>
      <c r="M99" s="75"/>
      <c r="N99" s="75"/>
      <c r="O99" s="1"/>
      <c r="R99" s="3"/>
      <c r="S99" s="1"/>
      <c r="T99" s="1"/>
      <c r="U99" s="1"/>
      <c r="V99" s="16"/>
      <c r="W99" s="81"/>
      <c r="X99" s="16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</row>
    <row r="100" spans="1:239" s="4" customFormat="1" ht="21.95" customHeight="1" x14ac:dyDescent="1.05">
      <c r="A100" s="1"/>
      <c r="B100" s="1"/>
      <c r="C100" s="1"/>
      <c r="D100" s="69"/>
      <c r="E100" s="1"/>
      <c r="F100" s="1"/>
      <c r="G100" s="1"/>
      <c r="H100" s="1"/>
      <c r="I100" s="1"/>
      <c r="J100" s="1"/>
      <c r="K100" s="1"/>
      <c r="L100" s="1"/>
      <c r="M100" s="75"/>
      <c r="N100" s="75"/>
      <c r="O100" s="1"/>
      <c r="R100" s="3"/>
      <c r="S100" s="1"/>
      <c r="T100" s="1"/>
      <c r="U100" s="1"/>
      <c r="V100" s="16"/>
      <c r="W100" s="81"/>
      <c r="X100" s="16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</row>
    <row r="101" spans="1:239" s="4" customFormat="1" ht="21.95" customHeight="1" x14ac:dyDescent="1.05">
      <c r="A101" s="1"/>
      <c r="B101" s="1"/>
      <c r="C101" s="1"/>
      <c r="D101" s="69"/>
      <c r="E101" s="1"/>
      <c r="F101" s="1"/>
      <c r="G101" s="1"/>
      <c r="H101" s="1"/>
      <c r="I101" s="1"/>
      <c r="J101" s="1"/>
      <c r="K101" s="1"/>
      <c r="L101" s="1"/>
      <c r="M101" s="75"/>
      <c r="N101" s="75"/>
      <c r="O101" s="1"/>
      <c r="R101" s="3"/>
      <c r="S101" s="1"/>
      <c r="T101" s="1"/>
      <c r="U101" s="1"/>
      <c r="V101" s="16"/>
      <c r="W101" s="81"/>
      <c r="X101" s="16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</row>
    <row r="102" spans="1:239" s="4" customFormat="1" ht="21.95" customHeight="1" x14ac:dyDescent="1.05">
      <c r="A102" s="1"/>
      <c r="B102" s="1"/>
      <c r="C102" s="1"/>
      <c r="D102" s="69"/>
      <c r="E102" s="1"/>
      <c r="F102" s="1"/>
      <c r="G102" s="1"/>
      <c r="H102" s="1"/>
      <c r="I102" s="1"/>
      <c r="J102" s="1"/>
      <c r="K102" s="1"/>
      <c r="L102" s="1"/>
      <c r="M102" s="75"/>
      <c r="N102" s="75"/>
      <c r="O102" s="1"/>
      <c r="R102" s="3"/>
      <c r="S102" s="1"/>
      <c r="T102" s="1"/>
      <c r="U102" s="1"/>
      <c r="V102" s="16"/>
      <c r="W102" s="81"/>
      <c r="X102" s="16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</row>
    <row r="103" spans="1:239" s="4" customFormat="1" ht="21.95" customHeight="1" x14ac:dyDescent="1.05">
      <c r="A103" s="1"/>
      <c r="B103" s="1"/>
      <c r="C103" s="1"/>
      <c r="D103" s="69"/>
      <c r="E103" s="1"/>
      <c r="F103" s="1"/>
      <c r="G103" s="1"/>
      <c r="H103" s="1"/>
      <c r="I103" s="1"/>
      <c r="J103" s="1"/>
      <c r="K103" s="1"/>
      <c r="L103" s="1"/>
      <c r="M103" s="75"/>
      <c r="N103" s="75"/>
      <c r="O103" s="1"/>
      <c r="R103" s="3"/>
      <c r="S103" s="1"/>
      <c r="T103" s="1"/>
      <c r="U103" s="1"/>
      <c r="V103" s="16"/>
      <c r="W103" s="81"/>
      <c r="X103" s="16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</row>
    <row r="104" spans="1:239" s="4" customFormat="1" ht="21.95" customHeight="1" x14ac:dyDescent="1.05">
      <c r="A104" s="1"/>
      <c r="B104" s="1"/>
      <c r="C104" s="1"/>
      <c r="D104" s="69"/>
      <c r="E104" s="1"/>
      <c r="F104" s="1"/>
      <c r="G104" s="1"/>
      <c r="H104" s="1"/>
      <c r="I104" s="1"/>
      <c r="J104" s="1"/>
      <c r="K104" s="1"/>
      <c r="L104" s="1"/>
      <c r="M104" s="75"/>
      <c r="N104" s="75"/>
      <c r="O104" s="1"/>
      <c r="R104" s="3"/>
      <c r="S104" s="1"/>
      <c r="T104" s="1"/>
      <c r="U104" s="1"/>
      <c r="V104" s="16"/>
      <c r="W104" s="81"/>
      <c r="X104" s="16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</row>
    <row r="105" spans="1:239" s="4" customFormat="1" ht="21.95" customHeight="1" x14ac:dyDescent="1.05">
      <c r="A105" s="1"/>
      <c r="B105" s="1"/>
      <c r="C105" s="1"/>
      <c r="D105" s="69"/>
      <c r="E105" s="1"/>
      <c r="F105" s="1"/>
      <c r="G105" s="1"/>
      <c r="H105" s="1"/>
      <c r="I105" s="1"/>
      <c r="J105" s="1"/>
      <c r="K105" s="1"/>
      <c r="L105" s="1"/>
      <c r="M105" s="75"/>
      <c r="N105" s="75"/>
      <c r="O105" s="17"/>
      <c r="P105" s="17"/>
      <c r="R105" s="3"/>
      <c r="S105" s="1"/>
      <c r="T105" s="1"/>
      <c r="U105" s="1"/>
      <c r="V105" s="16"/>
      <c r="W105" s="81"/>
      <c r="X105" s="16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</row>
    <row r="106" spans="1:239" s="4" customFormat="1" ht="21.95" customHeight="1" x14ac:dyDescent="1.05">
      <c r="A106" s="1"/>
      <c r="B106" s="1"/>
      <c r="C106" s="1"/>
      <c r="D106" s="69"/>
      <c r="E106" s="1"/>
      <c r="F106" s="1"/>
      <c r="G106" s="1"/>
      <c r="H106" s="1"/>
      <c r="I106" s="1"/>
      <c r="J106" s="1"/>
      <c r="K106" s="1"/>
      <c r="L106" s="1"/>
      <c r="M106" s="75"/>
      <c r="N106" s="75"/>
      <c r="O106" s="17"/>
      <c r="P106" s="17"/>
      <c r="R106" s="3"/>
      <c r="S106" s="1"/>
      <c r="T106" s="1"/>
      <c r="U106" s="1"/>
      <c r="V106" s="16"/>
      <c r="W106" s="81"/>
      <c r="X106" s="16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</row>
    <row r="107" spans="1:239" s="4" customFormat="1" ht="21.95" customHeight="1" x14ac:dyDescent="1.05">
      <c r="A107" s="1"/>
      <c r="B107" s="1"/>
      <c r="C107" s="1"/>
      <c r="D107" s="69"/>
      <c r="E107" s="1"/>
      <c r="F107" s="1"/>
      <c r="G107" s="1"/>
      <c r="H107" s="1"/>
      <c r="I107" s="1"/>
      <c r="J107" s="1"/>
      <c r="K107" s="1"/>
      <c r="L107" s="1"/>
      <c r="M107" s="75"/>
      <c r="N107" s="75"/>
      <c r="O107" s="1"/>
      <c r="R107" s="3"/>
      <c r="S107" s="1"/>
      <c r="T107" s="1"/>
      <c r="U107" s="1"/>
      <c r="V107" s="16"/>
      <c r="W107" s="81"/>
      <c r="X107" s="16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</row>
    <row r="108" spans="1:239" s="4" customFormat="1" ht="21.95" customHeight="1" x14ac:dyDescent="1.05">
      <c r="A108" s="1"/>
      <c r="B108" s="1"/>
      <c r="C108" s="1"/>
      <c r="D108" s="69"/>
      <c r="E108" s="1"/>
      <c r="F108" s="1"/>
      <c r="G108" s="1"/>
      <c r="H108" s="1"/>
      <c r="I108" s="1"/>
      <c r="J108" s="1"/>
      <c r="K108" s="1"/>
      <c r="L108" s="1"/>
      <c r="M108" s="75"/>
      <c r="N108" s="75"/>
      <c r="O108" s="1"/>
      <c r="R108" s="3"/>
      <c r="S108" s="1"/>
      <c r="T108" s="1"/>
      <c r="U108" s="1"/>
      <c r="V108" s="16"/>
      <c r="W108" s="81"/>
      <c r="X108" s="16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</row>
    <row r="109" spans="1:239" s="4" customFormat="1" ht="21.95" customHeight="1" x14ac:dyDescent="1.05">
      <c r="A109" s="1"/>
      <c r="B109" s="1"/>
      <c r="C109" s="1"/>
      <c r="D109" s="69"/>
      <c r="E109" s="1"/>
      <c r="F109" s="1"/>
      <c r="G109" s="1"/>
      <c r="H109" s="1"/>
      <c r="I109" s="1"/>
      <c r="J109" s="1"/>
      <c r="K109" s="1"/>
      <c r="L109" s="1"/>
      <c r="M109" s="75"/>
      <c r="N109" s="75"/>
      <c r="O109" s="1"/>
      <c r="R109" s="3"/>
      <c r="S109" s="1"/>
      <c r="T109" s="1"/>
      <c r="U109" s="1"/>
      <c r="V109" s="16"/>
      <c r="W109" s="81"/>
      <c r="X109" s="16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</row>
    <row r="110" spans="1:239" s="4" customFormat="1" ht="21.95" customHeight="1" x14ac:dyDescent="1.05">
      <c r="A110" s="1"/>
      <c r="B110" s="1"/>
      <c r="C110" s="1"/>
      <c r="D110" s="69"/>
      <c r="E110" s="1"/>
      <c r="F110" s="1"/>
      <c r="G110" s="1"/>
      <c r="H110" s="1"/>
      <c r="I110" s="1"/>
      <c r="J110" s="1"/>
      <c r="K110" s="1"/>
      <c r="L110" s="1"/>
      <c r="M110" s="75"/>
      <c r="N110" s="75"/>
      <c r="O110" s="1"/>
      <c r="R110" s="3"/>
      <c r="S110" s="1"/>
      <c r="T110" s="1"/>
      <c r="U110" s="1"/>
      <c r="V110" s="16"/>
      <c r="W110" s="81"/>
      <c r="X110" s="16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</row>
    <row r="111" spans="1:239" s="4" customFormat="1" ht="21.95" customHeight="1" x14ac:dyDescent="1.05">
      <c r="A111" s="1"/>
      <c r="B111" s="1"/>
      <c r="C111" s="1"/>
      <c r="D111" s="69"/>
      <c r="E111" s="1"/>
      <c r="F111" s="1"/>
      <c r="G111" s="1"/>
      <c r="H111" s="1"/>
      <c r="I111" s="1"/>
      <c r="J111" s="1"/>
      <c r="K111" s="1"/>
      <c r="L111" s="1"/>
      <c r="M111" s="75"/>
      <c r="N111" s="75"/>
      <c r="O111" s="1"/>
      <c r="R111" s="3"/>
      <c r="S111" s="1"/>
      <c r="T111" s="1"/>
      <c r="U111" s="1"/>
      <c r="V111" s="16"/>
      <c r="W111" s="81"/>
      <c r="X111" s="16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</row>
    <row r="112" spans="1:239" s="4" customFormat="1" ht="21.95" customHeight="1" x14ac:dyDescent="1.05">
      <c r="A112" s="1"/>
      <c r="B112" s="1"/>
      <c r="C112" s="1"/>
      <c r="D112" s="69"/>
      <c r="E112" s="1"/>
      <c r="F112" s="1"/>
      <c r="G112" s="1"/>
      <c r="H112" s="1"/>
      <c r="I112" s="1"/>
      <c r="J112" s="1"/>
      <c r="K112" s="1"/>
      <c r="L112" s="1"/>
      <c r="M112" s="75"/>
      <c r="N112" s="75"/>
      <c r="O112" s="1"/>
      <c r="R112" s="3"/>
      <c r="S112" s="1"/>
      <c r="T112" s="1"/>
      <c r="U112" s="1"/>
      <c r="V112" s="16"/>
      <c r="W112" s="81"/>
      <c r="X112" s="16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</row>
    <row r="113" spans="1:239" s="4" customFormat="1" ht="21.95" customHeight="1" x14ac:dyDescent="1.05">
      <c r="A113" s="1"/>
      <c r="B113" s="1"/>
      <c r="C113" s="1"/>
      <c r="D113" s="69"/>
      <c r="E113" s="1"/>
      <c r="F113" s="1"/>
      <c r="G113" s="1"/>
      <c r="H113" s="1"/>
      <c r="I113" s="1"/>
      <c r="J113" s="1"/>
      <c r="K113" s="1"/>
      <c r="L113" s="1"/>
      <c r="M113" s="75"/>
      <c r="N113" s="75"/>
      <c r="O113" s="1"/>
      <c r="R113" s="3"/>
      <c r="S113" s="1"/>
      <c r="T113" s="1"/>
      <c r="U113" s="1"/>
      <c r="V113" s="16"/>
      <c r="W113" s="81"/>
      <c r="X113" s="16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</row>
    <row r="114" spans="1:239" s="4" customFormat="1" ht="21.95" customHeight="1" x14ac:dyDescent="1.05">
      <c r="A114" s="1"/>
      <c r="B114" s="1"/>
      <c r="C114" s="1"/>
      <c r="D114" s="69"/>
      <c r="E114" s="1"/>
      <c r="F114" s="1"/>
      <c r="G114" s="1"/>
      <c r="H114" s="1"/>
      <c r="I114" s="1"/>
      <c r="J114" s="1"/>
      <c r="K114" s="1"/>
      <c r="L114" s="1"/>
      <c r="M114" s="75"/>
      <c r="N114" s="75"/>
      <c r="O114" s="1"/>
      <c r="R114" s="3"/>
      <c r="S114" s="1"/>
      <c r="T114" s="1"/>
      <c r="U114" s="1"/>
      <c r="V114" s="16"/>
      <c r="W114" s="81"/>
      <c r="X114" s="16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</row>
    <row r="115" spans="1:239" s="4" customFormat="1" ht="21.95" customHeight="1" x14ac:dyDescent="1.05">
      <c r="A115" s="1"/>
      <c r="B115" s="1"/>
      <c r="C115" s="1"/>
      <c r="D115" s="69"/>
      <c r="E115" s="1"/>
      <c r="F115" s="1"/>
      <c r="G115" s="1"/>
      <c r="H115" s="1"/>
      <c r="I115" s="1"/>
      <c r="J115" s="1"/>
      <c r="K115" s="1"/>
      <c r="L115" s="1"/>
      <c r="M115" s="75"/>
      <c r="N115" s="75"/>
      <c r="O115" s="1"/>
      <c r="R115" s="3"/>
      <c r="S115" s="1"/>
      <c r="T115" s="1"/>
      <c r="U115" s="1"/>
      <c r="V115" s="16"/>
      <c r="W115" s="81"/>
      <c r="X115" s="16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</row>
    <row r="116" spans="1:239" s="4" customFormat="1" ht="21.95" customHeight="1" x14ac:dyDescent="1.05">
      <c r="A116" s="1"/>
      <c r="B116" s="1"/>
      <c r="C116" s="1"/>
      <c r="D116" s="69"/>
      <c r="E116" s="1"/>
      <c r="F116" s="1"/>
      <c r="G116" s="1"/>
      <c r="H116" s="1"/>
      <c r="I116" s="1"/>
      <c r="J116" s="1"/>
      <c r="K116" s="1"/>
      <c r="L116" s="1"/>
      <c r="M116" s="75"/>
      <c r="N116" s="75"/>
      <c r="O116" s="1"/>
      <c r="R116" s="3"/>
      <c r="S116" s="1"/>
      <c r="T116" s="1"/>
      <c r="U116" s="1"/>
      <c r="V116" s="16"/>
      <c r="W116" s="81"/>
      <c r="X116" s="16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</row>
    <row r="117" spans="1:239" s="4" customFormat="1" ht="21.95" customHeight="1" x14ac:dyDescent="1.05">
      <c r="A117" s="1"/>
      <c r="B117" s="1"/>
      <c r="C117" s="1"/>
      <c r="D117" s="69"/>
      <c r="E117" s="1"/>
      <c r="F117" s="1"/>
      <c r="G117" s="1"/>
      <c r="H117" s="1"/>
      <c r="I117" s="1"/>
      <c r="J117" s="1"/>
      <c r="K117" s="1"/>
      <c r="L117" s="1"/>
      <c r="M117" s="75"/>
      <c r="N117" s="75"/>
      <c r="O117" s="1"/>
      <c r="R117" s="3"/>
      <c r="S117" s="1"/>
      <c r="T117" s="1"/>
      <c r="U117" s="1"/>
      <c r="V117" s="16"/>
      <c r="W117" s="81"/>
      <c r="X117" s="16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</row>
    <row r="118" spans="1:239" s="4" customFormat="1" ht="21.95" customHeight="1" x14ac:dyDescent="1.05">
      <c r="A118" s="1"/>
      <c r="B118" s="1"/>
      <c r="C118" s="1"/>
      <c r="D118" s="69"/>
      <c r="E118" s="1"/>
      <c r="F118" s="1"/>
      <c r="G118" s="1"/>
      <c r="H118" s="1"/>
      <c r="I118" s="1"/>
      <c r="J118" s="1"/>
      <c r="K118" s="1"/>
      <c r="L118" s="1"/>
      <c r="M118" s="75"/>
      <c r="N118" s="75"/>
      <c r="O118" s="1"/>
      <c r="R118" s="3"/>
      <c r="S118" s="1"/>
      <c r="T118" s="1"/>
      <c r="U118" s="1"/>
      <c r="V118" s="16"/>
      <c r="W118" s="81"/>
      <c r="X118" s="16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</row>
    <row r="119" spans="1:239" s="4" customFormat="1" ht="21.95" customHeight="1" x14ac:dyDescent="1.05">
      <c r="A119" s="1"/>
      <c r="B119" s="1"/>
      <c r="C119" s="1"/>
      <c r="D119" s="69"/>
      <c r="E119" s="1"/>
      <c r="F119" s="1"/>
      <c r="G119" s="1"/>
      <c r="H119" s="1"/>
      <c r="I119" s="1"/>
      <c r="J119" s="1"/>
      <c r="K119" s="1"/>
      <c r="L119" s="1"/>
      <c r="M119" s="75"/>
      <c r="N119" s="75"/>
      <c r="O119" s="1"/>
      <c r="R119" s="3"/>
      <c r="S119" s="1"/>
      <c r="T119" s="1"/>
      <c r="U119" s="1"/>
      <c r="V119" s="16"/>
      <c r="W119" s="81"/>
      <c r="X119" s="16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</row>
    <row r="120" spans="1:239" s="4" customFormat="1" ht="21.95" customHeight="1" x14ac:dyDescent="1.05">
      <c r="A120" s="1"/>
      <c r="B120" s="1"/>
      <c r="C120" s="1"/>
      <c r="D120" s="69"/>
      <c r="E120" s="1"/>
      <c r="F120" s="1"/>
      <c r="G120" s="1"/>
      <c r="H120" s="1"/>
      <c r="I120" s="1"/>
      <c r="J120" s="1"/>
      <c r="K120" s="1"/>
      <c r="L120" s="1"/>
      <c r="M120" s="75"/>
      <c r="N120" s="75"/>
      <c r="O120" s="1"/>
      <c r="R120" s="3"/>
      <c r="S120" s="1"/>
      <c r="T120" s="1"/>
      <c r="U120" s="1"/>
      <c r="V120" s="16"/>
      <c r="W120" s="81"/>
      <c r="X120" s="16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</row>
    <row r="121" spans="1:239" s="4" customFormat="1" ht="21.95" customHeight="1" x14ac:dyDescent="1.05">
      <c r="A121" s="1"/>
      <c r="B121" s="1"/>
      <c r="C121" s="1"/>
      <c r="D121" s="69"/>
      <c r="E121" s="1"/>
      <c r="F121" s="1"/>
      <c r="G121" s="1"/>
      <c r="H121" s="1"/>
      <c r="I121" s="1"/>
      <c r="J121" s="1"/>
      <c r="K121" s="1"/>
      <c r="L121" s="1"/>
      <c r="M121" s="75"/>
      <c r="N121" s="75"/>
      <c r="O121" s="1"/>
      <c r="R121" s="3"/>
      <c r="S121" s="1"/>
      <c r="T121" s="1"/>
      <c r="U121" s="1"/>
      <c r="V121" s="16"/>
      <c r="W121" s="81"/>
      <c r="X121" s="16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</row>
    <row r="122" spans="1:239" s="4" customFormat="1" ht="21.95" customHeight="1" x14ac:dyDescent="1.05">
      <c r="A122" s="1"/>
      <c r="B122" s="1"/>
      <c r="C122" s="1"/>
      <c r="D122" s="69"/>
      <c r="E122" s="1"/>
      <c r="F122" s="1"/>
      <c r="G122" s="1"/>
      <c r="H122" s="1"/>
      <c r="I122" s="1"/>
      <c r="J122" s="1"/>
      <c r="K122" s="1"/>
      <c r="L122" s="1"/>
      <c r="M122" s="75"/>
      <c r="N122" s="75"/>
      <c r="O122" s="1"/>
      <c r="R122" s="3"/>
      <c r="S122" s="1"/>
      <c r="T122" s="1"/>
      <c r="U122" s="1"/>
      <c r="V122" s="16"/>
      <c r="W122" s="81"/>
      <c r="X122" s="16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</row>
    <row r="123" spans="1:239" s="4" customFormat="1" ht="21.95" customHeight="1" x14ac:dyDescent="1.05">
      <c r="A123" s="1"/>
      <c r="B123" s="1"/>
      <c r="C123" s="1"/>
      <c r="D123" s="69"/>
      <c r="E123" s="1"/>
      <c r="F123" s="1"/>
      <c r="G123" s="1"/>
      <c r="H123" s="1"/>
      <c r="I123" s="1"/>
      <c r="J123" s="1"/>
      <c r="K123" s="1"/>
      <c r="L123" s="1"/>
      <c r="M123" s="75"/>
      <c r="N123" s="75"/>
      <c r="O123" s="1"/>
      <c r="R123" s="3"/>
      <c r="S123" s="1"/>
      <c r="T123" s="1"/>
      <c r="U123" s="1"/>
      <c r="V123" s="16"/>
      <c r="W123" s="81"/>
      <c r="X123" s="16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</row>
    <row r="124" spans="1:239" s="4" customFormat="1" ht="21.95" customHeight="1" x14ac:dyDescent="1.05">
      <c r="A124" s="1"/>
      <c r="B124" s="1"/>
      <c r="C124" s="1"/>
      <c r="D124" s="69"/>
      <c r="E124" s="1"/>
      <c r="F124" s="1"/>
      <c r="G124" s="1"/>
      <c r="H124" s="1"/>
      <c r="I124" s="1"/>
      <c r="J124" s="1"/>
      <c r="K124" s="1"/>
      <c r="L124" s="1"/>
      <c r="M124" s="75"/>
      <c r="N124" s="75"/>
      <c r="O124" s="1"/>
      <c r="R124" s="3"/>
      <c r="S124" s="1"/>
      <c r="T124" s="1"/>
      <c r="U124" s="1"/>
      <c r="V124" s="16"/>
      <c r="W124" s="81"/>
      <c r="X124" s="16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</row>
    <row r="125" spans="1:239" s="4" customFormat="1" ht="21.95" customHeight="1" x14ac:dyDescent="1.05">
      <c r="A125" s="1"/>
      <c r="B125" s="1"/>
      <c r="C125" s="1"/>
      <c r="D125" s="69"/>
      <c r="E125" s="1"/>
      <c r="F125" s="1"/>
      <c r="G125" s="1"/>
      <c r="H125" s="1"/>
      <c r="I125" s="1"/>
      <c r="J125" s="1"/>
      <c r="K125" s="1"/>
      <c r="L125" s="1"/>
      <c r="M125" s="75"/>
      <c r="N125" s="75"/>
      <c r="O125" s="1"/>
      <c r="R125" s="3"/>
      <c r="S125" s="1"/>
      <c r="T125" s="1"/>
      <c r="U125" s="1"/>
      <c r="V125" s="16"/>
      <c r="W125" s="81"/>
      <c r="X125" s="16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</row>
    <row r="126" spans="1:239" s="4" customFormat="1" ht="21.95" customHeight="1" x14ac:dyDescent="1.05">
      <c r="A126" s="1"/>
      <c r="B126" s="1"/>
      <c r="C126" s="1"/>
      <c r="D126" s="69"/>
      <c r="E126" s="1"/>
      <c r="F126" s="1"/>
      <c r="G126" s="1"/>
      <c r="H126" s="1"/>
      <c r="I126" s="1"/>
      <c r="J126" s="1"/>
      <c r="K126" s="1"/>
      <c r="L126" s="1"/>
      <c r="M126" s="75"/>
      <c r="N126" s="75"/>
      <c r="O126" s="1"/>
      <c r="R126" s="3"/>
      <c r="S126" s="1"/>
      <c r="T126" s="1"/>
      <c r="U126" s="1"/>
      <c r="V126" s="16"/>
      <c r="W126" s="81"/>
      <c r="X126" s="16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</row>
    <row r="127" spans="1:239" s="4" customFormat="1" ht="21.95" customHeight="1" x14ac:dyDescent="1.05">
      <c r="A127" s="1"/>
      <c r="B127" s="1"/>
      <c r="C127" s="1"/>
      <c r="D127" s="69"/>
      <c r="E127" s="1"/>
      <c r="F127" s="1"/>
      <c r="G127" s="1"/>
      <c r="H127" s="1"/>
      <c r="I127" s="1"/>
      <c r="J127" s="1"/>
      <c r="K127" s="1"/>
      <c r="L127" s="1"/>
      <c r="M127" s="75"/>
      <c r="N127" s="75"/>
      <c r="O127" s="1"/>
      <c r="R127" s="3"/>
      <c r="S127" s="1"/>
      <c r="T127" s="1"/>
      <c r="U127" s="1"/>
      <c r="V127" s="16"/>
      <c r="W127" s="81"/>
      <c r="X127" s="16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</row>
    <row r="128" spans="1:239" s="4" customFormat="1" ht="21.95" customHeight="1" x14ac:dyDescent="1.05">
      <c r="A128" s="1"/>
      <c r="B128" s="1"/>
      <c r="C128" s="1"/>
      <c r="D128" s="69"/>
      <c r="E128" s="1"/>
      <c r="F128" s="1"/>
      <c r="G128" s="1"/>
      <c r="H128" s="1"/>
      <c r="I128" s="1"/>
      <c r="J128" s="1"/>
      <c r="K128" s="1"/>
      <c r="L128" s="1"/>
      <c r="M128" s="75"/>
      <c r="N128" s="75"/>
      <c r="O128" s="1"/>
      <c r="R128" s="3"/>
      <c r="S128" s="1"/>
      <c r="T128" s="1"/>
      <c r="U128" s="1"/>
      <c r="V128" s="16"/>
      <c r="W128" s="81"/>
      <c r="X128" s="16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</row>
    <row r="129" spans="1:239" s="4" customFormat="1" ht="21.95" customHeight="1" x14ac:dyDescent="1.05">
      <c r="A129" s="1"/>
      <c r="B129" s="1"/>
      <c r="C129" s="1"/>
      <c r="D129" s="69"/>
      <c r="E129" s="1"/>
      <c r="F129" s="1"/>
      <c r="G129" s="1"/>
      <c r="H129" s="1"/>
      <c r="I129" s="1"/>
      <c r="J129" s="1"/>
      <c r="K129" s="1"/>
      <c r="L129" s="1"/>
      <c r="M129" s="75"/>
      <c r="N129" s="75"/>
      <c r="O129" s="1"/>
      <c r="R129" s="3"/>
      <c r="S129" s="1"/>
      <c r="T129" s="1"/>
      <c r="U129" s="1"/>
      <c r="V129" s="16"/>
      <c r="W129" s="81"/>
      <c r="X129" s="16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</row>
    <row r="130" spans="1:239" s="4" customFormat="1" ht="21.95" customHeight="1" x14ac:dyDescent="1.05">
      <c r="A130" s="1"/>
      <c r="B130" s="1"/>
      <c r="C130" s="1"/>
      <c r="D130" s="69"/>
      <c r="E130" s="1"/>
      <c r="F130" s="1"/>
      <c r="G130" s="1"/>
      <c r="H130" s="1"/>
      <c r="I130" s="1"/>
      <c r="J130" s="1"/>
      <c r="K130" s="1"/>
      <c r="L130" s="1"/>
      <c r="M130" s="75"/>
      <c r="N130" s="75"/>
      <c r="O130" s="1"/>
      <c r="R130" s="3"/>
      <c r="S130" s="1"/>
      <c r="T130" s="1"/>
      <c r="U130" s="1"/>
      <c r="V130" s="16"/>
      <c r="W130" s="81"/>
      <c r="X130" s="16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</row>
    <row r="131" spans="1:239" s="4" customFormat="1" ht="21.95" customHeight="1" x14ac:dyDescent="1.05">
      <c r="A131" s="1"/>
      <c r="B131" s="1"/>
      <c r="C131" s="1"/>
      <c r="D131" s="69"/>
      <c r="E131" s="1"/>
      <c r="F131" s="1"/>
      <c r="G131" s="1"/>
      <c r="H131" s="1"/>
      <c r="I131" s="1"/>
      <c r="J131" s="1"/>
      <c r="K131" s="1"/>
      <c r="L131" s="1"/>
      <c r="M131" s="75"/>
      <c r="N131" s="75"/>
      <c r="O131" s="1"/>
      <c r="R131" s="3"/>
      <c r="S131" s="1"/>
      <c r="T131" s="1"/>
      <c r="U131" s="1"/>
      <c r="V131" s="16"/>
      <c r="W131" s="81"/>
      <c r="X131" s="16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</row>
    <row r="132" spans="1:239" s="4" customFormat="1" ht="21.95" customHeight="1" x14ac:dyDescent="1.05">
      <c r="A132" s="1"/>
      <c r="B132" s="1"/>
      <c r="C132" s="1"/>
      <c r="D132" s="69"/>
      <c r="E132" s="1"/>
      <c r="F132" s="1"/>
      <c r="G132" s="1"/>
      <c r="H132" s="1"/>
      <c r="I132" s="1"/>
      <c r="J132" s="1"/>
      <c r="K132" s="1"/>
      <c r="L132" s="1"/>
      <c r="M132" s="75"/>
      <c r="N132" s="75"/>
      <c r="O132" s="1"/>
      <c r="R132" s="3"/>
      <c r="S132" s="1"/>
      <c r="T132" s="1"/>
      <c r="U132" s="1"/>
      <c r="V132" s="16"/>
      <c r="W132" s="81"/>
      <c r="X132" s="16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</row>
    <row r="133" spans="1:239" s="4" customFormat="1" ht="21.95" customHeight="1" x14ac:dyDescent="1.05">
      <c r="A133" s="1"/>
      <c r="B133" s="1"/>
      <c r="C133" s="1"/>
      <c r="D133" s="69"/>
      <c r="E133" s="1"/>
      <c r="F133" s="1"/>
      <c r="G133" s="1"/>
      <c r="H133" s="1"/>
      <c r="I133" s="1"/>
      <c r="J133" s="1"/>
      <c r="K133" s="1"/>
      <c r="L133" s="1"/>
      <c r="M133" s="75"/>
      <c r="N133" s="75"/>
      <c r="O133" s="1"/>
      <c r="R133" s="3"/>
      <c r="S133" s="1"/>
      <c r="T133" s="1"/>
      <c r="U133" s="1"/>
      <c r="V133" s="16"/>
      <c r="W133" s="81"/>
      <c r="X133" s="16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</row>
    <row r="134" spans="1:239" s="4" customFormat="1" ht="21.95" customHeight="1" x14ac:dyDescent="1.05">
      <c r="A134" s="1"/>
      <c r="B134" s="1"/>
      <c r="C134" s="1"/>
      <c r="D134" s="69"/>
      <c r="E134" s="1"/>
      <c r="F134" s="1"/>
      <c r="G134" s="1"/>
      <c r="H134" s="1"/>
      <c r="I134" s="1"/>
      <c r="J134" s="1"/>
      <c r="K134" s="1"/>
      <c r="L134" s="1"/>
      <c r="M134" s="75"/>
      <c r="N134" s="75"/>
      <c r="O134" s="1"/>
      <c r="R134" s="3"/>
      <c r="S134" s="1"/>
      <c r="T134" s="1"/>
      <c r="U134" s="1"/>
      <c r="V134" s="16"/>
      <c r="W134" s="81"/>
      <c r="X134" s="16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</row>
    <row r="135" spans="1:239" s="4" customFormat="1" ht="21.95" customHeight="1" x14ac:dyDescent="1.05">
      <c r="A135" s="1"/>
      <c r="B135" s="1"/>
      <c r="C135" s="1"/>
      <c r="D135" s="69"/>
      <c r="E135" s="1"/>
      <c r="F135" s="1"/>
      <c r="G135" s="1"/>
      <c r="H135" s="1"/>
      <c r="I135" s="1"/>
      <c r="J135" s="1"/>
      <c r="K135" s="1"/>
      <c r="L135" s="1"/>
      <c r="M135" s="75"/>
      <c r="N135" s="75"/>
      <c r="O135" s="1"/>
      <c r="R135" s="3"/>
      <c r="S135" s="1"/>
      <c r="T135" s="1"/>
      <c r="U135" s="1"/>
      <c r="V135" s="16"/>
      <c r="W135" s="81"/>
      <c r="X135" s="16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</row>
    <row r="136" spans="1:239" s="4" customFormat="1" ht="21.95" customHeight="1" x14ac:dyDescent="1.05">
      <c r="A136" s="1"/>
      <c r="B136" s="1"/>
      <c r="C136" s="1"/>
      <c r="D136" s="69"/>
      <c r="E136" s="1"/>
      <c r="F136" s="1"/>
      <c r="G136" s="1"/>
      <c r="H136" s="1"/>
      <c r="I136" s="1"/>
      <c r="J136" s="1"/>
      <c r="K136" s="1"/>
      <c r="L136" s="1"/>
      <c r="M136" s="75"/>
      <c r="N136" s="75"/>
      <c r="O136" s="1"/>
      <c r="R136" s="3"/>
      <c r="S136" s="1"/>
      <c r="T136" s="1"/>
      <c r="U136" s="1"/>
      <c r="V136" s="16"/>
      <c r="W136" s="81"/>
      <c r="X136" s="16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</row>
    <row r="137" spans="1:239" s="4" customFormat="1" ht="21.95" customHeight="1" x14ac:dyDescent="1.05">
      <c r="A137" s="1"/>
      <c r="B137" s="1"/>
      <c r="C137" s="1"/>
      <c r="D137" s="69"/>
      <c r="E137" s="1"/>
      <c r="F137" s="1"/>
      <c r="G137" s="1"/>
      <c r="H137" s="1"/>
      <c r="I137" s="1"/>
      <c r="J137" s="1"/>
      <c r="K137" s="1"/>
      <c r="L137" s="1"/>
      <c r="M137" s="75"/>
      <c r="N137" s="75"/>
      <c r="O137" s="17"/>
      <c r="P137" s="17"/>
      <c r="R137" s="3"/>
      <c r="S137" s="1"/>
      <c r="T137" s="1"/>
      <c r="U137" s="1"/>
      <c r="V137" s="16"/>
      <c r="W137" s="81"/>
      <c r="X137" s="16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</row>
    <row r="138" spans="1:239" s="4" customFormat="1" ht="21.95" customHeight="1" x14ac:dyDescent="1.05">
      <c r="A138" s="1"/>
      <c r="B138" s="1"/>
      <c r="C138" s="1"/>
      <c r="D138" s="69"/>
      <c r="E138" s="1"/>
      <c r="F138" s="1"/>
      <c r="G138" s="1"/>
      <c r="H138" s="1"/>
      <c r="I138" s="1"/>
      <c r="J138" s="1"/>
      <c r="K138" s="1"/>
      <c r="L138" s="1"/>
      <c r="M138" s="75"/>
      <c r="N138" s="75"/>
      <c r="O138" s="17"/>
      <c r="P138" s="17"/>
      <c r="R138" s="3"/>
      <c r="S138" s="1"/>
      <c r="T138" s="1"/>
      <c r="U138" s="1"/>
      <c r="V138" s="16"/>
      <c r="W138" s="81"/>
      <c r="X138" s="16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</row>
    <row r="139" spans="1:239" s="4" customFormat="1" ht="21.95" customHeight="1" x14ac:dyDescent="1.05">
      <c r="A139" s="1"/>
      <c r="B139" s="1"/>
      <c r="C139" s="1"/>
      <c r="D139" s="69"/>
      <c r="E139" s="1"/>
      <c r="F139" s="1"/>
      <c r="G139" s="1"/>
      <c r="H139" s="1"/>
      <c r="I139" s="1"/>
      <c r="J139" s="1"/>
      <c r="K139" s="1"/>
      <c r="L139" s="1"/>
      <c r="M139" s="75"/>
      <c r="N139" s="75"/>
      <c r="O139" s="1"/>
      <c r="R139" s="3"/>
      <c r="S139" s="1"/>
      <c r="T139" s="1"/>
      <c r="U139" s="1"/>
      <c r="V139" s="16"/>
      <c r="W139" s="81"/>
      <c r="X139" s="16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</row>
    <row r="140" spans="1:239" s="4" customFormat="1" ht="21.95" customHeight="1" x14ac:dyDescent="1.05">
      <c r="A140" s="1"/>
      <c r="B140" s="1"/>
      <c r="C140" s="1"/>
      <c r="D140" s="69"/>
      <c r="E140" s="1"/>
      <c r="F140" s="1"/>
      <c r="G140" s="1"/>
      <c r="H140" s="1"/>
      <c r="I140" s="1"/>
      <c r="J140" s="1"/>
      <c r="K140" s="1"/>
      <c r="L140" s="1"/>
      <c r="M140" s="75"/>
      <c r="N140" s="75"/>
      <c r="O140" s="1"/>
      <c r="R140" s="3"/>
      <c r="S140" s="1"/>
      <c r="T140" s="1"/>
      <c r="U140" s="1"/>
      <c r="V140" s="16"/>
      <c r="W140" s="81"/>
      <c r="X140" s="16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</row>
    <row r="141" spans="1:239" s="4" customFormat="1" ht="21.95" customHeight="1" x14ac:dyDescent="1.05">
      <c r="A141" s="1"/>
      <c r="B141" s="1"/>
      <c r="C141" s="1"/>
      <c r="D141" s="69"/>
      <c r="E141" s="1"/>
      <c r="F141" s="1"/>
      <c r="G141" s="1"/>
      <c r="H141" s="1"/>
      <c r="I141" s="1"/>
      <c r="J141" s="1"/>
      <c r="K141" s="1"/>
      <c r="L141" s="1"/>
      <c r="M141" s="75"/>
      <c r="N141" s="75"/>
      <c r="O141" s="1"/>
      <c r="R141" s="3"/>
      <c r="S141" s="1"/>
      <c r="T141" s="1"/>
      <c r="U141" s="1"/>
      <c r="V141" s="16"/>
      <c r="W141" s="81"/>
      <c r="X141" s="16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</row>
    <row r="142" spans="1:239" s="4" customFormat="1" ht="21.95" customHeight="1" x14ac:dyDescent="1.05">
      <c r="A142" s="1"/>
      <c r="B142" s="1"/>
      <c r="C142" s="1"/>
      <c r="D142" s="69"/>
      <c r="E142" s="1"/>
      <c r="F142" s="1"/>
      <c r="G142" s="1"/>
      <c r="H142" s="1"/>
      <c r="I142" s="1"/>
      <c r="J142" s="1"/>
      <c r="K142" s="1"/>
      <c r="L142" s="1"/>
      <c r="M142" s="75"/>
      <c r="N142" s="75"/>
      <c r="O142" s="1"/>
      <c r="R142" s="3"/>
      <c r="S142" s="1"/>
      <c r="T142" s="1"/>
      <c r="U142" s="1"/>
      <c r="V142" s="16"/>
      <c r="W142" s="81"/>
      <c r="X142" s="16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</row>
    <row r="143" spans="1:239" s="4" customFormat="1" ht="21.95" customHeight="1" x14ac:dyDescent="1.05">
      <c r="A143" s="1"/>
      <c r="B143" s="1"/>
      <c r="C143" s="1"/>
      <c r="D143" s="69"/>
      <c r="E143" s="1"/>
      <c r="F143" s="1"/>
      <c r="G143" s="1"/>
      <c r="H143" s="1"/>
      <c r="I143" s="1"/>
      <c r="J143" s="1"/>
      <c r="K143" s="1"/>
      <c r="L143" s="1"/>
      <c r="M143" s="75"/>
      <c r="N143" s="75"/>
      <c r="O143" s="1"/>
      <c r="R143" s="3"/>
      <c r="S143" s="1"/>
      <c r="T143" s="1"/>
      <c r="U143" s="1"/>
      <c r="V143" s="16"/>
      <c r="W143" s="81"/>
      <c r="X143" s="16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</row>
    <row r="144" spans="1:239" s="4" customFormat="1" ht="21.95" customHeight="1" x14ac:dyDescent="1.05">
      <c r="A144" s="1"/>
      <c r="B144" s="1"/>
      <c r="C144" s="1"/>
      <c r="D144" s="69"/>
      <c r="E144" s="1"/>
      <c r="F144" s="1"/>
      <c r="G144" s="1"/>
      <c r="H144" s="1"/>
      <c r="I144" s="1"/>
      <c r="J144" s="1"/>
      <c r="K144" s="1"/>
      <c r="L144" s="1"/>
      <c r="M144" s="75"/>
      <c r="N144" s="75"/>
      <c r="O144" s="1"/>
      <c r="R144" s="3"/>
      <c r="S144" s="1"/>
      <c r="T144" s="1"/>
      <c r="U144" s="1"/>
      <c r="V144" s="16"/>
      <c r="W144" s="81"/>
      <c r="X144" s="16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</row>
    <row r="145" spans="1:239" s="4" customFormat="1" ht="21.95" customHeight="1" x14ac:dyDescent="1.05">
      <c r="A145" s="1"/>
      <c r="B145" s="1"/>
      <c r="C145" s="1"/>
      <c r="D145" s="69"/>
      <c r="E145" s="1"/>
      <c r="F145" s="1"/>
      <c r="G145" s="1"/>
      <c r="H145" s="1"/>
      <c r="I145" s="1"/>
      <c r="J145" s="1"/>
      <c r="K145" s="1"/>
      <c r="L145" s="1"/>
      <c r="M145" s="75"/>
      <c r="N145" s="75"/>
      <c r="O145" s="1"/>
      <c r="R145" s="3"/>
      <c r="S145" s="1"/>
      <c r="T145" s="1"/>
      <c r="U145" s="1"/>
      <c r="V145" s="16"/>
      <c r="W145" s="81"/>
      <c r="X145" s="16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</row>
    <row r="146" spans="1:239" s="4" customFormat="1" ht="21.95" customHeight="1" x14ac:dyDescent="1.05">
      <c r="A146" s="1"/>
      <c r="B146" s="1"/>
      <c r="C146" s="1"/>
      <c r="D146" s="69"/>
      <c r="E146" s="1"/>
      <c r="F146" s="1"/>
      <c r="G146" s="1"/>
      <c r="H146" s="1"/>
      <c r="I146" s="1"/>
      <c r="J146" s="1"/>
      <c r="K146" s="1"/>
      <c r="L146" s="1"/>
      <c r="M146" s="75"/>
      <c r="N146" s="75"/>
      <c r="O146" s="1"/>
      <c r="R146" s="3"/>
      <c r="S146" s="1"/>
      <c r="T146" s="1"/>
      <c r="U146" s="1"/>
      <c r="V146" s="16"/>
      <c r="W146" s="81"/>
      <c r="X146" s="16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</row>
    <row r="147" spans="1:239" s="4" customFormat="1" ht="21.95" customHeight="1" x14ac:dyDescent="1.05">
      <c r="A147" s="1"/>
      <c r="B147" s="1"/>
      <c r="C147" s="1"/>
      <c r="D147" s="69"/>
      <c r="E147" s="1"/>
      <c r="F147" s="1"/>
      <c r="G147" s="1"/>
      <c r="H147" s="1"/>
      <c r="I147" s="1"/>
      <c r="J147" s="1"/>
      <c r="K147" s="1"/>
      <c r="L147" s="1"/>
      <c r="M147" s="75"/>
      <c r="N147" s="75"/>
      <c r="O147" s="1"/>
      <c r="R147" s="3"/>
      <c r="S147" s="1"/>
      <c r="T147" s="1"/>
      <c r="U147" s="1"/>
      <c r="V147" s="16"/>
      <c r="W147" s="81"/>
      <c r="X147" s="16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</row>
    <row r="148" spans="1:239" s="4" customFormat="1" ht="21.95" customHeight="1" x14ac:dyDescent="1.05">
      <c r="A148" s="1"/>
      <c r="B148" s="1"/>
      <c r="C148" s="1"/>
      <c r="D148" s="69"/>
      <c r="E148" s="1"/>
      <c r="F148" s="1"/>
      <c r="G148" s="1"/>
      <c r="H148" s="1"/>
      <c r="I148" s="1"/>
      <c r="J148" s="1"/>
      <c r="K148" s="1"/>
      <c r="L148" s="1"/>
      <c r="M148" s="75"/>
      <c r="N148" s="75"/>
      <c r="O148" s="1"/>
      <c r="R148" s="3"/>
      <c r="S148" s="1"/>
      <c r="T148" s="1"/>
      <c r="U148" s="1"/>
      <c r="V148" s="16"/>
      <c r="W148" s="81"/>
      <c r="X148" s="16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</row>
    <row r="149" spans="1:239" s="4" customFormat="1" ht="21.95" customHeight="1" x14ac:dyDescent="1.05">
      <c r="A149" s="1"/>
      <c r="B149" s="1"/>
      <c r="C149" s="1"/>
      <c r="D149" s="69"/>
      <c r="E149" s="1"/>
      <c r="F149" s="1"/>
      <c r="G149" s="1"/>
      <c r="H149" s="1"/>
      <c r="I149" s="1"/>
      <c r="J149" s="1"/>
      <c r="K149" s="1"/>
      <c r="L149" s="1"/>
      <c r="M149" s="75"/>
      <c r="N149" s="75"/>
      <c r="O149" s="1"/>
      <c r="R149" s="3"/>
      <c r="S149" s="1"/>
      <c r="T149" s="1"/>
      <c r="U149" s="1"/>
      <c r="V149" s="16"/>
      <c r="W149" s="81"/>
      <c r="X149" s="16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</row>
    <row r="150" spans="1:239" s="4" customFormat="1" ht="21.95" customHeight="1" x14ac:dyDescent="1.05">
      <c r="A150" s="1"/>
      <c r="B150" s="1"/>
      <c r="C150" s="1"/>
      <c r="D150" s="69"/>
      <c r="E150" s="1"/>
      <c r="F150" s="1"/>
      <c r="G150" s="1"/>
      <c r="H150" s="1"/>
      <c r="I150" s="1"/>
      <c r="J150" s="1"/>
      <c r="K150" s="1"/>
      <c r="L150" s="1"/>
      <c r="M150" s="75"/>
      <c r="N150" s="75"/>
      <c r="O150" s="1"/>
      <c r="R150" s="3"/>
      <c r="S150" s="1"/>
      <c r="T150" s="1"/>
      <c r="U150" s="1"/>
      <c r="V150" s="16"/>
      <c r="W150" s="81"/>
      <c r="X150" s="16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</row>
    <row r="151" spans="1:239" s="4" customFormat="1" ht="21.95" customHeight="1" x14ac:dyDescent="1.05">
      <c r="A151" s="1"/>
      <c r="B151" s="1"/>
      <c r="C151" s="1"/>
      <c r="D151" s="69"/>
      <c r="E151" s="1"/>
      <c r="F151" s="1"/>
      <c r="G151" s="1"/>
      <c r="H151" s="1"/>
      <c r="I151" s="1"/>
      <c r="J151" s="1"/>
      <c r="K151" s="1"/>
      <c r="L151" s="1"/>
      <c r="M151" s="75"/>
      <c r="N151" s="75"/>
      <c r="O151" s="1"/>
      <c r="R151" s="3"/>
      <c r="S151" s="1"/>
      <c r="T151" s="1"/>
      <c r="U151" s="1"/>
      <c r="V151" s="16"/>
      <c r="W151" s="81"/>
      <c r="X151" s="16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</row>
    <row r="152" spans="1:239" s="4" customFormat="1" ht="21.95" customHeight="1" x14ac:dyDescent="1.05">
      <c r="A152" s="1"/>
      <c r="B152" s="1"/>
      <c r="C152" s="1"/>
      <c r="D152" s="69"/>
      <c r="E152" s="1"/>
      <c r="F152" s="1"/>
      <c r="G152" s="1"/>
      <c r="H152" s="1"/>
      <c r="I152" s="1"/>
      <c r="J152" s="1"/>
      <c r="K152" s="1"/>
      <c r="L152" s="1"/>
      <c r="M152" s="75"/>
      <c r="N152" s="75"/>
      <c r="O152" s="1"/>
      <c r="R152" s="3"/>
      <c r="S152" s="1"/>
      <c r="T152" s="1"/>
      <c r="U152" s="1"/>
      <c r="V152" s="16"/>
      <c r="W152" s="81"/>
      <c r="X152" s="16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</row>
    <row r="153" spans="1:239" s="4" customFormat="1" ht="21.95" customHeight="1" x14ac:dyDescent="1.05">
      <c r="A153" s="1"/>
      <c r="B153" s="1"/>
      <c r="C153" s="1"/>
      <c r="D153" s="69"/>
      <c r="E153" s="1"/>
      <c r="F153" s="1"/>
      <c r="G153" s="1"/>
      <c r="H153" s="1"/>
      <c r="I153" s="1"/>
      <c r="J153" s="1"/>
      <c r="K153" s="1"/>
      <c r="L153" s="1"/>
      <c r="M153" s="75"/>
      <c r="N153" s="75"/>
      <c r="O153" s="1"/>
      <c r="R153" s="3"/>
      <c r="S153" s="1"/>
      <c r="T153" s="1"/>
      <c r="U153" s="1"/>
      <c r="V153" s="16"/>
      <c r="W153" s="81"/>
      <c r="X153" s="16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</row>
    <row r="154" spans="1:239" s="4" customFormat="1" ht="21.95" customHeight="1" x14ac:dyDescent="1.05">
      <c r="A154" s="1"/>
      <c r="B154" s="1"/>
      <c r="C154" s="1"/>
      <c r="D154" s="69"/>
      <c r="E154" s="1"/>
      <c r="F154" s="1"/>
      <c r="G154" s="1"/>
      <c r="H154" s="1"/>
      <c r="I154" s="1"/>
      <c r="J154" s="1"/>
      <c r="K154" s="1"/>
      <c r="L154" s="1"/>
      <c r="M154" s="75"/>
      <c r="N154" s="75"/>
      <c r="O154" s="1"/>
      <c r="R154" s="3"/>
      <c r="S154" s="1"/>
      <c r="T154" s="1"/>
      <c r="U154" s="1"/>
      <c r="V154" s="16"/>
      <c r="W154" s="81"/>
      <c r="X154" s="16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</row>
    <row r="155" spans="1:239" s="4" customFormat="1" ht="21.95" customHeight="1" x14ac:dyDescent="1.05">
      <c r="A155" s="1"/>
      <c r="B155" s="1"/>
      <c r="C155" s="1"/>
      <c r="D155" s="69"/>
      <c r="E155" s="1"/>
      <c r="F155" s="1"/>
      <c r="G155" s="1"/>
      <c r="H155" s="1"/>
      <c r="I155" s="1"/>
      <c r="J155" s="1"/>
      <c r="K155" s="1"/>
      <c r="L155" s="1"/>
      <c r="M155" s="75"/>
      <c r="N155" s="75"/>
      <c r="O155" s="1"/>
      <c r="R155" s="3"/>
      <c r="S155" s="1"/>
      <c r="T155" s="1"/>
      <c r="U155" s="1"/>
      <c r="V155" s="16"/>
      <c r="W155" s="81"/>
      <c r="X155" s="16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</row>
    <row r="156" spans="1:239" s="4" customFormat="1" ht="21.95" customHeight="1" x14ac:dyDescent="1.05">
      <c r="A156" s="1"/>
      <c r="B156" s="1"/>
      <c r="C156" s="1"/>
      <c r="D156" s="69"/>
      <c r="E156" s="1"/>
      <c r="F156" s="1"/>
      <c r="G156" s="1"/>
      <c r="H156" s="1"/>
      <c r="I156" s="1"/>
      <c r="J156" s="1"/>
      <c r="K156" s="1"/>
      <c r="L156" s="1"/>
      <c r="M156" s="75"/>
      <c r="N156" s="75"/>
      <c r="O156" s="1"/>
      <c r="R156" s="3"/>
      <c r="S156" s="1"/>
      <c r="T156" s="1"/>
      <c r="U156" s="1"/>
      <c r="V156" s="16"/>
      <c r="W156" s="81"/>
      <c r="X156" s="16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</row>
    <row r="157" spans="1:239" s="4" customFormat="1" ht="21.95" customHeight="1" x14ac:dyDescent="1.05">
      <c r="A157" s="1"/>
      <c r="B157" s="1"/>
      <c r="C157" s="1"/>
      <c r="D157" s="69"/>
      <c r="E157" s="1"/>
      <c r="F157" s="1"/>
      <c r="G157" s="1"/>
      <c r="H157" s="1"/>
      <c r="I157" s="1"/>
      <c r="J157" s="1"/>
      <c r="K157" s="1"/>
      <c r="L157" s="1"/>
      <c r="M157" s="75"/>
      <c r="N157" s="75"/>
      <c r="O157" s="1"/>
      <c r="R157" s="3"/>
      <c r="S157" s="1"/>
      <c r="T157" s="1"/>
      <c r="U157" s="1"/>
      <c r="V157" s="16"/>
      <c r="W157" s="81"/>
      <c r="X157" s="16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</row>
    <row r="158" spans="1:239" s="4" customFormat="1" ht="21.95" customHeight="1" x14ac:dyDescent="1.05">
      <c r="A158" s="1"/>
      <c r="B158" s="1"/>
      <c r="C158" s="1"/>
      <c r="D158" s="69"/>
      <c r="E158" s="1"/>
      <c r="F158" s="1"/>
      <c r="G158" s="1"/>
      <c r="H158" s="1"/>
      <c r="I158" s="1"/>
      <c r="J158" s="1"/>
      <c r="K158" s="1"/>
      <c r="L158" s="1"/>
      <c r="M158" s="75"/>
      <c r="N158" s="75"/>
      <c r="O158" s="1"/>
      <c r="R158" s="3"/>
      <c r="S158" s="1"/>
      <c r="T158" s="1"/>
      <c r="U158" s="1"/>
      <c r="V158" s="16"/>
      <c r="W158" s="81"/>
      <c r="X158" s="16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</row>
    <row r="159" spans="1:239" s="4" customFormat="1" ht="21.95" customHeight="1" x14ac:dyDescent="1.05">
      <c r="A159" s="1"/>
      <c r="B159" s="1"/>
      <c r="C159" s="1"/>
      <c r="D159" s="69"/>
      <c r="E159" s="1"/>
      <c r="F159" s="1"/>
      <c r="G159" s="1"/>
      <c r="H159" s="1"/>
      <c r="I159" s="1"/>
      <c r="J159" s="1"/>
      <c r="K159" s="1"/>
      <c r="L159" s="1"/>
      <c r="M159" s="75"/>
      <c r="N159" s="75"/>
      <c r="O159" s="1"/>
      <c r="R159" s="3"/>
      <c r="S159" s="1"/>
      <c r="T159" s="1"/>
      <c r="U159" s="1"/>
      <c r="V159" s="16"/>
      <c r="W159" s="81"/>
      <c r="X159" s="16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</row>
    <row r="160" spans="1:239" s="4" customFormat="1" ht="21.95" customHeight="1" x14ac:dyDescent="1.05">
      <c r="A160" s="1"/>
      <c r="B160" s="1"/>
      <c r="C160" s="1"/>
      <c r="D160" s="69"/>
      <c r="E160" s="1"/>
      <c r="F160" s="1"/>
      <c r="G160" s="1"/>
      <c r="H160" s="1"/>
      <c r="I160" s="1"/>
      <c r="J160" s="1"/>
      <c r="K160" s="1"/>
      <c r="L160" s="1"/>
      <c r="M160" s="75"/>
      <c r="N160" s="75"/>
      <c r="O160" s="1"/>
      <c r="R160" s="3"/>
      <c r="S160" s="1"/>
      <c r="T160" s="1"/>
      <c r="U160" s="1"/>
      <c r="V160" s="16"/>
      <c r="W160" s="81"/>
      <c r="X160" s="16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</row>
    <row r="161" spans="1:239" s="4" customFormat="1" ht="21.95" customHeight="1" x14ac:dyDescent="1.05">
      <c r="A161" s="1"/>
      <c r="B161" s="1"/>
      <c r="C161" s="1"/>
      <c r="D161" s="69"/>
      <c r="E161" s="1"/>
      <c r="F161" s="1"/>
      <c r="G161" s="1"/>
      <c r="H161" s="1"/>
      <c r="I161" s="1"/>
      <c r="J161" s="1"/>
      <c r="K161" s="1"/>
      <c r="L161" s="1"/>
      <c r="M161" s="75"/>
      <c r="N161" s="75"/>
      <c r="O161" s="1"/>
      <c r="R161" s="3"/>
      <c r="S161" s="1"/>
      <c r="T161" s="1"/>
      <c r="U161" s="1"/>
      <c r="V161" s="16"/>
      <c r="W161" s="81"/>
      <c r="X161" s="16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</row>
    <row r="162" spans="1:239" s="4" customFormat="1" ht="21.95" customHeight="1" x14ac:dyDescent="1.05">
      <c r="A162" s="1"/>
      <c r="B162" s="1"/>
      <c r="C162" s="1"/>
      <c r="D162" s="69"/>
      <c r="E162" s="1"/>
      <c r="F162" s="1"/>
      <c r="G162" s="1"/>
      <c r="H162" s="1"/>
      <c r="I162" s="1"/>
      <c r="J162" s="1"/>
      <c r="K162" s="1"/>
      <c r="L162" s="1"/>
      <c r="M162" s="75"/>
      <c r="N162" s="75"/>
      <c r="O162" s="1"/>
      <c r="R162" s="3"/>
      <c r="S162" s="1"/>
      <c r="T162" s="1"/>
      <c r="U162" s="1"/>
      <c r="V162" s="16"/>
      <c r="W162" s="81"/>
      <c r="X162" s="16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</row>
    <row r="163" spans="1:239" s="4" customFormat="1" ht="21.95" customHeight="1" x14ac:dyDescent="1.05">
      <c r="A163" s="1"/>
      <c r="B163" s="1"/>
      <c r="C163" s="1"/>
      <c r="D163" s="69"/>
      <c r="E163" s="1"/>
      <c r="F163" s="1"/>
      <c r="G163" s="1"/>
      <c r="H163" s="1"/>
      <c r="I163" s="1"/>
      <c r="J163" s="1"/>
      <c r="K163" s="1"/>
      <c r="L163" s="1"/>
      <c r="M163" s="75"/>
      <c r="N163" s="75"/>
      <c r="O163" s="1"/>
      <c r="R163" s="3"/>
      <c r="S163" s="1"/>
      <c r="T163" s="1"/>
      <c r="U163" s="1"/>
      <c r="V163" s="16"/>
      <c r="W163" s="81"/>
      <c r="X163" s="16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</row>
    <row r="164" spans="1:239" s="4" customFormat="1" ht="21.95" customHeight="1" x14ac:dyDescent="1.05">
      <c r="A164" s="1"/>
      <c r="B164" s="1"/>
      <c r="C164" s="1"/>
      <c r="D164" s="69"/>
      <c r="E164" s="1"/>
      <c r="F164" s="1"/>
      <c r="G164" s="1"/>
      <c r="H164" s="1"/>
      <c r="I164" s="1"/>
      <c r="J164" s="1"/>
      <c r="K164" s="1"/>
      <c r="L164" s="1"/>
      <c r="M164" s="75"/>
      <c r="N164" s="75"/>
      <c r="O164" s="1"/>
      <c r="R164" s="3"/>
      <c r="S164" s="1"/>
      <c r="T164" s="1"/>
      <c r="U164" s="1"/>
      <c r="V164" s="16"/>
      <c r="W164" s="81"/>
      <c r="X164" s="16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</row>
    <row r="165" spans="1:239" s="4" customFormat="1" ht="21.95" customHeight="1" x14ac:dyDescent="1.05">
      <c r="A165" s="1"/>
      <c r="B165" s="1"/>
      <c r="C165" s="1"/>
      <c r="D165" s="69"/>
      <c r="E165" s="1"/>
      <c r="F165" s="1"/>
      <c r="G165" s="1"/>
      <c r="H165" s="1"/>
      <c r="I165" s="1"/>
      <c r="J165" s="1"/>
      <c r="K165" s="1"/>
      <c r="L165" s="1"/>
      <c r="M165" s="75"/>
      <c r="N165" s="75"/>
      <c r="O165" s="1"/>
      <c r="R165" s="3"/>
      <c r="S165" s="1"/>
      <c r="T165" s="1"/>
      <c r="U165" s="1"/>
      <c r="V165" s="16"/>
      <c r="W165" s="81"/>
      <c r="X165" s="16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</row>
    <row r="166" spans="1:239" s="4" customFormat="1" ht="21.95" customHeight="1" x14ac:dyDescent="1.05">
      <c r="A166" s="1"/>
      <c r="B166" s="1"/>
      <c r="C166" s="1"/>
      <c r="D166" s="69"/>
      <c r="E166" s="1"/>
      <c r="F166" s="1"/>
      <c r="G166" s="1"/>
      <c r="H166" s="1"/>
      <c r="I166" s="1"/>
      <c r="J166" s="1"/>
      <c r="K166" s="1"/>
      <c r="L166" s="1"/>
      <c r="M166" s="75"/>
      <c r="N166" s="75"/>
      <c r="O166" s="1"/>
      <c r="R166" s="3"/>
      <c r="S166" s="1"/>
      <c r="T166" s="1"/>
      <c r="U166" s="1"/>
      <c r="V166" s="16"/>
      <c r="W166" s="81"/>
      <c r="X166" s="16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</row>
    <row r="167" spans="1:239" s="4" customFormat="1" ht="21.95" customHeight="1" x14ac:dyDescent="1.05">
      <c r="A167" s="1"/>
      <c r="B167" s="1"/>
      <c r="C167" s="1"/>
      <c r="D167" s="69"/>
      <c r="E167" s="1"/>
      <c r="F167" s="1"/>
      <c r="G167" s="1"/>
      <c r="H167" s="1"/>
      <c r="I167" s="1"/>
      <c r="J167" s="1"/>
      <c r="K167" s="1"/>
      <c r="L167" s="1"/>
      <c r="M167" s="75"/>
      <c r="N167" s="75"/>
      <c r="O167" s="1"/>
      <c r="R167" s="3"/>
      <c r="S167" s="1"/>
      <c r="T167" s="1"/>
      <c r="U167" s="1"/>
      <c r="V167" s="16"/>
      <c r="W167" s="81"/>
      <c r="X167" s="16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</row>
    <row r="168" spans="1:239" s="4" customFormat="1" ht="21.95" customHeight="1" x14ac:dyDescent="1.05">
      <c r="A168" s="1"/>
      <c r="B168" s="1"/>
      <c r="C168" s="1"/>
      <c r="D168" s="69"/>
      <c r="E168" s="1"/>
      <c r="F168" s="1"/>
      <c r="G168" s="1"/>
      <c r="H168" s="1"/>
      <c r="I168" s="1"/>
      <c r="J168" s="1"/>
      <c r="K168" s="1"/>
      <c r="L168" s="1"/>
      <c r="M168" s="75"/>
      <c r="N168" s="75"/>
      <c r="O168" s="1"/>
      <c r="R168" s="3"/>
      <c r="S168" s="1"/>
      <c r="T168" s="1"/>
      <c r="U168" s="1"/>
      <c r="V168" s="16"/>
      <c r="W168" s="81"/>
      <c r="X168" s="16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</row>
    <row r="169" spans="1:239" s="4" customFormat="1" ht="21.95" customHeight="1" x14ac:dyDescent="1.05">
      <c r="A169" s="1"/>
      <c r="B169" s="1"/>
      <c r="C169" s="1"/>
      <c r="D169" s="69"/>
      <c r="E169" s="1"/>
      <c r="F169" s="1"/>
      <c r="G169" s="1"/>
      <c r="H169" s="1"/>
      <c r="I169" s="1"/>
      <c r="J169" s="1"/>
      <c r="K169" s="1"/>
      <c r="L169" s="1"/>
      <c r="M169" s="75"/>
      <c r="N169" s="75"/>
      <c r="O169" s="17"/>
      <c r="P169" s="17"/>
      <c r="R169" s="3"/>
      <c r="S169" s="1"/>
      <c r="T169" s="1"/>
      <c r="U169" s="1"/>
      <c r="V169" s="16"/>
      <c r="W169" s="81"/>
      <c r="X169" s="16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</row>
    <row r="170" spans="1:239" s="4" customFormat="1" ht="21.95" customHeight="1" x14ac:dyDescent="1.05">
      <c r="A170" s="1"/>
      <c r="B170" s="1"/>
      <c r="C170" s="1"/>
      <c r="D170" s="69"/>
      <c r="E170" s="1"/>
      <c r="F170" s="1"/>
      <c r="G170" s="1"/>
      <c r="H170" s="1"/>
      <c r="I170" s="1"/>
      <c r="J170" s="1"/>
      <c r="K170" s="1"/>
      <c r="L170" s="1"/>
      <c r="M170" s="75"/>
      <c r="N170" s="75"/>
      <c r="O170" s="17"/>
      <c r="P170" s="17"/>
      <c r="R170" s="3"/>
      <c r="S170" s="1"/>
      <c r="T170" s="1"/>
      <c r="U170" s="1"/>
      <c r="V170" s="16"/>
      <c r="W170" s="81"/>
      <c r="X170" s="16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</row>
    <row r="171" spans="1:239" s="4" customFormat="1" ht="21.95" customHeight="1" x14ac:dyDescent="1.05">
      <c r="A171" s="1"/>
      <c r="B171" s="1"/>
      <c r="C171" s="1"/>
      <c r="D171" s="69"/>
      <c r="E171" s="1"/>
      <c r="F171" s="1"/>
      <c r="G171" s="1"/>
      <c r="H171" s="1"/>
      <c r="I171" s="1"/>
      <c r="J171" s="1"/>
      <c r="K171" s="1"/>
      <c r="L171" s="1"/>
      <c r="M171" s="75"/>
      <c r="N171" s="75"/>
      <c r="O171" s="1"/>
      <c r="R171" s="3"/>
      <c r="S171" s="1"/>
      <c r="T171" s="1"/>
      <c r="U171" s="1"/>
      <c r="V171" s="16"/>
      <c r="W171" s="81"/>
      <c r="X171" s="16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</row>
    <row r="172" spans="1:239" s="4" customFormat="1" ht="21.95" customHeight="1" x14ac:dyDescent="1.05">
      <c r="A172" s="1"/>
      <c r="B172" s="1"/>
      <c r="C172" s="1"/>
      <c r="D172" s="69"/>
      <c r="E172" s="1"/>
      <c r="F172" s="1"/>
      <c r="G172" s="1"/>
      <c r="H172" s="1"/>
      <c r="I172" s="1"/>
      <c r="J172" s="1"/>
      <c r="K172" s="1"/>
      <c r="L172" s="1"/>
      <c r="M172" s="75"/>
      <c r="N172" s="75"/>
      <c r="O172" s="1"/>
      <c r="R172" s="3"/>
      <c r="S172" s="1"/>
      <c r="T172" s="1"/>
      <c r="U172" s="1"/>
      <c r="V172" s="16"/>
      <c r="W172" s="81"/>
      <c r="X172" s="16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</row>
    <row r="173" spans="1:239" s="4" customFormat="1" ht="21.95" customHeight="1" x14ac:dyDescent="1.05">
      <c r="A173" s="1"/>
      <c r="B173" s="1"/>
      <c r="C173" s="1"/>
      <c r="D173" s="69"/>
      <c r="E173" s="1"/>
      <c r="F173" s="1"/>
      <c r="G173" s="1"/>
      <c r="H173" s="1"/>
      <c r="I173" s="1"/>
      <c r="J173" s="1"/>
      <c r="K173" s="1"/>
      <c r="L173" s="1"/>
      <c r="M173" s="75"/>
      <c r="N173" s="75"/>
      <c r="O173" s="1"/>
      <c r="R173" s="3"/>
      <c r="S173" s="1"/>
      <c r="T173" s="1"/>
      <c r="U173" s="1"/>
      <c r="V173" s="16"/>
      <c r="W173" s="81"/>
      <c r="X173" s="16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</row>
    <row r="174" spans="1:239" s="4" customFormat="1" ht="21.95" customHeight="1" x14ac:dyDescent="1.05">
      <c r="A174" s="1"/>
      <c r="B174" s="1"/>
      <c r="C174" s="1"/>
      <c r="D174" s="69"/>
      <c r="E174" s="1"/>
      <c r="F174" s="1"/>
      <c r="G174" s="1"/>
      <c r="H174" s="1"/>
      <c r="I174" s="1"/>
      <c r="J174" s="1"/>
      <c r="K174" s="1"/>
      <c r="L174" s="1"/>
      <c r="M174" s="75"/>
      <c r="N174" s="75"/>
      <c r="O174" s="1"/>
      <c r="R174" s="3"/>
      <c r="S174" s="1"/>
      <c r="T174" s="1"/>
      <c r="U174" s="1"/>
      <c r="V174" s="16"/>
      <c r="W174" s="81"/>
      <c r="X174" s="16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</row>
    <row r="175" spans="1:239" s="4" customFormat="1" ht="21.95" customHeight="1" x14ac:dyDescent="1.05">
      <c r="A175" s="1"/>
      <c r="B175" s="1"/>
      <c r="C175" s="1"/>
      <c r="D175" s="69"/>
      <c r="E175" s="1"/>
      <c r="F175" s="1"/>
      <c r="G175" s="1"/>
      <c r="H175" s="1"/>
      <c r="I175" s="1"/>
      <c r="J175" s="1"/>
      <c r="K175" s="1"/>
      <c r="L175" s="1"/>
      <c r="M175" s="75"/>
      <c r="N175" s="75"/>
      <c r="O175" s="1"/>
      <c r="R175" s="3"/>
      <c r="S175" s="1"/>
      <c r="T175" s="1"/>
      <c r="U175" s="1"/>
      <c r="V175" s="16"/>
      <c r="W175" s="81"/>
      <c r="X175" s="16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</row>
    <row r="176" spans="1:239" s="4" customFormat="1" ht="21.95" customHeight="1" x14ac:dyDescent="1.05">
      <c r="A176" s="1"/>
      <c r="B176" s="1"/>
      <c r="C176" s="1"/>
      <c r="D176" s="69"/>
      <c r="E176" s="1"/>
      <c r="F176" s="1"/>
      <c r="G176" s="1"/>
      <c r="H176" s="1"/>
      <c r="I176" s="1"/>
      <c r="J176" s="1"/>
      <c r="K176" s="1"/>
      <c r="L176" s="1"/>
      <c r="M176" s="75"/>
      <c r="N176" s="75"/>
      <c r="O176" s="1"/>
      <c r="R176" s="3"/>
      <c r="S176" s="1"/>
      <c r="T176" s="1"/>
      <c r="U176" s="1"/>
      <c r="V176" s="16"/>
      <c r="W176" s="81"/>
      <c r="X176" s="16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</row>
    <row r="177" spans="1:239" s="4" customFormat="1" ht="21.95" customHeight="1" x14ac:dyDescent="1.05">
      <c r="A177" s="1"/>
      <c r="B177" s="1"/>
      <c r="C177" s="1"/>
      <c r="D177" s="69"/>
      <c r="E177" s="1"/>
      <c r="F177" s="1"/>
      <c r="G177" s="1"/>
      <c r="H177" s="1"/>
      <c r="I177" s="1"/>
      <c r="J177" s="1"/>
      <c r="K177" s="1"/>
      <c r="L177" s="1"/>
      <c r="M177" s="75"/>
      <c r="N177" s="75"/>
      <c r="O177" s="1"/>
      <c r="R177" s="3"/>
      <c r="S177" s="1"/>
      <c r="T177" s="1"/>
      <c r="U177" s="1"/>
      <c r="V177" s="16"/>
      <c r="W177" s="81"/>
      <c r="X177" s="16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</row>
    <row r="178" spans="1:239" s="4" customFormat="1" ht="21.95" customHeight="1" x14ac:dyDescent="1.05">
      <c r="A178" s="1"/>
      <c r="B178" s="1"/>
      <c r="C178" s="1"/>
      <c r="D178" s="69"/>
      <c r="E178" s="1"/>
      <c r="F178" s="1"/>
      <c r="G178" s="1"/>
      <c r="H178" s="1"/>
      <c r="I178" s="1"/>
      <c r="J178" s="1"/>
      <c r="K178" s="1"/>
      <c r="L178" s="1"/>
      <c r="M178" s="75"/>
      <c r="N178" s="75"/>
      <c r="O178" s="1"/>
      <c r="R178" s="3"/>
      <c r="S178" s="1"/>
      <c r="T178" s="1"/>
      <c r="U178" s="1"/>
      <c r="V178" s="16"/>
      <c r="W178" s="81"/>
      <c r="X178" s="16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</row>
    <row r="179" spans="1:239" s="4" customFormat="1" ht="21.95" customHeight="1" x14ac:dyDescent="1.05">
      <c r="A179" s="1"/>
      <c r="B179" s="1"/>
      <c r="C179" s="1"/>
      <c r="D179" s="69"/>
      <c r="E179" s="1"/>
      <c r="F179" s="1"/>
      <c r="G179" s="1"/>
      <c r="H179" s="1"/>
      <c r="I179" s="1"/>
      <c r="J179" s="1"/>
      <c r="K179" s="1"/>
      <c r="L179" s="1"/>
      <c r="M179" s="75"/>
      <c r="N179" s="75"/>
      <c r="O179" s="1"/>
      <c r="R179" s="3"/>
      <c r="S179" s="1"/>
      <c r="T179" s="1"/>
      <c r="U179" s="1"/>
      <c r="V179" s="16"/>
      <c r="W179" s="81"/>
      <c r="X179" s="16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</row>
    <row r="180" spans="1:239" s="4" customFormat="1" ht="21.95" customHeight="1" x14ac:dyDescent="1.05">
      <c r="A180" s="1"/>
      <c r="B180" s="1"/>
      <c r="C180" s="1"/>
      <c r="D180" s="69"/>
      <c r="E180" s="1"/>
      <c r="F180" s="1"/>
      <c r="G180" s="1"/>
      <c r="H180" s="1"/>
      <c r="I180" s="1"/>
      <c r="J180" s="1"/>
      <c r="K180" s="1"/>
      <c r="L180" s="1"/>
      <c r="M180" s="75"/>
      <c r="N180" s="75"/>
      <c r="O180" s="1"/>
      <c r="R180" s="3"/>
      <c r="S180" s="1"/>
      <c r="T180" s="1"/>
      <c r="U180" s="1"/>
      <c r="V180" s="16"/>
      <c r="W180" s="81"/>
      <c r="X180" s="16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</row>
    <row r="181" spans="1:239" s="4" customFormat="1" ht="21.95" customHeight="1" x14ac:dyDescent="1.05">
      <c r="A181" s="1"/>
      <c r="B181" s="1"/>
      <c r="C181" s="1"/>
      <c r="D181" s="69"/>
      <c r="E181" s="1"/>
      <c r="F181" s="1"/>
      <c r="G181" s="1"/>
      <c r="H181" s="1"/>
      <c r="I181" s="1"/>
      <c r="J181" s="1"/>
      <c r="K181" s="1"/>
      <c r="L181" s="1"/>
      <c r="M181" s="75"/>
      <c r="N181" s="75"/>
      <c r="O181" s="1"/>
      <c r="R181" s="3"/>
      <c r="S181" s="1"/>
      <c r="T181" s="1"/>
      <c r="U181" s="1"/>
      <c r="V181" s="16"/>
      <c r="W181" s="81"/>
      <c r="X181" s="16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</row>
    <row r="182" spans="1:239" s="4" customFormat="1" ht="21.95" customHeight="1" x14ac:dyDescent="1.05">
      <c r="A182" s="1"/>
      <c r="B182" s="1"/>
      <c r="C182" s="1"/>
      <c r="D182" s="69"/>
      <c r="E182" s="1"/>
      <c r="F182" s="1"/>
      <c r="G182" s="1"/>
      <c r="H182" s="1"/>
      <c r="I182" s="1"/>
      <c r="J182" s="1"/>
      <c r="K182" s="1"/>
      <c r="L182" s="1"/>
      <c r="M182" s="75"/>
      <c r="N182" s="75"/>
      <c r="O182" s="1"/>
      <c r="R182" s="3"/>
      <c r="S182" s="1"/>
      <c r="T182" s="1"/>
      <c r="U182" s="1"/>
      <c r="V182" s="16"/>
      <c r="W182" s="81"/>
      <c r="X182" s="16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</row>
    <row r="183" spans="1:239" s="4" customFormat="1" ht="21.95" customHeight="1" x14ac:dyDescent="1.05">
      <c r="A183" s="1"/>
      <c r="B183" s="1"/>
      <c r="C183" s="1"/>
      <c r="D183" s="69"/>
      <c r="E183" s="1"/>
      <c r="F183" s="1"/>
      <c r="G183" s="1"/>
      <c r="H183" s="1"/>
      <c r="I183" s="1"/>
      <c r="J183" s="1"/>
      <c r="K183" s="1"/>
      <c r="L183" s="1"/>
      <c r="M183" s="75"/>
      <c r="N183" s="75"/>
      <c r="O183" s="1"/>
      <c r="R183" s="3"/>
      <c r="S183" s="1"/>
      <c r="T183" s="1"/>
      <c r="U183" s="1"/>
      <c r="V183" s="16"/>
      <c r="W183" s="81"/>
      <c r="X183" s="16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</row>
    <row r="184" spans="1:239" s="4" customFormat="1" ht="21.95" customHeight="1" x14ac:dyDescent="1.05">
      <c r="A184" s="1"/>
      <c r="B184" s="1"/>
      <c r="C184" s="1"/>
      <c r="D184" s="69"/>
      <c r="E184" s="1"/>
      <c r="F184" s="1"/>
      <c r="G184" s="1"/>
      <c r="H184" s="1"/>
      <c r="I184" s="1"/>
      <c r="J184" s="1"/>
      <c r="K184" s="1"/>
      <c r="L184" s="1"/>
      <c r="M184" s="75"/>
      <c r="N184" s="75"/>
      <c r="O184" s="1"/>
      <c r="R184" s="3"/>
      <c r="S184" s="1"/>
      <c r="T184" s="1"/>
      <c r="U184" s="1"/>
      <c r="V184" s="16"/>
      <c r="W184" s="81"/>
      <c r="X184" s="16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</row>
    <row r="185" spans="1:239" s="4" customFormat="1" ht="21.95" customHeight="1" x14ac:dyDescent="1.05">
      <c r="A185" s="1"/>
      <c r="B185" s="1"/>
      <c r="C185" s="1"/>
      <c r="D185" s="69"/>
      <c r="E185" s="1"/>
      <c r="F185" s="1"/>
      <c r="G185" s="1"/>
      <c r="H185" s="1"/>
      <c r="I185" s="1"/>
      <c r="J185" s="1"/>
      <c r="K185" s="1"/>
      <c r="L185" s="1"/>
      <c r="M185" s="75"/>
      <c r="N185" s="75"/>
      <c r="O185" s="1"/>
      <c r="R185" s="3"/>
      <c r="S185" s="1"/>
      <c r="T185" s="1"/>
      <c r="U185" s="1"/>
      <c r="V185" s="16"/>
      <c r="W185" s="81"/>
      <c r="X185" s="16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</row>
    <row r="186" spans="1:239" ht="21.95" customHeight="1" x14ac:dyDescent="1.05">
      <c r="S186" s="1"/>
      <c r="T186" s="1"/>
      <c r="U186" s="1"/>
      <c r="Y186" s="1"/>
    </row>
    <row r="187" spans="1:239" ht="21.95" customHeight="1" x14ac:dyDescent="1.05">
      <c r="S187" s="1"/>
      <c r="T187" s="1"/>
      <c r="U187" s="1"/>
      <c r="Y187" s="1"/>
    </row>
    <row r="188" spans="1:239" ht="21.95" customHeight="1" x14ac:dyDescent="1.05">
      <c r="S188" s="1"/>
      <c r="T188" s="1"/>
      <c r="U188" s="1"/>
      <c r="Y188" s="1"/>
    </row>
    <row r="189" spans="1:239" ht="21.95" customHeight="1" x14ac:dyDescent="1.05">
      <c r="S189" s="1"/>
      <c r="T189" s="1"/>
      <c r="U189" s="1"/>
      <c r="Y189" s="1"/>
    </row>
    <row r="190" spans="1:239" ht="21.95" customHeight="1" x14ac:dyDescent="1.05">
      <c r="S190" s="1"/>
      <c r="T190" s="1"/>
      <c r="U190" s="1"/>
      <c r="Y190" s="1"/>
    </row>
    <row r="191" spans="1:239" ht="21.95" customHeight="1" x14ac:dyDescent="1.05">
      <c r="S191" s="1"/>
      <c r="T191" s="1"/>
      <c r="U191" s="1"/>
      <c r="Y191" s="1"/>
    </row>
    <row r="192" spans="1:239" ht="21.95" customHeight="1" x14ac:dyDescent="1.05">
      <c r="S192" s="1"/>
      <c r="T192" s="1"/>
      <c r="U192" s="1"/>
      <c r="Y192" s="1"/>
    </row>
    <row r="193" spans="19:25" ht="21.95" customHeight="1" x14ac:dyDescent="1.05">
      <c r="S193" s="1"/>
      <c r="T193" s="1"/>
      <c r="U193" s="1"/>
      <c r="Y193" s="1"/>
    </row>
    <row r="194" spans="19:25" ht="21.95" customHeight="1" x14ac:dyDescent="1.05">
      <c r="S194" s="1"/>
      <c r="T194" s="1"/>
      <c r="U194" s="1"/>
      <c r="Y194" s="1"/>
    </row>
    <row r="195" spans="19:25" ht="21.95" customHeight="1" x14ac:dyDescent="1.05">
      <c r="S195" s="1"/>
      <c r="T195" s="1"/>
      <c r="U195" s="1"/>
      <c r="Y195" s="1"/>
    </row>
    <row r="196" spans="19:25" ht="21.95" customHeight="1" x14ac:dyDescent="1.05">
      <c r="S196" s="1"/>
      <c r="T196" s="1"/>
      <c r="U196" s="1"/>
      <c r="Y196" s="1"/>
    </row>
    <row r="197" spans="19:25" ht="21.95" customHeight="1" x14ac:dyDescent="1.05">
      <c r="S197" s="1"/>
      <c r="T197" s="1"/>
      <c r="U197" s="1"/>
      <c r="Y197" s="1"/>
    </row>
    <row r="198" spans="19:25" ht="21.95" customHeight="1" x14ac:dyDescent="1.05">
      <c r="S198" s="1"/>
      <c r="T198" s="1"/>
      <c r="U198" s="1"/>
      <c r="Y198" s="1"/>
    </row>
    <row r="199" spans="19:25" ht="21.95" customHeight="1" x14ac:dyDescent="1.05">
      <c r="S199" s="1"/>
      <c r="T199" s="1"/>
      <c r="U199" s="1"/>
      <c r="Y199" s="1"/>
    </row>
    <row r="200" spans="19:25" ht="21.95" customHeight="1" x14ac:dyDescent="1.05">
      <c r="S200" s="1"/>
      <c r="T200" s="1"/>
      <c r="U200" s="1"/>
      <c r="Y200" s="1"/>
    </row>
    <row r="201" spans="19:25" ht="21.95" customHeight="1" x14ac:dyDescent="1.05">
      <c r="S201" s="1"/>
      <c r="T201" s="1"/>
      <c r="U201" s="1"/>
      <c r="Y201" s="1"/>
    </row>
    <row r="202" spans="19:25" ht="21.95" customHeight="1" x14ac:dyDescent="1.05">
      <c r="S202" s="1"/>
      <c r="T202" s="1"/>
      <c r="U202" s="1"/>
      <c r="Y202" s="1"/>
    </row>
    <row r="203" spans="19:25" ht="21.95" customHeight="1" x14ac:dyDescent="1.05">
      <c r="S203" s="1"/>
      <c r="T203" s="1"/>
      <c r="U203" s="1"/>
      <c r="Y203" s="1"/>
    </row>
    <row r="204" spans="19:25" ht="21.95" customHeight="1" x14ac:dyDescent="1.05">
      <c r="S204" s="1"/>
      <c r="T204" s="1"/>
      <c r="U204" s="1"/>
      <c r="Y204" s="1"/>
    </row>
    <row r="205" spans="19:25" ht="21.95" customHeight="1" x14ac:dyDescent="1.05">
      <c r="S205" s="1"/>
      <c r="T205" s="1"/>
      <c r="U205" s="1"/>
      <c r="Y205" s="1"/>
    </row>
    <row r="206" spans="19:25" ht="21.95" customHeight="1" x14ac:dyDescent="1.05">
      <c r="S206" s="1"/>
      <c r="T206" s="1"/>
      <c r="U206" s="1"/>
      <c r="Y206" s="1"/>
    </row>
    <row r="207" spans="19:25" ht="21.95" customHeight="1" x14ac:dyDescent="1.05">
      <c r="S207" s="1"/>
      <c r="T207" s="1"/>
      <c r="U207" s="1"/>
      <c r="Y207" s="1"/>
    </row>
    <row r="208" spans="19:25" ht="21.95" customHeight="1" x14ac:dyDescent="1.05">
      <c r="S208" s="1"/>
      <c r="T208" s="1"/>
      <c r="U208" s="1"/>
      <c r="Y208" s="1"/>
    </row>
    <row r="209" spans="19:25" ht="21.95" customHeight="1" x14ac:dyDescent="1.05">
      <c r="S209" s="1"/>
      <c r="T209" s="1"/>
      <c r="U209" s="1"/>
      <c r="Y209" s="1"/>
    </row>
    <row r="210" spans="19:25" ht="21.95" customHeight="1" x14ac:dyDescent="1.05">
      <c r="S210" s="1"/>
      <c r="T210" s="1"/>
      <c r="U210" s="1"/>
      <c r="Y210" s="1"/>
    </row>
    <row r="211" spans="19:25" ht="21.95" customHeight="1" x14ac:dyDescent="1.05">
      <c r="S211" s="1"/>
      <c r="T211" s="1"/>
      <c r="U211" s="1"/>
      <c r="Y211" s="1"/>
    </row>
    <row r="212" spans="19:25" ht="21.95" customHeight="1" x14ac:dyDescent="1.05">
      <c r="S212" s="1"/>
      <c r="T212" s="1"/>
      <c r="U212" s="1"/>
      <c r="Y212" s="1"/>
    </row>
    <row r="213" spans="19:25" ht="21.95" customHeight="1" x14ac:dyDescent="1.05">
      <c r="S213" s="1"/>
      <c r="T213" s="1"/>
      <c r="U213" s="1"/>
      <c r="Y213" s="1"/>
    </row>
    <row r="214" spans="19:25" ht="21.95" customHeight="1" x14ac:dyDescent="1.05">
      <c r="S214" s="1"/>
      <c r="T214" s="1"/>
      <c r="U214" s="1"/>
      <c r="Y214" s="1"/>
    </row>
    <row r="215" spans="19:25" ht="21.95" customHeight="1" x14ac:dyDescent="1.05">
      <c r="S215" s="1"/>
      <c r="T215" s="1"/>
      <c r="U215" s="1"/>
      <c r="Y215" s="1"/>
    </row>
    <row r="216" spans="19:25" ht="21.95" customHeight="1" x14ac:dyDescent="1.05">
      <c r="S216" s="1"/>
      <c r="T216" s="1"/>
      <c r="U216" s="1"/>
      <c r="Y216" s="1"/>
    </row>
    <row r="217" spans="19:25" ht="21.95" customHeight="1" x14ac:dyDescent="1.05">
      <c r="S217" s="1"/>
      <c r="T217" s="1"/>
      <c r="U217" s="1"/>
      <c r="Y217" s="1"/>
    </row>
    <row r="218" spans="19:25" ht="21.95" customHeight="1" x14ac:dyDescent="1.05">
      <c r="S218" s="1"/>
      <c r="T218" s="1"/>
      <c r="U218" s="1"/>
      <c r="Y218" s="1"/>
    </row>
    <row r="219" spans="19:25" ht="21.95" customHeight="1" x14ac:dyDescent="1.05">
      <c r="S219" s="1"/>
      <c r="T219" s="1"/>
      <c r="U219" s="1"/>
      <c r="Y219" s="1"/>
    </row>
    <row r="220" spans="19:25" ht="21.95" customHeight="1" x14ac:dyDescent="1.05">
      <c r="S220" s="1"/>
      <c r="T220" s="1"/>
      <c r="U220" s="1"/>
      <c r="Y220" s="1"/>
    </row>
    <row r="221" spans="19:25" ht="21.95" customHeight="1" x14ac:dyDescent="1.05">
      <c r="S221" s="1"/>
      <c r="T221" s="1"/>
      <c r="U221" s="1"/>
      <c r="Y221" s="1"/>
    </row>
    <row r="222" spans="19:25" ht="21.95" customHeight="1" x14ac:dyDescent="1.05">
      <c r="S222" s="1"/>
      <c r="T222" s="1"/>
      <c r="U222" s="1"/>
      <c r="Y222" s="1"/>
    </row>
    <row r="223" spans="19:25" ht="21.95" customHeight="1" x14ac:dyDescent="1.05">
      <c r="S223" s="1"/>
      <c r="T223" s="1"/>
      <c r="U223" s="1"/>
      <c r="Y223" s="1"/>
    </row>
    <row r="224" spans="19:25" ht="21.95" customHeight="1" x14ac:dyDescent="1.05">
      <c r="S224" s="1"/>
      <c r="T224" s="1"/>
      <c r="U224" s="1"/>
      <c r="Y224" s="1"/>
    </row>
    <row r="225" spans="19:25" ht="21.95" customHeight="1" x14ac:dyDescent="1.05">
      <c r="S225" s="1"/>
      <c r="T225" s="1"/>
      <c r="U225" s="1"/>
      <c r="Y225" s="1"/>
    </row>
    <row r="226" spans="19:25" ht="21.95" customHeight="1" x14ac:dyDescent="1.05">
      <c r="S226" s="1"/>
      <c r="T226" s="1"/>
      <c r="U226" s="1"/>
      <c r="Y226" s="1"/>
    </row>
    <row r="227" spans="19:25" ht="21.95" customHeight="1" x14ac:dyDescent="1.05">
      <c r="S227" s="1"/>
      <c r="T227" s="1"/>
      <c r="U227" s="1"/>
      <c r="Y227" s="1"/>
    </row>
    <row r="228" spans="19:25" ht="21.95" customHeight="1" x14ac:dyDescent="1.05">
      <c r="S228" s="1"/>
      <c r="T228" s="1"/>
      <c r="U228" s="1"/>
      <c r="Y228" s="1"/>
    </row>
    <row r="229" spans="19:25" ht="21.95" customHeight="1" x14ac:dyDescent="1.05">
      <c r="S229" s="1"/>
      <c r="T229" s="1"/>
      <c r="U229" s="1"/>
      <c r="Y229" s="1"/>
    </row>
    <row r="230" spans="19:25" ht="21.95" customHeight="1" x14ac:dyDescent="1.05">
      <c r="S230" s="1"/>
      <c r="T230" s="1"/>
      <c r="U230" s="1"/>
      <c r="Y230" s="1"/>
    </row>
    <row r="231" spans="19:25" ht="21.95" customHeight="1" x14ac:dyDescent="1.05">
      <c r="S231" s="1"/>
      <c r="T231" s="1"/>
      <c r="U231" s="1"/>
      <c r="Y231" s="1"/>
    </row>
    <row r="232" spans="19:25" ht="21.95" customHeight="1" x14ac:dyDescent="1.05">
      <c r="S232" s="1"/>
      <c r="T232" s="1"/>
      <c r="U232" s="1"/>
      <c r="Y232" s="1"/>
    </row>
    <row r="233" spans="19:25" ht="21.95" customHeight="1" x14ac:dyDescent="1.05">
      <c r="S233" s="1"/>
      <c r="T233" s="1"/>
      <c r="U233" s="1"/>
      <c r="Y233" s="1"/>
    </row>
    <row r="234" spans="19:25" ht="21.95" customHeight="1" x14ac:dyDescent="1.05">
      <c r="S234" s="1"/>
      <c r="T234" s="1"/>
      <c r="U234" s="1"/>
      <c r="Y234" s="1"/>
    </row>
    <row r="235" spans="19:25" ht="21.95" customHeight="1" x14ac:dyDescent="1.05">
      <c r="S235" s="1"/>
      <c r="T235" s="1"/>
      <c r="U235" s="1"/>
      <c r="Y235" s="1"/>
    </row>
    <row r="236" spans="19:25" ht="21.95" customHeight="1" x14ac:dyDescent="1.05">
      <c r="S236" s="1"/>
      <c r="T236" s="1"/>
      <c r="U236" s="1"/>
      <c r="Y236" s="1"/>
    </row>
    <row r="237" spans="19:25" ht="21.95" customHeight="1" x14ac:dyDescent="1.05">
      <c r="S237" s="1"/>
      <c r="T237" s="1"/>
      <c r="U237" s="1"/>
      <c r="Y237" s="1"/>
    </row>
    <row r="238" spans="19:25" ht="21.95" customHeight="1" x14ac:dyDescent="1.05">
      <c r="S238" s="1"/>
      <c r="T238" s="1"/>
      <c r="U238" s="1"/>
      <c r="Y238" s="1"/>
    </row>
    <row r="239" spans="19:25" ht="21.95" customHeight="1" x14ac:dyDescent="1.05">
      <c r="S239" s="1"/>
      <c r="T239" s="1"/>
      <c r="U239" s="1"/>
      <c r="Y239" s="1"/>
    </row>
    <row r="240" spans="19:25" ht="21.95" customHeight="1" x14ac:dyDescent="1.05">
      <c r="S240" s="1"/>
      <c r="T240" s="1"/>
      <c r="U240" s="1"/>
      <c r="Y240" s="1"/>
    </row>
    <row r="241" spans="19:25" ht="21.95" customHeight="1" x14ac:dyDescent="1.05">
      <c r="S241" s="1"/>
      <c r="T241" s="1"/>
      <c r="U241" s="1"/>
      <c r="Y241" s="1"/>
    </row>
    <row r="242" spans="19:25" ht="21.95" customHeight="1" x14ac:dyDescent="1.05">
      <c r="S242" s="1"/>
      <c r="T242" s="1"/>
      <c r="U242" s="1"/>
      <c r="Y242" s="1"/>
    </row>
    <row r="243" spans="19:25" ht="21.95" customHeight="1" x14ac:dyDescent="1.05">
      <c r="S243" s="1"/>
      <c r="T243" s="1"/>
      <c r="U243" s="1"/>
      <c r="Y243" s="1"/>
    </row>
    <row r="244" spans="19:25" ht="21.95" customHeight="1" x14ac:dyDescent="1.05">
      <c r="S244" s="1"/>
      <c r="T244" s="1"/>
      <c r="U244" s="1"/>
      <c r="Y244" s="1"/>
    </row>
    <row r="245" spans="19:25" ht="21.95" customHeight="1" x14ac:dyDescent="1.05">
      <c r="S245" s="1"/>
      <c r="T245" s="1"/>
      <c r="U245" s="1"/>
      <c r="Y245" s="1"/>
    </row>
    <row r="246" spans="19:25" ht="21.95" customHeight="1" x14ac:dyDescent="1.05">
      <c r="S246" s="1"/>
      <c r="T246" s="1"/>
      <c r="U246" s="1"/>
      <c r="Y246" s="1"/>
    </row>
    <row r="247" spans="19:25" ht="21.95" customHeight="1" x14ac:dyDescent="1.05">
      <c r="S247" s="1"/>
      <c r="T247" s="1"/>
      <c r="U247" s="1"/>
      <c r="Y247" s="1"/>
    </row>
    <row r="248" spans="19:25" ht="21.95" customHeight="1" x14ac:dyDescent="1.05">
      <c r="S248" s="1"/>
      <c r="T248" s="1"/>
      <c r="U248" s="1"/>
      <c r="Y248" s="1"/>
    </row>
    <row r="249" spans="19:25" ht="21.95" customHeight="1" x14ac:dyDescent="1.05">
      <c r="S249" s="1"/>
      <c r="T249" s="1"/>
      <c r="U249" s="1"/>
      <c r="Y249" s="1"/>
    </row>
    <row r="250" spans="19:25" ht="21.95" customHeight="1" x14ac:dyDescent="1.05">
      <c r="S250" s="1"/>
      <c r="T250" s="1"/>
      <c r="U250" s="1"/>
      <c r="Y250" s="1"/>
    </row>
    <row r="251" spans="19:25" ht="21.95" customHeight="1" x14ac:dyDescent="1.05">
      <c r="S251" s="1"/>
      <c r="T251" s="1"/>
      <c r="U251" s="1"/>
      <c r="Y251" s="1"/>
    </row>
    <row r="252" spans="19:25" ht="21.95" customHeight="1" x14ac:dyDescent="1.05">
      <c r="S252" s="1"/>
      <c r="T252" s="1"/>
      <c r="U252" s="1"/>
      <c r="Y252" s="1"/>
    </row>
    <row r="253" spans="19:25" ht="21.95" customHeight="1" x14ac:dyDescent="1.05">
      <c r="S253" s="1"/>
      <c r="T253" s="1"/>
      <c r="U253" s="1"/>
      <c r="Y253" s="1"/>
    </row>
    <row r="254" spans="19:25" ht="21.95" customHeight="1" x14ac:dyDescent="1.05">
      <c r="S254" s="1"/>
      <c r="T254" s="1"/>
      <c r="U254" s="1"/>
      <c r="Y254" s="1"/>
    </row>
    <row r="255" spans="19:25" ht="21.95" customHeight="1" x14ac:dyDescent="1.05">
      <c r="S255" s="1"/>
      <c r="T255" s="1"/>
      <c r="U255" s="1"/>
      <c r="Y255" s="1"/>
    </row>
    <row r="256" spans="19:25" ht="21.95" customHeight="1" x14ac:dyDescent="1.05">
      <c r="S256" s="1"/>
      <c r="T256" s="1"/>
      <c r="U256" s="1"/>
      <c r="Y256" s="1"/>
    </row>
    <row r="257" spans="19:25" ht="21.95" customHeight="1" x14ac:dyDescent="1.05">
      <c r="S257" s="1"/>
      <c r="T257" s="1"/>
      <c r="U257" s="1"/>
      <c r="Y257" s="1"/>
    </row>
    <row r="258" spans="19:25" ht="21.95" customHeight="1" x14ac:dyDescent="1.05">
      <c r="S258" s="1"/>
      <c r="T258" s="1"/>
      <c r="U258" s="1"/>
      <c r="Y258" s="1"/>
    </row>
    <row r="259" spans="19:25" ht="21.95" customHeight="1" x14ac:dyDescent="1.05">
      <c r="S259" s="1"/>
      <c r="T259" s="1"/>
      <c r="U259" s="1"/>
      <c r="Y259" s="1"/>
    </row>
    <row r="260" spans="19:25" ht="21.95" customHeight="1" x14ac:dyDescent="1.05">
      <c r="S260" s="1"/>
      <c r="T260" s="1"/>
      <c r="U260" s="1"/>
      <c r="Y260" s="1"/>
    </row>
    <row r="261" spans="19:25" ht="21.95" customHeight="1" x14ac:dyDescent="1.05">
      <c r="S261" s="1"/>
      <c r="T261" s="1"/>
      <c r="U261" s="1"/>
      <c r="Y261" s="1"/>
    </row>
    <row r="262" spans="19:25" ht="21.95" customHeight="1" x14ac:dyDescent="1.05">
      <c r="S262" s="1"/>
      <c r="T262" s="1"/>
      <c r="U262" s="1"/>
      <c r="Y262" s="1"/>
    </row>
    <row r="263" spans="19:25" ht="21.95" customHeight="1" x14ac:dyDescent="1.05">
      <c r="S263" s="1"/>
      <c r="T263" s="1"/>
      <c r="U263" s="1"/>
      <c r="Y263" s="1"/>
    </row>
    <row r="264" spans="19:25" ht="21.95" customHeight="1" x14ac:dyDescent="1.05">
      <c r="S264" s="1"/>
      <c r="T264" s="1"/>
      <c r="U264" s="1"/>
      <c r="Y264" s="1"/>
    </row>
    <row r="265" spans="19:25" ht="21.95" customHeight="1" x14ac:dyDescent="1.05">
      <c r="S265" s="1"/>
      <c r="T265" s="1"/>
      <c r="U265" s="1"/>
      <c r="Y265" s="1"/>
    </row>
    <row r="266" spans="19:25" ht="21.95" customHeight="1" x14ac:dyDescent="1.05">
      <c r="S266" s="1"/>
      <c r="T266" s="1"/>
      <c r="U266" s="1"/>
      <c r="Y266" s="1"/>
    </row>
    <row r="267" spans="19:25" ht="21.95" customHeight="1" x14ac:dyDescent="1.05">
      <c r="S267" s="1"/>
      <c r="T267" s="1"/>
      <c r="U267" s="1"/>
      <c r="Y267" s="1"/>
    </row>
    <row r="268" spans="19:25" ht="21.95" customHeight="1" x14ac:dyDescent="1.05">
      <c r="S268" s="1"/>
      <c r="T268" s="1"/>
      <c r="U268" s="1"/>
      <c r="Y268" s="1"/>
    </row>
    <row r="269" spans="19:25" ht="21.95" customHeight="1" x14ac:dyDescent="1.05">
      <c r="S269" s="1"/>
      <c r="T269" s="1"/>
      <c r="U269" s="1"/>
      <c r="Y269" s="1"/>
    </row>
    <row r="270" spans="19:25" ht="21.95" customHeight="1" x14ac:dyDescent="1.05">
      <c r="S270" s="1"/>
      <c r="T270" s="1"/>
      <c r="U270" s="1"/>
      <c r="Y270" s="1"/>
    </row>
    <row r="271" spans="19:25" ht="21.95" customHeight="1" x14ac:dyDescent="1.05">
      <c r="S271" s="1"/>
      <c r="T271" s="1"/>
      <c r="U271" s="1"/>
      <c r="Y271" s="1"/>
    </row>
    <row r="272" spans="19:25" ht="21.95" customHeight="1" x14ac:dyDescent="1.05">
      <c r="S272" s="1"/>
      <c r="T272" s="1"/>
      <c r="U272" s="1"/>
      <c r="Y272" s="1"/>
    </row>
  </sheetData>
  <autoFilter ref="A4:Z57" xr:uid="{00000000-0009-0000-0000-000001000000}"/>
  <mergeCells count="36">
    <mergeCell ref="C54:E54"/>
    <mergeCell ref="G54:P54"/>
    <mergeCell ref="G57:P57"/>
    <mergeCell ref="G56:P56"/>
    <mergeCell ref="G55:P55"/>
    <mergeCell ref="C55:E55"/>
    <mergeCell ref="C56:E56"/>
    <mergeCell ref="C57:E57"/>
    <mergeCell ref="L4:L5"/>
    <mergeCell ref="M4:M5"/>
    <mergeCell ref="E47:P47"/>
    <mergeCell ref="G48:P48"/>
    <mergeCell ref="G53:P53"/>
    <mergeCell ref="C50:E50"/>
    <mergeCell ref="C51:E51"/>
    <mergeCell ref="C52:E52"/>
    <mergeCell ref="C53:E53"/>
    <mergeCell ref="C48:E48"/>
    <mergeCell ref="C49:E49"/>
    <mergeCell ref="G49:P49"/>
    <mergeCell ref="S4:S5"/>
    <mergeCell ref="U4:U5"/>
    <mergeCell ref="Y4:Y5"/>
    <mergeCell ref="A4:A5"/>
    <mergeCell ref="B4:B5"/>
    <mergeCell ref="D4:D5"/>
    <mergeCell ref="E4:E5"/>
    <mergeCell ref="F4:F5"/>
    <mergeCell ref="V4:V5"/>
    <mergeCell ref="W4:W5"/>
    <mergeCell ref="X4:X5"/>
    <mergeCell ref="H4:H5"/>
    <mergeCell ref="I4:I5"/>
    <mergeCell ref="J4:J5"/>
    <mergeCell ref="K4:K5"/>
    <mergeCell ref="G4:G5"/>
  </mergeCells>
  <conditionalFormatting sqref="B1:B67 B71:B1048576">
    <cfRule type="duplicateValues" dxfId="18" priority="2"/>
  </conditionalFormatting>
  <conditionalFormatting sqref="B46">
    <cfRule type="duplicateValues" dxfId="17" priority="7" stopIfTrue="1"/>
  </conditionalFormatting>
  <conditionalFormatting sqref="B48:B55">
    <cfRule type="duplicateValues" dxfId="16" priority="4" stopIfTrue="1"/>
  </conditionalFormatting>
  <conditionalFormatting sqref="B56:B57">
    <cfRule type="duplicateValues" dxfId="15" priority="3" stopIfTrue="1"/>
  </conditionalFormatting>
  <conditionalFormatting sqref="B58">
    <cfRule type="duplicateValues" dxfId="14" priority="9" stopIfTrue="1"/>
  </conditionalFormatting>
  <conditionalFormatting sqref="B59">
    <cfRule type="duplicateValues" dxfId="13" priority="5" stopIfTrue="1"/>
  </conditionalFormatting>
  <conditionalFormatting sqref="B68:B70">
    <cfRule type="duplicateValues" dxfId="12" priority="1"/>
  </conditionalFormatting>
  <printOptions horizontalCentered="1"/>
  <pageMargins left="0.23622047244094491" right="0.27559055118110237" top="0.19685039370078741" bottom="0" header="0.19685039370078741" footer="0"/>
  <pageSetup paperSize="9" scale="10" fitToHeight="0" orientation="landscape" r:id="rId1"/>
  <headerFooter alignWithMargins="0"/>
  <rowBreaks count="2" manualBreakCount="2">
    <brk id="33" max="24" man="1"/>
    <brk id="65" max="2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IE267"/>
  <sheetViews>
    <sheetView view="pageBreakPreview" topLeftCell="P1" zoomScale="10" zoomScaleNormal="100" zoomScaleSheetLayoutView="10" workbookViewId="0">
      <selection activeCell="Q1" sqref="Q1:Q1048576"/>
    </sheetView>
  </sheetViews>
  <sheetFormatPr defaultRowHeight="21.95" customHeight="1" x14ac:dyDescent="1.05"/>
  <cols>
    <col min="1" max="1" width="32.09375" style="1" customWidth="1"/>
    <col min="2" max="2" width="47.6015625" style="1" customWidth="1"/>
    <col min="3" max="3" width="92.23828125" style="1" customWidth="1"/>
    <col min="4" max="4" width="49.89453125" style="69" customWidth="1"/>
    <col min="5" max="5" width="159.53125" style="1" customWidth="1"/>
    <col min="6" max="6" width="60.0078125" style="1" customWidth="1"/>
    <col min="7" max="7" width="44.09375" style="1" customWidth="1"/>
    <col min="8" max="8" width="41.8046875" style="1" customWidth="1"/>
    <col min="9" max="9" width="88.59765625" style="4" customWidth="1"/>
    <col min="10" max="10" width="53.40234375" style="1" customWidth="1"/>
    <col min="11" max="11" width="47.87109375" style="1" customWidth="1"/>
    <col min="12" max="12" width="44.09375" style="1" customWidth="1"/>
    <col min="13" max="13" width="75.11328125" style="75" customWidth="1"/>
    <col min="14" max="14" width="43.69140625" style="75" customWidth="1"/>
    <col min="15" max="15" width="57.3125" style="1" customWidth="1"/>
    <col min="16" max="16" width="51.91796875" style="4" customWidth="1"/>
    <col min="17" max="17" width="51.37890625" style="4" customWidth="1"/>
    <col min="18" max="18" width="120.01953125" style="3" customWidth="1"/>
    <col min="19" max="19" width="47.19921875" style="2" customWidth="1"/>
    <col min="20" max="20" width="41.3984375" style="2" customWidth="1"/>
    <col min="21" max="21" width="30.609375" style="2" customWidth="1"/>
    <col min="22" max="22" width="51.6484375" style="16" customWidth="1"/>
    <col min="23" max="23" width="42.07421875" style="16" customWidth="1"/>
    <col min="24" max="24" width="39.2421875" style="16" customWidth="1"/>
    <col min="25" max="25" width="30.609375" style="2" customWidth="1"/>
    <col min="26" max="26" width="181.51171875" style="1" customWidth="1"/>
    <col min="27" max="47" width="9.16796875" style="1"/>
    <col min="48" max="48" width="33.0390625" style="1" bestFit="1" customWidth="1"/>
    <col min="49" max="236" width="9.16796875" style="1"/>
    <col min="237" max="237" width="144.83203125" style="1" customWidth="1"/>
    <col min="238" max="238" width="9.16796875" style="1" customWidth="1"/>
    <col min="239" max="258" width="9.16796875" style="1"/>
    <col min="259" max="259" width="26.4296875" style="1" customWidth="1"/>
    <col min="260" max="260" width="56.09765625" style="1" customWidth="1"/>
    <col min="261" max="261" width="63.6484375" style="1" customWidth="1"/>
    <col min="262" max="262" width="49.89453125" style="1" customWidth="1"/>
    <col min="263" max="264" width="47.19921875" style="1" customWidth="1"/>
    <col min="265" max="265" width="43.421875" style="1" customWidth="1"/>
    <col min="266" max="266" width="44.09375" style="1" customWidth="1"/>
    <col min="267" max="267" width="41.8046875" style="1" customWidth="1"/>
    <col min="268" max="268" width="88.59765625" style="1" customWidth="1"/>
    <col min="269" max="269" width="159.53125" style="1" customWidth="1"/>
    <col min="270" max="270" width="60.0078125" style="1" customWidth="1"/>
    <col min="271" max="271" width="53.40234375" style="1" customWidth="1"/>
    <col min="272" max="272" width="59.3359375" style="1" customWidth="1"/>
    <col min="273" max="273" width="58.390625" style="1" customWidth="1"/>
    <col min="274" max="274" width="75.11328125" style="1" customWidth="1"/>
    <col min="275" max="275" width="61.625" style="1" customWidth="1"/>
    <col min="276" max="276" width="58.9296875" style="1" customWidth="1"/>
    <col min="277" max="277" width="59.19921875" style="1" customWidth="1"/>
    <col min="278" max="278" width="120.01953125" style="1" customWidth="1"/>
    <col min="279" max="279" width="51.6484375" style="1" customWidth="1"/>
    <col min="280" max="280" width="42.07421875" style="1" customWidth="1"/>
    <col min="281" max="281" width="39.2421875" style="1" customWidth="1"/>
    <col min="282" max="303" width="9.16796875" style="1"/>
    <col min="304" max="304" width="33.0390625" style="1" bestFit="1" customWidth="1"/>
    <col min="305" max="492" width="9.16796875" style="1"/>
    <col min="493" max="493" width="144.83203125" style="1" customWidth="1"/>
    <col min="494" max="514" width="9.16796875" style="1"/>
    <col min="515" max="515" width="26.4296875" style="1" customWidth="1"/>
    <col min="516" max="516" width="56.09765625" style="1" customWidth="1"/>
    <col min="517" max="517" width="63.6484375" style="1" customWidth="1"/>
    <col min="518" max="518" width="49.89453125" style="1" customWidth="1"/>
    <col min="519" max="520" width="47.19921875" style="1" customWidth="1"/>
    <col min="521" max="521" width="43.421875" style="1" customWidth="1"/>
    <col min="522" max="522" width="44.09375" style="1" customWidth="1"/>
    <col min="523" max="523" width="41.8046875" style="1" customWidth="1"/>
    <col min="524" max="524" width="88.59765625" style="1" customWidth="1"/>
    <col min="525" max="525" width="159.53125" style="1" customWidth="1"/>
    <col min="526" max="526" width="60.0078125" style="1" customWidth="1"/>
    <col min="527" max="527" width="53.40234375" style="1" customWidth="1"/>
    <col min="528" max="528" width="59.3359375" style="1" customWidth="1"/>
    <col min="529" max="529" width="58.390625" style="1" customWidth="1"/>
    <col min="530" max="530" width="75.11328125" style="1" customWidth="1"/>
    <col min="531" max="531" width="61.625" style="1" customWidth="1"/>
    <col min="532" max="532" width="58.9296875" style="1" customWidth="1"/>
    <col min="533" max="533" width="59.19921875" style="1" customWidth="1"/>
    <col min="534" max="534" width="120.01953125" style="1" customWidth="1"/>
    <col min="535" max="535" width="51.6484375" style="1" customWidth="1"/>
    <col min="536" max="536" width="42.07421875" style="1" customWidth="1"/>
    <col min="537" max="537" width="39.2421875" style="1" customWidth="1"/>
    <col min="538" max="559" width="9.16796875" style="1"/>
    <col min="560" max="560" width="33.0390625" style="1" bestFit="1" customWidth="1"/>
    <col min="561" max="748" width="9.16796875" style="1"/>
    <col min="749" max="749" width="144.83203125" style="1" customWidth="1"/>
    <col min="750" max="770" width="9.16796875" style="1"/>
    <col min="771" max="771" width="26.4296875" style="1" customWidth="1"/>
    <col min="772" max="772" width="56.09765625" style="1" customWidth="1"/>
    <col min="773" max="773" width="63.6484375" style="1" customWidth="1"/>
    <col min="774" max="774" width="49.89453125" style="1" customWidth="1"/>
    <col min="775" max="776" width="47.19921875" style="1" customWidth="1"/>
    <col min="777" max="777" width="43.421875" style="1" customWidth="1"/>
    <col min="778" max="778" width="44.09375" style="1" customWidth="1"/>
    <col min="779" max="779" width="41.8046875" style="1" customWidth="1"/>
    <col min="780" max="780" width="88.59765625" style="1" customWidth="1"/>
    <col min="781" max="781" width="159.53125" style="1" customWidth="1"/>
    <col min="782" max="782" width="60.0078125" style="1" customWidth="1"/>
    <col min="783" max="783" width="53.40234375" style="1" customWidth="1"/>
    <col min="784" max="784" width="59.3359375" style="1" customWidth="1"/>
    <col min="785" max="785" width="58.390625" style="1" customWidth="1"/>
    <col min="786" max="786" width="75.11328125" style="1" customWidth="1"/>
    <col min="787" max="787" width="61.625" style="1" customWidth="1"/>
    <col min="788" max="788" width="58.9296875" style="1" customWidth="1"/>
    <col min="789" max="789" width="59.19921875" style="1" customWidth="1"/>
    <col min="790" max="790" width="120.01953125" style="1" customWidth="1"/>
    <col min="791" max="791" width="51.6484375" style="1" customWidth="1"/>
    <col min="792" max="792" width="42.07421875" style="1" customWidth="1"/>
    <col min="793" max="793" width="39.2421875" style="1" customWidth="1"/>
    <col min="794" max="815" width="9.16796875" style="1"/>
    <col min="816" max="816" width="33.0390625" style="1" bestFit="1" customWidth="1"/>
    <col min="817" max="1004" width="9.16796875" style="1"/>
    <col min="1005" max="1005" width="144.83203125" style="1" customWidth="1"/>
    <col min="1006" max="1026" width="9.16796875" style="1"/>
    <col min="1027" max="1027" width="26.4296875" style="1" customWidth="1"/>
    <col min="1028" max="1028" width="56.09765625" style="1" customWidth="1"/>
    <col min="1029" max="1029" width="63.6484375" style="1" customWidth="1"/>
    <col min="1030" max="1030" width="49.89453125" style="1" customWidth="1"/>
    <col min="1031" max="1032" width="47.19921875" style="1" customWidth="1"/>
    <col min="1033" max="1033" width="43.421875" style="1" customWidth="1"/>
    <col min="1034" max="1034" width="44.09375" style="1" customWidth="1"/>
    <col min="1035" max="1035" width="41.8046875" style="1" customWidth="1"/>
    <col min="1036" max="1036" width="88.59765625" style="1" customWidth="1"/>
    <col min="1037" max="1037" width="159.53125" style="1" customWidth="1"/>
    <col min="1038" max="1038" width="60.0078125" style="1" customWidth="1"/>
    <col min="1039" max="1039" width="53.40234375" style="1" customWidth="1"/>
    <col min="1040" max="1040" width="59.3359375" style="1" customWidth="1"/>
    <col min="1041" max="1041" width="58.390625" style="1" customWidth="1"/>
    <col min="1042" max="1042" width="75.11328125" style="1" customWidth="1"/>
    <col min="1043" max="1043" width="61.625" style="1" customWidth="1"/>
    <col min="1044" max="1044" width="58.9296875" style="1" customWidth="1"/>
    <col min="1045" max="1045" width="59.19921875" style="1" customWidth="1"/>
    <col min="1046" max="1046" width="120.01953125" style="1" customWidth="1"/>
    <col min="1047" max="1047" width="51.6484375" style="1" customWidth="1"/>
    <col min="1048" max="1048" width="42.07421875" style="1" customWidth="1"/>
    <col min="1049" max="1049" width="39.2421875" style="1" customWidth="1"/>
    <col min="1050" max="1071" width="9.16796875" style="1"/>
    <col min="1072" max="1072" width="33.0390625" style="1" bestFit="1" customWidth="1"/>
    <col min="1073" max="1260" width="9.16796875" style="1"/>
    <col min="1261" max="1261" width="144.83203125" style="1" customWidth="1"/>
    <col min="1262" max="1282" width="9.16796875" style="1"/>
    <col min="1283" max="1283" width="26.4296875" style="1" customWidth="1"/>
    <col min="1284" max="1284" width="56.09765625" style="1" customWidth="1"/>
    <col min="1285" max="1285" width="63.6484375" style="1" customWidth="1"/>
    <col min="1286" max="1286" width="49.89453125" style="1" customWidth="1"/>
    <col min="1287" max="1288" width="47.19921875" style="1" customWidth="1"/>
    <col min="1289" max="1289" width="43.421875" style="1" customWidth="1"/>
    <col min="1290" max="1290" width="44.09375" style="1" customWidth="1"/>
    <col min="1291" max="1291" width="41.8046875" style="1" customWidth="1"/>
    <col min="1292" max="1292" width="88.59765625" style="1" customWidth="1"/>
    <col min="1293" max="1293" width="159.53125" style="1" customWidth="1"/>
    <col min="1294" max="1294" width="60.0078125" style="1" customWidth="1"/>
    <col min="1295" max="1295" width="53.40234375" style="1" customWidth="1"/>
    <col min="1296" max="1296" width="59.3359375" style="1" customWidth="1"/>
    <col min="1297" max="1297" width="58.390625" style="1" customWidth="1"/>
    <col min="1298" max="1298" width="75.11328125" style="1" customWidth="1"/>
    <col min="1299" max="1299" width="61.625" style="1" customWidth="1"/>
    <col min="1300" max="1300" width="58.9296875" style="1" customWidth="1"/>
    <col min="1301" max="1301" width="59.19921875" style="1" customWidth="1"/>
    <col min="1302" max="1302" width="120.01953125" style="1" customWidth="1"/>
    <col min="1303" max="1303" width="51.6484375" style="1" customWidth="1"/>
    <col min="1304" max="1304" width="42.07421875" style="1" customWidth="1"/>
    <col min="1305" max="1305" width="39.2421875" style="1" customWidth="1"/>
    <col min="1306" max="1327" width="9.16796875" style="1"/>
    <col min="1328" max="1328" width="33.0390625" style="1" bestFit="1" customWidth="1"/>
    <col min="1329" max="1516" width="9.16796875" style="1"/>
    <col min="1517" max="1517" width="144.83203125" style="1" customWidth="1"/>
    <col min="1518" max="1538" width="9.16796875" style="1"/>
    <col min="1539" max="1539" width="26.4296875" style="1" customWidth="1"/>
    <col min="1540" max="1540" width="56.09765625" style="1" customWidth="1"/>
    <col min="1541" max="1541" width="63.6484375" style="1" customWidth="1"/>
    <col min="1542" max="1542" width="49.89453125" style="1" customWidth="1"/>
    <col min="1543" max="1544" width="47.19921875" style="1" customWidth="1"/>
    <col min="1545" max="1545" width="43.421875" style="1" customWidth="1"/>
    <col min="1546" max="1546" width="44.09375" style="1" customWidth="1"/>
    <col min="1547" max="1547" width="41.8046875" style="1" customWidth="1"/>
    <col min="1548" max="1548" width="88.59765625" style="1" customWidth="1"/>
    <col min="1549" max="1549" width="159.53125" style="1" customWidth="1"/>
    <col min="1550" max="1550" width="60.0078125" style="1" customWidth="1"/>
    <col min="1551" max="1551" width="53.40234375" style="1" customWidth="1"/>
    <col min="1552" max="1552" width="59.3359375" style="1" customWidth="1"/>
    <col min="1553" max="1553" width="58.390625" style="1" customWidth="1"/>
    <col min="1554" max="1554" width="75.11328125" style="1" customWidth="1"/>
    <col min="1555" max="1555" width="61.625" style="1" customWidth="1"/>
    <col min="1556" max="1556" width="58.9296875" style="1" customWidth="1"/>
    <col min="1557" max="1557" width="59.19921875" style="1" customWidth="1"/>
    <col min="1558" max="1558" width="120.01953125" style="1" customWidth="1"/>
    <col min="1559" max="1559" width="51.6484375" style="1" customWidth="1"/>
    <col min="1560" max="1560" width="42.07421875" style="1" customWidth="1"/>
    <col min="1561" max="1561" width="39.2421875" style="1" customWidth="1"/>
    <col min="1562" max="1583" width="9.16796875" style="1"/>
    <col min="1584" max="1584" width="33.0390625" style="1" bestFit="1" customWidth="1"/>
    <col min="1585" max="1772" width="9.16796875" style="1"/>
    <col min="1773" max="1773" width="144.83203125" style="1" customWidth="1"/>
    <col min="1774" max="1794" width="9.16796875" style="1"/>
    <col min="1795" max="1795" width="26.4296875" style="1" customWidth="1"/>
    <col min="1796" max="1796" width="56.09765625" style="1" customWidth="1"/>
    <col min="1797" max="1797" width="63.6484375" style="1" customWidth="1"/>
    <col min="1798" max="1798" width="49.89453125" style="1" customWidth="1"/>
    <col min="1799" max="1800" width="47.19921875" style="1" customWidth="1"/>
    <col min="1801" max="1801" width="43.421875" style="1" customWidth="1"/>
    <col min="1802" max="1802" width="44.09375" style="1" customWidth="1"/>
    <col min="1803" max="1803" width="41.8046875" style="1" customWidth="1"/>
    <col min="1804" max="1804" width="88.59765625" style="1" customWidth="1"/>
    <col min="1805" max="1805" width="159.53125" style="1" customWidth="1"/>
    <col min="1806" max="1806" width="60.0078125" style="1" customWidth="1"/>
    <col min="1807" max="1807" width="53.40234375" style="1" customWidth="1"/>
    <col min="1808" max="1808" width="59.3359375" style="1" customWidth="1"/>
    <col min="1809" max="1809" width="58.390625" style="1" customWidth="1"/>
    <col min="1810" max="1810" width="75.11328125" style="1" customWidth="1"/>
    <col min="1811" max="1811" width="61.625" style="1" customWidth="1"/>
    <col min="1812" max="1812" width="58.9296875" style="1" customWidth="1"/>
    <col min="1813" max="1813" width="59.19921875" style="1" customWidth="1"/>
    <col min="1814" max="1814" width="120.01953125" style="1" customWidth="1"/>
    <col min="1815" max="1815" width="51.6484375" style="1" customWidth="1"/>
    <col min="1816" max="1816" width="42.07421875" style="1" customWidth="1"/>
    <col min="1817" max="1817" width="39.2421875" style="1" customWidth="1"/>
    <col min="1818" max="1839" width="9.16796875" style="1"/>
    <col min="1840" max="1840" width="33.0390625" style="1" bestFit="1" customWidth="1"/>
    <col min="1841" max="2028" width="9.16796875" style="1"/>
    <col min="2029" max="2029" width="144.83203125" style="1" customWidth="1"/>
    <col min="2030" max="2050" width="9.16796875" style="1"/>
    <col min="2051" max="2051" width="26.4296875" style="1" customWidth="1"/>
    <col min="2052" max="2052" width="56.09765625" style="1" customWidth="1"/>
    <col min="2053" max="2053" width="63.6484375" style="1" customWidth="1"/>
    <col min="2054" max="2054" width="49.89453125" style="1" customWidth="1"/>
    <col min="2055" max="2056" width="47.19921875" style="1" customWidth="1"/>
    <col min="2057" max="2057" width="43.421875" style="1" customWidth="1"/>
    <col min="2058" max="2058" width="44.09375" style="1" customWidth="1"/>
    <col min="2059" max="2059" width="41.8046875" style="1" customWidth="1"/>
    <col min="2060" max="2060" width="88.59765625" style="1" customWidth="1"/>
    <col min="2061" max="2061" width="159.53125" style="1" customWidth="1"/>
    <col min="2062" max="2062" width="60.0078125" style="1" customWidth="1"/>
    <col min="2063" max="2063" width="53.40234375" style="1" customWidth="1"/>
    <col min="2064" max="2064" width="59.3359375" style="1" customWidth="1"/>
    <col min="2065" max="2065" width="58.390625" style="1" customWidth="1"/>
    <col min="2066" max="2066" width="75.11328125" style="1" customWidth="1"/>
    <col min="2067" max="2067" width="61.625" style="1" customWidth="1"/>
    <col min="2068" max="2068" width="58.9296875" style="1" customWidth="1"/>
    <col min="2069" max="2069" width="59.19921875" style="1" customWidth="1"/>
    <col min="2070" max="2070" width="120.01953125" style="1" customWidth="1"/>
    <col min="2071" max="2071" width="51.6484375" style="1" customWidth="1"/>
    <col min="2072" max="2072" width="42.07421875" style="1" customWidth="1"/>
    <col min="2073" max="2073" width="39.2421875" style="1" customWidth="1"/>
    <col min="2074" max="2095" width="9.16796875" style="1"/>
    <col min="2096" max="2096" width="33.0390625" style="1" bestFit="1" customWidth="1"/>
    <col min="2097" max="2284" width="9.16796875" style="1"/>
    <col min="2285" max="2285" width="144.83203125" style="1" customWidth="1"/>
    <col min="2286" max="2306" width="9.16796875" style="1"/>
    <col min="2307" max="2307" width="26.4296875" style="1" customWidth="1"/>
    <col min="2308" max="2308" width="56.09765625" style="1" customWidth="1"/>
    <col min="2309" max="2309" width="63.6484375" style="1" customWidth="1"/>
    <col min="2310" max="2310" width="49.89453125" style="1" customWidth="1"/>
    <col min="2311" max="2312" width="47.19921875" style="1" customWidth="1"/>
    <col min="2313" max="2313" width="43.421875" style="1" customWidth="1"/>
    <col min="2314" max="2314" width="44.09375" style="1" customWidth="1"/>
    <col min="2315" max="2315" width="41.8046875" style="1" customWidth="1"/>
    <col min="2316" max="2316" width="88.59765625" style="1" customWidth="1"/>
    <col min="2317" max="2317" width="159.53125" style="1" customWidth="1"/>
    <col min="2318" max="2318" width="60.0078125" style="1" customWidth="1"/>
    <col min="2319" max="2319" width="53.40234375" style="1" customWidth="1"/>
    <col min="2320" max="2320" width="59.3359375" style="1" customWidth="1"/>
    <col min="2321" max="2321" width="58.390625" style="1" customWidth="1"/>
    <col min="2322" max="2322" width="75.11328125" style="1" customWidth="1"/>
    <col min="2323" max="2323" width="61.625" style="1" customWidth="1"/>
    <col min="2324" max="2324" width="58.9296875" style="1" customWidth="1"/>
    <col min="2325" max="2325" width="59.19921875" style="1" customWidth="1"/>
    <col min="2326" max="2326" width="120.01953125" style="1" customWidth="1"/>
    <col min="2327" max="2327" width="51.6484375" style="1" customWidth="1"/>
    <col min="2328" max="2328" width="42.07421875" style="1" customWidth="1"/>
    <col min="2329" max="2329" width="39.2421875" style="1" customWidth="1"/>
    <col min="2330" max="2351" width="9.16796875" style="1"/>
    <col min="2352" max="2352" width="33.0390625" style="1" bestFit="1" customWidth="1"/>
    <col min="2353" max="2540" width="9.16796875" style="1"/>
    <col min="2541" max="2541" width="144.83203125" style="1" customWidth="1"/>
    <col min="2542" max="2562" width="9.16796875" style="1"/>
    <col min="2563" max="2563" width="26.4296875" style="1" customWidth="1"/>
    <col min="2564" max="2564" width="56.09765625" style="1" customWidth="1"/>
    <col min="2565" max="2565" width="63.6484375" style="1" customWidth="1"/>
    <col min="2566" max="2566" width="49.89453125" style="1" customWidth="1"/>
    <col min="2567" max="2568" width="47.19921875" style="1" customWidth="1"/>
    <col min="2569" max="2569" width="43.421875" style="1" customWidth="1"/>
    <col min="2570" max="2570" width="44.09375" style="1" customWidth="1"/>
    <col min="2571" max="2571" width="41.8046875" style="1" customWidth="1"/>
    <col min="2572" max="2572" width="88.59765625" style="1" customWidth="1"/>
    <col min="2573" max="2573" width="159.53125" style="1" customWidth="1"/>
    <col min="2574" max="2574" width="60.0078125" style="1" customWidth="1"/>
    <col min="2575" max="2575" width="53.40234375" style="1" customWidth="1"/>
    <col min="2576" max="2576" width="59.3359375" style="1" customWidth="1"/>
    <col min="2577" max="2577" width="58.390625" style="1" customWidth="1"/>
    <col min="2578" max="2578" width="75.11328125" style="1" customWidth="1"/>
    <col min="2579" max="2579" width="61.625" style="1" customWidth="1"/>
    <col min="2580" max="2580" width="58.9296875" style="1" customWidth="1"/>
    <col min="2581" max="2581" width="59.19921875" style="1" customWidth="1"/>
    <col min="2582" max="2582" width="120.01953125" style="1" customWidth="1"/>
    <col min="2583" max="2583" width="51.6484375" style="1" customWidth="1"/>
    <col min="2584" max="2584" width="42.07421875" style="1" customWidth="1"/>
    <col min="2585" max="2585" width="39.2421875" style="1" customWidth="1"/>
    <col min="2586" max="2607" width="9.16796875" style="1"/>
    <col min="2608" max="2608" width="33.0390625" style="1" bestFit="1" customWidth="1"/>
    <col min="2609" max="2796" width="9.16796875" style="1"/>
    <col min="2797" max="2797" width="144.83203125" style="1" customWidth="1"/>
    <col min="2798" max="2818" width="9.16796875" style="1"/>
    <col min="2819" max="2819" width="26.4296875" style="1" customWidth="1"/>
    <col min="2820" max="2820" width="56.09765625" style="1" customWidth="1"/>
    <col min="2821" max="2821" width="63.6484375" style="1" customWidth="1"/>
    <col min="2822" max="2822" width="49.89453125" style="1" customWidth="1"/>
    <col min="2823" max="2824" width="47.19921875" style="1" customWidth="1"/>
    <col min="2825" max="2825" width="43.421875" style="1" customWidth="1"/>
    <col min="2826" max="2826" width="44.09375" style="1" customWidth="1"/>
    <col min="2827" max="2827" width="41.8046875" style="1" customWidth="1"/>
    <col min="2828" max="2828" width="88.59765625" style="1" customWidth="1"/>
    <col min="2829" max="2829" width="159.53125" style="1" customWidth="1"/>
    <col min="2830" max="2830" width="60.0078125" style="1" customWidth="1"/>
    <col min="2831" max="2831" width="53.40234375" style="1" customWidth="1"/>
    <col min="2832" max="2832" width="59.3359375" style="1" customWidth="1"/>
    <col min="2833" max="2833" width="58.390625" style="1" customWidth="1"/>
    <col min="2834" max="2834" width="75.11328125" style="1" customWidth="1"/>
    <col min="2835" max="2835" width="61.625" style="1" customWidth="1"/>
    <col min="2836" max="2836" width="58.9296875" style="1" customWidth="1"/>
    <col min="2837" max="2837" width="59.19921875" style="1" customWidth="1"/>
    <col min="2838" max="2838" width="120.01953125" style="1" customWidth="1"/>
    <col min="2839" max="2839" width="51.6484375" style="1" customWidth="1"/>
    <col min="2840" max="2840" width="42.07421875" style="1" customWidth="1"/>
    <col min="2841" max="2841" width="39.2421875" style="1" customWidth="1"/>
    <col min="2842" max="2863" width="9.16796875" style="1"/>
    <col min="2864" max="2864" width="33.0390625" style="1" bestFit="1" customWidth="1"/>
    <col min="2865" max="3052" width="9.16796875" style="1"/>
    <col min="3053" max="3053" width="144.83203125" style="1" customWidth="1"/>
    <col min="3054" max="3074" width="9.16796875" style="1"/>
    <col min="3075" max="3075" width="26.4296875" style="1" customWidth="1"/>
    <col min="3076" max="3076" width="56.09765625" style="1" customWidth="1"/>
    <col min="3077" max="3077" width="63.6484375" style="1" customWidth="1"/>
    <col min="3078" max="3078" width="49.89453125" style="1" customWidth="1"/>
    <col min="3079" max="3080" width="47.19921875" style="1" customWidth="1"/>
    <col min="3081" max="3081" width="43.421875" style="1" customWidth="1"/>
    <col min="3082" max="3082" width="44.09375" style="1" customWidth="1"/>
    <col min="3083" max="3083" width="41.8046875" style="1" customWidth="1"/>
    <col min="3084" max="3084" width="88.59765625" style="1" customWidth="1"/>
    <col min="3085" max="3085" width="159.53125" style="1" customWidth="1"/>
    <col min="3086" max="3086" width="60.0078125" style="1" customWidth="1"/>
    <col min="3087" max="3087" width="53.40234375" style="1" customWidth="1"/>
    <col min="3088" max="3088" width="59.3359375" style="1" customWidth="1"/>
    <col min="3089" max="3089" width="58.390625" style="1" customWidth="1"/>
    <col min="3090" max="3090" width="75.11328125" style="1" customWidth="1"/>
    <col min="3091" max="3091" width="61.625" style="1" customWidth="1"/>
    <col min="3092" max="3092" width="58.9296875" style="1" customWidth="1"/>
    <col min="3093" max="3093" width="59.19921875" style="1" customWidth="1"/>
    <col min="3094" max="3094" width="120.01953125" style="1" customWidth="1"/>
    <col min="3095" max="3095" width="51.6484375" style="1" customWidth="1"/>
    <col min="3096" max="3096" width="42.07421875" style="1" customWidth="1"/>
    <col min="3097" max="3097" width="39.2421875" style="1" customWidth="1"/>
    <col min="3098" max="3119" width="9.16796875" style="1"/>
    <col min="3120" max="3120" width="33.0390625" style="1" bestFit="1" customWidth="1"/>
    <col min="3121" max="3308" width="9.16796875" style="1"/>
    <col min="3309" max="3309" width="144.83203125" style="1" customWidth="1"/>
    <col min="3310" max="3330" width="9.16796875" style="1"/>
    <col min="3331" max="3331" width="26.4296875" style="1" customWidth="1"/>
    <col min="3332" max="3332" width="56.09765625" style="1" customWidth="1"/>
    <col min="3333" max="3333" width="63.6484375" style="1" customWidth="1"/>
    <col min="3334" max="3334" width="49.89453125" style="1" customWidth="1"/>
    <col min="3335" max="3336" width="47.19921875" style="1" customWidth="1"/>
    <col min="3337" max="3337" width="43.421875" style="1" customWidth="1"/>
    <col min="3338" max="3338" width="44.09375" style="1" customWidth="1"/>
    <col min="3339" max="3339" width="41.8046875" style="1" customWidth="1"/>
    <col min="3340" max="3340" width="88.59765625" style="1" customWidth="1"/>
    <col min="3341" max="3341" width="159.53125" style="1" customWidth="1"/>
    <col min="3342" max="3342" width="60.0078125" style="1" customWidth="1"/>
    <col min="3343" max="3343" width="53.40234375" style="1" customWidth="1"/>
    <col min="3344" max="3344" width="59.3359375" style="1" customWidth="1"/>
    <col min="3345" max="3345" width="58.390625" style="1" customWidth="1"/>
    <col min="3346" max="3346" width="75.11328125" style="1" customWidth="1"/>
    <col min="3347" max="3347" width="61.625" style="1" customWidth="1"/>
    <col min="3348" max="3348" width="58.9296875" style="1" customWidth="1"/>
    <col min="3349" max="3349" width="59.19921875" style="1" customWidth="1"/>
    <col min="3350" max="3350" width="120.01953125" style="1" customWidth="1"/>
    <col min="3351" max="3351" width="51.6484375" style="1" customWidth="1"/>
    <col min="3352" max="3352" width="42.07421875" style="1" customWidth="1"/>
    <col min="3353" max="3353" width="39.2421875" style="1" customWidth="1"/>
    <col min="3354" max="3375" width="9.16796875" style="1"/>
    <col min="3376" max="3376" width="33.0390625" style="1" bestFit="1" customWidth="1"/>
    <col min="3377" max="3564" width="9.16796875" style="1"/>
    <col min="3565" max="3565" width="144.83203125" style="1" customWidth="1"/>
    <col min="3566" max="3586" width="9.16796875" style="1"/>
    <col min="3587" max="3587" width="26.4296875" style="1" customWidth="1"/>
    <col min="3588" max="3588" width="56.09765625" style="1" customWidth="1"/>
    <col min="3589" max="3589" width="63.6484375" style="1" customWidth="1"/>
    <col min="3590" max="3590" width="49.89453125" style="1" customWidth="1"/>
    <col min="3591" max="3592" width="47.19921875" style="1" customWidth="1"/>
    <col min="3593" max="3593" width="43.421875" style="1" customWidth="1"/>
    <col min="3594" max="3594" width="44.09375" style="1" customWidth="1"/>
    <col min="3595" max="3595" width="41.8046875" style="1" customWidth="1"/>
    <col min="3596" max="3596" width="88.59765625" style="1" customWidth="1"/>
    <col min="3597" max="3597" width="159.53125" style="1" customWidth="1"/>
    <col min="3598" max="3598" width="60.0078125" style="1" customWidth="1"/>
    <col min="3599" max="3599" width="53.40234375" style="1" customWidth="1"/>
    <col min="3600" max="3600" width="59.3359375" style="1" customWidth="1"/>
    <col min="3601" max="3601" width="58.390625" style="1" customWidth="1"/>
    <col min="3602" max="3602" width="75.11328125" style="1" customWidth="1"/>
    <col min="3603" max="3603" width="61.625" style="1" customWidth="1"/>
    <col min="3604" max="3604" width="58.9296875" style="1" customWidth="1"/>
    <col min="3605" max="3605" width="59.19921875" style="1" customWidth="1"/>
    <col min="3606" max="3606" width="120.01953125" style="1" customWidth="1"/>
    <col min="3607" max="3607" width="51.6484375" style="1" customWidth="1"/>
    <col min="3608" max="3608" width="42.07421875" style="1" customWidth="1"/>
    <col min="3609" max="3609" width="39.2421875" style="1" customWidth="1"/>
    <col min="3610" max="3631" width="9.16796875" style="1"/>
    <col min="3632" max="3632" width="33.0390625" style="1" bestFit="1" customWidth="1"/>
    <col min="3633" max="3820" width="9.16796875" style="1"/>
    <col min="3821" max="3821" width="144.83203125" style="1" customWidth="1"/>
    <col min="3822" max="3842" width="9.16796875" style="1"/>
    <col min="3843" max="3843" width="26.4296875" style="1" customWidth="1"/>
    <col min="3844" max="3844" width="56.09765625" style="1" customWidth="1"/>
    <col min="3845" max="3845" width="63.6484375" style="1" customWidth="1"/>
    <col min="3846" max="3846" width="49.89453125" style="1" customWidth="1"/>
    <col min="3847" max="3848" width="47.19921875" style="1" customWidth="1"/>
    <col min="3849" max="3849" width="43.421875" style="1" customWidth="1"/>
    <col min="3850" max="3850" width="44.09375" style="1" customWidth="1"/>
    <col min="3851" max="3851" width="41.8046875" style="1" customWidth="1"/>
    <col min="3852" max="3852" width="88.59765625" style="1" customWidth="1"/>
    <col min="3853" max="3853" width="159.53125" style="1" customWidth="1"/>
    <col min="3854" max="3854" width="60.0078125" style="1" customWidth="1"/>
    <col min="3855" max="3855" width="53.40234375" style="1" customWidth="1"/>
    <col min="3856" max="3856" width="59.3359375" style="1" customWidth="1"/>
    <col min="3857" max="3857" width="58.390625" style="1" customWidth="1"/>
    <col min="3858" max="3858" width="75.11328125" style="1" customWidth="1"/>
    <col min="3859" max="3859" width="61.625" style="1" customWidth="1"/>
    <col min="3860" max="3860" width="58.9296875" style="1" customWidth="1"/>
    <col min="3861" max="3861" width="59.19921875" style="1" customWidth="1"/>
    <col min="3862" max="3862" width="120.01953125" style="1" customWidth="1"/>
    <col min="3863" max="3863" width="51.6484375" style="1" customWidth="1"/>
    <col min="3864" max="3864" width="42.07421875" style="1" customWidth="1"/>
    <col min="3865" max="3865" width="39.2421875" style="1" customWidth="1"/>
    <col min="3866" max="3887" width="9.16796875" style="1"/>
    <col min="3888" max="3888" width="33.0390625" style="1" bestFit="1" customWidth="1"/>
    <col min="3889" max="4076" width="9.16796875" style="1"/>
    <col min="4077" max="4077" width="144.83203125" style="1" customWidth="1"/>
    <col min="4078" max="4098" width="9.16796875" style="1"/>
    <col min="4099" max="4099" width="26.4296875" style="1" customWidth="1"/>
    <col min="4100" max="4100" width="56.09765625" style="1" customWidth="1"/>
    <col min="4101" max="4101" width="63.6484375" style="1" customWidth="1"/>
    <col min="4102" max="4102" width="49.89453125" style="1" customWidth="1"/>
    <col min="4103" max="4104" width="47.19921875" style="1" customWidth="1"/>
    <col min="4105" max="4105" width="43.421875" style="1" customWidth="1"/>
    <col min="4106" max="4106" width="44.09375" style="1" customWidth="1"/>
    <col min="4107" max="4107" width="41.8046875" style="1" customWidth="1"/>
    <col min="4108" max="4108" width="88.59765625" style="1" customWidth="1"/>
    <col min="4109" max="4109" width="159.53125" style="1" customWidth="1"/>
    <col min="4110" max="4110" width="60.0078125" style="1" customWidth="1"/>
    <col min="4111" max="4111" width="53.40234375" style="1" customWidth="1"/>
    <col min="4112" max="4112" width="59.3359375" style="1" customWidth="1"/>
    <col min="4113" max="4113" width="58.390625" style="1" customWidth="1"/>
    <col min="4114" max="4114" width="75.11328125" style="1" customWidth="1"/>
    <col min="4115" max="4115" width="61.625" style="1" customWidth="1"/>
    <col min="4116" max="4116" width="58.9296875" style="1" customWidth="1"/>
    <col min="4117" max="4117" width="59.19921875" style="1" customWidth="1"/>
    <col min="4118" max="4118" width="120.01953125" style="1" customWidth="1"/>
    <col min="4119" max="4119" width="51.6484375" style="1" customWidth="1"/>
    <col min="4120" max="4120" width="42.07421875" style="1" customWidth="1"/>
    <col min="4121" max="4121" width="39.2421875" style="1" customWidth="1"/>
    <col min="4122" max="4143" width="9.16796875" style="1"/>
    <col min="4144" max="4144" width="33.0390625" style="1" bestFit="1" customWidth="1"/>
    <col min="4145" max="4332" width="9.16796875" style="1"/>
    <col min="4333" max="4333" width="144.83203125" style="1" customWidth="1"/>
    <col min="4334" max="4354" width="9.16796875" style="1"/>
    <col min="4355" max="4355" width="26.4296875" style="1" customWidth="1"/>
    <col min="4356" max="4356" width="56.09765625" style="1" customWidth="1"/>
    <col min="4357" max="4357" width="63.6484375" style="1" customWidth="1"/>
    <col min="4358" max="4358" width="49.89453125" style="1" customWidth="1"/>
    <col min="4359" max="4360" width="47.19921875" style="1" customWidth="1"/>
    <col min="4361" max="4361" width="43.421875" style="1" customWidth="1"/>
    <col min="4362" max="4362" width="44.09375" style="1" customWidth="1"/>
    <col min="4363" max="4363" width="41.8046875" style="1" customWidth="1"/>
    <col min="4364" max="4364" width="88.59765625" style="1" customWidth="1"/>
    <col min="4365" max="4365" width="159.53125" style="1" customWidth="1"/>
    <col min="4366" max="4366" width="60.0078125" style="1" customWidth="1"/>
    <col min="4367" max="4367" width="53.40234375" style="1" customWidth="1"/>
    <col min="4368" max="4368" width="59.3359375" style="1" customWidth="1"/>
    <col min="4369" max="4369" width="58.390625" style="1" customWidth="1"/>
    <col min="4370" max="4370" width="75.11328125" style="1" customWidth="1"/>
    <col min="4371" max="4371" width="61.625" style="1" customWidth="1"/>
    <col min="4372" max="4372" width="58.9296875" style="1" customWidth="1"/>
    <col min="4373" max="4373" width="59.19921875" style="1" customWidth="1"/>
    <col min="4374" max="4374" width="120.01953125" style="1" customWidth="1"/>
    <col min="4375" max="4375" width="51.6484375" style="1" customWidth="1"/>
    <col min="4376" max="4376" width="42.07421875" style="1" customWidth="1"/>
    <col min="4377" max="4377" width="39.2421875" style="1" customWidth="1"/>
    <col min="4378" max="4399" width="9.16796875" style="1"/>
    <col min="4400" max="4400" width="33.0390625" style="1" bestFit="1" customWidth="1"/>
    <col min="4401" max="4588" width="9.16796875" style="1"/>
    <col min="4589" max="4589" width="144.83203125" style="1" customWidth="1"/>
    <col min="4590" max="4610" width="9.16796875" style="1"/>
    <col min="4611" max="4611" width="26.4296875" style="1" customWidth="1"/>
    <col min="4612" max="4612" width="56.09765625" style="1" customWidth="1"/>
    <col min="4613" max="4613" width="63.6484375" style="1" customWidth="1"/>
    <col min="4614" max="4614" width="49.89453125" style="1" customWidth="1"/>
    <col min="4615" max="4616" width="47.19921875" style="1" customWidth="1"/>
    <col min="4617" max="4617" width="43.421875" style="1" customWidth="1"/>
    <col min="4618" max="4618" width="44.09375" style="1" customWidth="1"/>
    <col min="4619" max="4619" width="41.8046875" style="1" customWidth="1"/>
    <col min="4620" max="4620" width="88.59765625" style="1" customWidth="1"/>
    <col min="4621" max="4621" width="159.53125" style="1" customWidth="1"/>
    <col min="4622" max="4622" width="60.0078125" style="1" customWidth="1"/>
    <col min="4623" max="4623" width="53.40234375" style="1" customWidth="1"/>
    <col min="4624" max="4624" width="59.3359375" style="1" customWidth="1"/>
    <col min="4625" max="4625" width="58.390625" style="1" customWidth="1"/>
    <col min="4626" max="4626" width="75.11328125" style="1" customWidth="1"/>
    <col min="4627" max="4627" width="61.625" style="1" customWidth="1"/>
    <col min="4628" max="4628" width="58.9296875" style="1" customWidth="1"/>
    <col min="4629" max="4629" width="59.19921875" style="1" customWidth="1"/>
    <col min="4630" max="4630" width="120.01953125" style="1" customWidth="1"/>
    <col min="4631" max="4631" width="51.6484375" style="1" customWidth="1"/>
    <col min="4632" max="4632" width="42.07421875" style="1" customWidth="1"/>
    <col min="4633" max="4633" width="39.2421875" style="1" customWidth="1"/>
    <col min="4634" max="4655" width="9.16796875" style="1"/>
    <col min="4656" max="4656" width="33.0390625" style="1" bestFit="1" customWidth="1"/>
    <col min="4657" max="4844" width="9.16796875" style="1"/>
    <col min="4845" max="4845" width="144.83203125" style="1" customWidth="1"/>
    <col min="4846" max="4866" width="9.16796875" style="1"/>
    <col min="4867" max="4867" width="26.4296875" style="1" customWidth="1"/>
    <col min="4868" max="4868" width="56.09765625" style="1" customWidth="1"/>
    <col min="4869" max="4869" width="63.6484375" style="1" customWidth="1"/>
    <col min="4870" max="4870" width="49.89453125" style="1" customWidth="1"/>
    <col min="4871" max="4872" width="47.19921875" style="1" customWidth="1"/>
    <col min="4873" max="4873" width="43.421875" style="1" customWidth="1"/>
    <col min="4874" max="4874" width="44.09375" style="1" customWidth="1"/>
    <col min="4875" max="4875" width="41.8046875" style="1" customWidth="1"/>
    <col min="4876" max="4876" width="88.59765625" style="1" customWidth="1"/>
    <col min="4877" max="4877" width="159.53125" style="1" customWidth="1"/>
    <col min="4878" max="4878" width="60.0078125" style="1" customWidth="1"/>
    <col min="4879" max="4879" width="53.40234375" style="1" customWidth="1"/>
    <col min="4880" max="4880" width="59.3359375" style="1" customWidth="1"/>
    <col min="4881" max="4881" width="58.390625" style="1" customWidth="1"/>
    <col min="4882" max="4882" width="75.11328125" style="1" customWidth="1"/>
    <col min="4883" max="4883" width="61.625" style="1" customWidth="1"/>
    <col min="4884" max="4884" width="58.9296875" style="1" customWidth="1"/>
    <col min="4885" max="4885" width="59.19921875" style="1" customWidth="1"/>
    <col min="4886" max="4886" width="120.01953125" style="1" customWidth="1"/>
    <col min="4887" max="4887" width="51.6484375" style="1" customWidth="1"/>
    <col min="4888" max="4888" width="42.07421875" style="1" customWidth="1"/>
    <col min="4889" max="4889" width="39.2421875" style="1" customWidth="1"/>
    <col min="4890" max="4911" width="9.16796875" style="1"/>
    <col min="4912" max="4912" width="33.0390625" style="1" bestFit="1" customWidth="1"/>
    <col min="4913" max="5100" width="9.16796875" style="1"/>
    <col min="5101" max="5101" width="144.83203125" style="1" customWidth="1"/>
    <col min="5102" max="5122" width="9.16796875" style="1"/>
    <col min="5123" max="5123" width="26.4296875" style="1" customWidth="1"/>
    <col min="5124" max="5124" width="56.09765625" style="1" customWidth="1"/>
    <col min="5125" max="5125" width="63.6484375" style="1" customWidth="1"/>
    <col min="5126" max="5126" width="49.89453125" style="1" customWidth="1"/>
    <col min="5127" max="5128" width="47.19921875" style="1" customWidth="1"/>
    <col min="5129" max="5129" width="43.421875" style="1" customWidth="1"/>
    <col min="5130" max="5130" width="44.09375" style="1" customWidth="1"/>
    <col min="5131" max="5131" width="41.8046875" style="1" customWidth="1"/>
    <col min="5132" max="5132" width="88.59765625" style="1" customWidth="1"/>
    <col min="5133" max="5133" width="159.53125" style="1" customWidth="1"/>
    <col min="5134" max="5134" width="60.0078125" style="1" customWidth="1"/>
    <col min="5135" max="5135" width="53.40234375" style="1" customWidth="1"/>
    <col min="5136" max="5136" width="59.3359375" style="1" customWidth="1"/>
    <col min="5137" max="5137" width="58.390625" style="1" customWidth="1"/>
    <col min="5138" max="5138" width="75.11328125" style="1" customWidth="1"/>
    <col min="5139" max="5139" width="61.625" style="1" customWidth="1"/>
    <col min="5140" max="5140" width="58.9296875" style="1" customWidth="1"/>
    <col min="5141" max="5141" width="59.19921875" style="1" customWidth="1"/>
    <col min="5142" max="5142" width="120.01953125" style="1" customWidth="1"/>
    <col min="5143" max="5143" width="51.6484375" style="1" customWidth="1"/>
    <col min="5144" max="5144" width="42.07421875" style="1" customWidth="1"/>
    <col min="5145" max="5145" width="39.2421875" style="1" customWidth="1"/>
    <col min="5146" max="5167" width="9.16796875" style="1"/>
    <col min="5168" max="5168" width="33.0390625" style="1" bestFit="1" customWidth="1"/>
    <col min="5169" max="5356" width="9.16796875" style="1"/>
    <col min="5357" max="5357" width="144.83203125" style="1" customWidth="1"/>
    <col min="5358" max="5378" width="9.16796875" style="1"/>
    <col min="5379" max="5379" width="26.4296875" style="1" customWidth="1"/>
    <col min="5380" max="5380" width="56.09765625" style="1" customWidth="1"/>
    <col min="5381" max="5381" width="63.6484375" style="1" customWidth="1"/>
    <col min="5382" max="5382" width="49.89453125" style="1" customWidth="1"/>
    <col min="5383" max="5384" width="47.19921875" style="1" customWidth="1"/>
    <col min="5385" max="5385" width="43.421875" style="1" customWidth="1"/>
    <col min="5386" max="5386" width="44.09375" style="1" customWidth="1"/>
    <col min="5387" max="5387" width="41.8046875" style="1" customWidth="1"/>
    <col min="5388" max="5388" width="88.59765625" style="1" customWidth="1"/>
    <col min="5389" max="5389" width="159.53125" style="1" customWidth="1"/>
    <col min="5390" max="5390" width="60.0078125" style="1" customWidth="1"/>
    <col min="5391" max="5391" width="53.40234375" style="1" customWidth="1"/>
    <col min="5392" max="5392" width="59.3359375" style="1" customWidth="1"/>
    <col min="5393" max="5393" width="58.390625" style="1" customWidth="1"/>
    <col min="5394" max="5394" width="75.11328125" style="1" customWidth="1"/>
    <col min="5395" max="5395" width="61.625" style="1" customWidth="1"/>
    <col min="5396" max="5396" width="58.9296875" style="1" customWidth="1"/>
    <col min="5397" max="5397" width="59.19921875" style="1" customWidth="1"/>
    <col min="5398" max="5398" width="120.01953125" style="1" customWidth="1"/>
    <col min="5399" max="5399" width="51.6484375" style="1" customWidth="1"/>
    <col min="5400" max="5400" width="42.07421875" style="1" customWidth="1"/>
    <col min="5401" max="5401" width="39.2421875" style="1" customWidth="1"/>
    <col min="5402" max="5423" width="9.16796875" style="1"/>
    <col min="5424" max="5424" width="33.0390625" style="1" bestFit="1" customWidth="1"/>
    <col min="5425" max="5612" width="9.16796875" style="1"/>
    <col min="5613" max="5613" width="144.83203125" style="1" customWidth="1"/>
    <col min="5614" max="5634" width="9.16796875" style="1"/>
    <col min="5635" max="5635" width="26.4296875" style="1" customWidth="1"/>
    <col min="5636" max="5636" width="56.09765625" style="1" customWidth="1"/>
    <col min="5637" max="5637" width="63.6484375" style="1" customWidth="1"/>
    <col min="5638" max="5638" width="49.89453125" style="1" customWidth="1"/>
    <col min="5639" max="5640" width="47.19921875" style="1" customWidth="1"/>
    <col min="5641" max="5641" width="43.421875" style="1" customWidth="1"/>
    <col min="5642" max="5642" width="44.09375" style="1" customWidth="1"/>
    <col min="5643" max="5643" width="41.8046875" style="1" customWidth="1"/>
    <col min="5644" max="5644" width="88.59765625" style="1" customWidth="1"/>
    <col min="5645" max="5645" width="159.53125" style="1" customWidth="1"/>
    <col min="5646" max="5646" width="60.0078125" style="1" customWidth="1"/>
    <col min="5647" max="5647" width="53.40234375" style="1" customWidth="1"/>
    <col min="5648" max="5648" width="59.3359375" style="1" customWidth="1"/>
    <col min="5649" max="5649" width="58.390625" style="1" customWidth="1"/>
    <col min="5650" max="5650" width="75.11328125" style="1" customWidth="1"/>
    <col min="5651" max="5651" width="61.625" style="1" customWidth="1"/>
    <col min="5652" max="5652" width="58.9296875" style="1" customWidth="1"/>
    <col min="5653" max="5653" width="59.19921875" style="1" customWidth="1"/>
    <col min="5654" max="5654" width="120.01953125" style="1" customWidth="1"/>
    <col min="5655" max="5655" width="51.6484375" style="1" customWidth="1"/>
    <col min="5656" max="5656" width="42.07421875" style="1" customWidth="1"/>
    <col min="5657" max="5657" width="39.2421875" style="1" customWidth="1"/>
    <col min="5658" max="5679" width="9.16796875" style="1"/>
    <col min="5680" max="5680" width="33.0390625" style="1" bestFit="1" customWidth="1"/>
    <col min="5681" max="5868" width="9.16796875" style="1"/>
    <col min="5869" max="5869" width="144.83203125" style="1" customWidth="1"/>
    <col min="5870" max="5890" width="9.16796875" style="1"/>
    <col min="5891" max="5891" width="26.4296875" style="1" customWidth="1"/>
    <col min="5892" max="5892" width="56.09765625" style="1" customWidth="1"/>
    <col min="5893" max="5893" width="63.6484375" style="1" customWidth="1"/>
    <col min="5894" max="5894" width="49.89453125" style="1" customWidth="1"/>
    <col min="5895" max="5896" width="47.19921875" style="1" customWidth="1"/>
    <col min="5897" max="5897" width="43.421875" style="1" customWidth="1"/>
    <col min="5898" max="5898" width="44.09375" style="1" customWidth="1"/>
    <col min="5899" max="5899" width="41.8046875" style="1" customWidth="1"/>
    <col min="5900" max="5900" width="88.59765625" style="1" customWidth="1"/>
    <col min="5901" max="5901" width="159.53125" style="1" customWidth="1"/>
    <col min="5902" max="5902" width="60.0078125" style="1" customWidth="1"/>
    <col min="5903" max="5903" width="53.40234375" style="1" customWidth="1"/>
    <col min="5904" max="5904" width="59.3359375" style="1" customWidth="1"/>
    <col min="5905" max="5905" width="58.390625" style="1" customWidth="1"/>
    <col min="5906" max="5906" width="75.11328125" style="1" customWidth="1"/>
    <col min="5907" max="5907" width="61.625" style="1" customWidth="1"/>
    <col min="5908" max="5908" width="58.9296875" style="1" customWidth="1"/>
    <col min="5909" max="5909" width="59.19921875" style="1" customWidth="1"/>
    <col min="5910" max="5910" width="120.01953125" style="1" customWidth="1"/>
    <col min="5911" max="5911" width="51.6484375" style="1" customWidth="1"/>
    <col min="5912" max="5912" width="42.07421875" style="1" customWidth="1"/>
    <col min="5913" max="5913" width="39.2421875" style="1" customWidth="1"/>
    <col min="5914" max="5935" width="9.16796875" style="1"/>
    <col min="5936" max="5936" width="33.0390625" style="1" bestFit="1" customWidth="1"/>
    <col min="5937" max="6124" width="9.16796875" style="1"/>
    <col min="6125" max="6125" width="144.83203125" style="1" customWidth="1"/>
    <col min="6126" max="6146" width="9.16796875" style="1"/>
    <col min="6147" max="6147" width="26.4296875" style="1" customWidth="1"/>
    <col min="6148" max="6148" width="56.09765625" style="1" customWidth="1"/>
    <col min="6149" max="6149" width="63.6484375" style="1" customWidth="1"/>
    <col min="6150" max="6150" width="49.89453125" style="1" customWidth="1"/>
    <col min="6151" max="6152" width="47.19921875" style="1" customWidth="1"/>
    <col min="6153" max="6153" width="43.421875" style="1" customWidth="1"/>
    <col min="6154" max="6154" width="44.09375" style="1" customWidth="1"/>
    <col min="6155" max="6155" width="41.8046875" style="1" customWidth="1"/>
    <col min="6156" max="6156" width="88.59765625" style="1" customWidth="1"/>
    <col min="6157" max="6157" width="159.53125" style="1" customWidth="1"/>
    <col min="6158" max="6158" width="60.0078125" style="1" customWidth="1"/>
    <col min="6159" max="6159" width="53.40234375" style="1" customWidth="1"/>
    <col min="6160" max="6160" width="59.3359375" style="1" customWidth="1"/>
    <col min="6161" max="6161" width="58.390625" style="1" customWidth="1"/>
    <col min="6162" max="6162" width="75.11328125" style="1" customWidth="1"/>
    <col min="6163" max="6163" width="61.625" style="1" customWidth="1"/>
    <col min="6164" max="6164" width="58.9296875" style="1" customWidth="1"/>
    <col min="6165" max="6165" width="59.19921875" style="1" customWidth="1"/>
    <col min="6166" max="6166" width="120.01953125" style="1" customWidth="1"/>
    <col min="6167" max="6167" width="51.6484375" style="1" customWidth="1"/>
    <col min="6168" max="6168" width="42.07421875" style="1" customWidth="1"/>
    <col min="6169" max="6169" width="39.2421875" style="1" customWidth="1"/>
    <col min="6170" max="6191" width="9.16796875" style="1"/>
    <col min="6192" max="6192" width="33.0390625" style="1" bestFit="1" customWidth="1"/>
    <col min="6193" max="6380" width="9.16796875" style="1"/>
    <col min="6381" max="6381" width="144.83203125" style="1" customWidth="1"/>
    <col min="6382" max="6402" width="9.16796875" style="1"/>
    <col min="6403" max="6403" width="26.4296875" style="1" customWidth="1"/>
    <col min="6404" max="6404" width="56.09765625" style="1" customWidth="1"/>
    <col min="6405" max="6405" width="63.6484375" style="1" customWidth="1"/>
    <col min="6406" max="6406" width="49.89453125" style="1" customWidth="1"/>
    <col min="6407" max="6408" width="47.19921875" style="1" customWidth="1"/>
    <col min="6409" max="6409" width="43.421875" style="1" customWidth="1"/>
    <col min="6410" max="6410" width="44.09375" style="1" customWidth="1"/>
    <col min="6411" max="6411" width="41.8046875" style="1" customWidth="1"/>
    <col min="6412" max="6412" width="88.59765625" style="1" customWidth="1"/>
    <col min="6413" max="6413" width="159.53125" style="1" customWidth="1"/>
    <col min="6414" max="6414" width="60.0078125" style="1" customWidth="1"/>
    <col min="6415" max="6415" width="53.40234375" style="1" customWidth="1"/>
    <col min="6416" max="6416" width="59.3359375" style="1" customWidth="1"/>
    <col min="6417" max="6417" width="58.390625" style="1" customWidth="1"/>
    <col min="6418" max="6418" width="75.11328125" style="1" customWidth="1"/>
    <col min="6419" max="6419" width="61.625" style="1" customWidth="1"/>
    <col min="6420" max="6420" width="58.9296875" style="1" customWidth="1"/>
    <col min="6421" max="6421" width="59.19921875" style="1" customWidth="1"/>
    <col min="6422" max="6422" width="120.01953125" style="1" customWidth="1"/>
    <col min="6423" max="6423" width="51.6484375" style="1" customWidth="1"/>
    <col min="6424" max="6424" width="42.07421875" style="1" customWidth="1"/>
    <col min="6425" max="6425" width="39.2421875" style="1" customWidth="1"/>
    <col min="6426" max="6447" width="9.16796875" style="1"/>
    <col min="6448" max="6448" width="33.0390625" style="1" bestFit="1" customWidth="1"/>
    <col min="6449" max="6636" width="9.16796875" style="1"/>
    <col min="6637" max="6637" width="144.83203125" style="1" customWidth="1"/>
    <col min="6638" max="6658" width="9.16796875" style="1"/>
    <col min="6659" max="6659" width="26.4296875" style="1" customWidth="1"/>
    <col min="6660" max="6660" width="56.09765625" style="1" customWidth="1"/>
    <col min="6661" max="6661" width="63.6484375" style="1" customWidth="1"/>
    <col min="6662" max="6662" width="49.89453125" style="1" customWidth="1"/>
    <col min="6663" max="6664" width="47.19921875" style="1" customWidth="1"/>
    <col min="6665" max="6665" width="43.421875" style="1" customWidth="1"/>
    <col min="6666" max="6666" width="44.09375" style="1" customWidth="1"/>
    <col min="6667" max="6667" width="41.8046875" style="1" customWidth="1"/>
    <col min="6668" max="6668" width="88.59765625" style="1" customWidth="1"/>
    <col min="6669" max="6669" width="159.53125" style="1" customWidth="1"/>
    <col min="6670" max="6670" width="60.0078125" style="1" customWidth="1"/>
    <col min="6671" max="6671" width="53.40234375" style="1" customWidth="1"/>
    <col min="6672" max="6672" width="59.3359375" style="1" customWidth="1"/>
    <col min="6673" max="6673" width="58.390625" style="1" customWidth="1"/>
    <col min="6674" max="6674" width="75.11328125" style="1" customWidth="1"/>
    <col min="6675" max="6675" width="61.625" style="1" customWidth="1"/>
    <col min="6676" max="6676" width="58.9296875" style="1" customWidth="1"/>
    <col min="6677" max="6677" width="59.19921875" style="1" customWidth="1"/>
    <col min="6678" max="6678" width="120.01953125" style="1" customWidth="1"/>
    <col min="6679" max="6679" width="51.6484375" style="1" customWidth="1"/>
    <col min="6680" max="6680" width="42.07421875" style="1" customWidth="1"/>
    <col min="6681" max="6681" width="39.2421875" style="1" customWidth="1"/>
    <col min="6682" max="6703" width="9.16796875" style="1"/>
    <col min="6704" max="6704" width="33.0390625" style="1" bestFit="1" customWidth="1"/>
    <col min="6705" max="6892" width="9.16796875" style="1"/>
    <col min="6893" max="6893" width="144.83203125" style="1" customWidth="1"/>
    <col min="6894" max="6914" width="9.16796875" style="1"/>
    <col min="6915" max="6915" width="26.4296875" style="1" customWidth="1"/>
    <col min="6916" max="6916" width="56.09765625" style="1" customWidth="1"/>
    <col min="6917" max="6917" width="63.6484375" style="1" customWidth="1"/>
    <col min="6918" max="6918" width="49.89453125" style="1" customWidth="1"/>
    <col min="6919" max="6920" width="47.19921875" style="1" customWidth="1"/>
    <col min="6921" max="6921" width="43.421875" style="1" customWidth="1"/>
    <col min="6922" max="6922" width="44.09375" style="1" customWidth="1"/>
    <col min="6923" max="6923" width="41.8046875" style="1" customWidth="1"/>
    <col min="6924" max="6924" width="88.59765625" style="1" customWidth="1"/>
    <col min="6925" max="6925" width="159.53125" style="1" customWidth="1"/>
    <col min="6926" max="6926" width="60.0078125" style="1" customWidth="1"/>
    <col min="6927" max="6927" width="53.40234375" style="1" customWidth="1"/>
    <col min="6928" max="6928" width="59.3359375" style="1" customWidth="1"/>
    <col min="6929" max="6929" width="58.390625" style="1" customWidth="1"/>
    <col min="6930" max="6930" width="75.11328125" style="1" customWidth="1"/>
    <col min="6931" max="6931" width="61.625" style="1" customWidth="1"/>
    <col min="6932" max="6932" width="58.9296875" style="1" customWidth="1"/>
    <col min="6933" max="6933" width="59.19921875" style="1" customWidth="1"/>
    <col min="6934" max="6934" width="120.01953125" style="1" customWidth="1"/>
    <col min="6935" max="6935" width="51.6484375" style="1" customWidth="1"/>
    <col min="6936" max="6936" width="42.07421875" style="1" customWidth="1"/>
    <col min="6937" max="6937" width="39.2421875" style="1" customWidth="1"/>
    <col min="6938" max="6959" width="9.16796875" style="1"/>
    <col min="6960" max="6960" width="33.0390625" style="1" bestFit="1" customWidth="1"/>
    <col min="6961" max="7148" width="9.16796875" style="1"/>
    <col min="7149" max="7149" width="144.83203125" style="1" customWidth="1"/>
    <col min="7150" max="7170" width="9.16796875" style="1"/>
    <col min="7171" max="7171" width="26.4296875" style="1" customWidth="1"/>
    <col min="7172" max="7172" width="56.09765625" style="1" customWidth="1"/>
    <col min="7173" max="7173" width="63.6484375" style="1" customWidth="1"/>
    <col min="7174" max="7174" width="49.89453125" style="1" customWidth="1"/>
    <col min="7175" max="7176" width="47.19921875" style="1" customWidth="1"/>
    <col min="7177" max="7177" width="43.421875" style="1" customWidth="1"/>
    <col min="7178" max="7178" width="44.09375" style="1" customWidth="1"/>
    <col min="7179" max="7179" width="41.8046875" style="1" customWidth="1"/>
    <col min="7180" max="7180" width="88.59765625" style="1" customWidth="1"/>
    <col min="7181" max="7181" width="159.53125" style="1" customWidth="1"/>
    <col min="7182" max="7182" width="60.0078125" style="1" customWidth="1"/>
    <col min="7183" max="7183" width="53.40234375" style="1" customWidth="1"/>
    <col min="7184" max="7184" width="59.3359375" style="1" customWidth="1"/>
    <col min="7185" max="7185" width="58.390625" style="1" customWidth="1"/>
    <col min="7186" max="7186" width="75.11328125" style="1" customWidth="1"/>
    <col min="7187" max="7187" width="61.625" style="1" customWidth="1"/>
    <col min="7188" max="7188" width="58.9296875" style="1" customWidth="1"/>
    <col min="7189" max="7189" width="59.19921875" style="1" customWidth="1"/>
    <col min="7190" max="7190" width="120.01953125" style="1" customWidth="1"/>
    <col min="7191" max="7191" width="51.6484375" style="1" customWidth="1"/>
    <col min="7192" max="7192" width="42.07421875" style="1" customWidth="1"/>
    <col min="7193" max="7193" width="39.2421875" style="1" customWidth="1"/>
    <col min="7194" max="7215" width="9.16796875" style="1"/>
    <col min="7216" max="7216" width="33.0390625" style="1" bestFit="1" customWidth="1"/>
    <col min="7217" max="7404" width="9.16796875" style="1"/>
    <col min="7405" max="7405" width="144.83203125" style="1" customWidth="1"/>
    <col min="7406" max="7426" width="9.16796875" style="1"/>
    <col min="7427" max="7427" width="26.4296875" style="1" customWidth="1"/>
    <col min="7428" max="7428" width="56.09765625" style="1" customWidth="1"/>
    <col min="7429" max="7429" width="63.6484375" style="1" customWidth="1"/>
    <col min="7430" max="7430" width="49.89453125" style="1" customWidth="1"/>
    <col min="7431" max="7432" width="47.19921875" style="1" customWidth="1"/>
    <col min="7433" max="7433" width="43.421875" style="1" customWidth="1"/>
    <col min="7434" max="7434" width="44.09375" style="1" customWidth="1"/>
    <col min="7435" max="7435" width="41.8046875" style="1" customWidth="1"/>
    <col min="7436" max="7436" width="88.59765625" style="1" customWidth="1"/>
    <col min="7437" max="7437" width="159.53125" style="1" customWidth="1"/>
    <col min="7438" max="7438" width="60.0078125" style="1" customWidth="1"/>
    <col min="7439" max="7439" width="53.40234375" style="1" customWidth="1"/>
    <col min="7440" max="7440" width="59.3359375" style="1" customWidth="1"/>
    <col min="7441" max="7441" width="58.390625" style="1" customWidth="1"/>
    <col min="7442" max="7442" width="75.11328125" style="1" customWidth="1"/>
    <col min="7443" max="7443" width="61.625" style="1" customWidth="1"/>
    <col min="7444" max="7444" width="58.9296875" style="1" customWidth="1"/>
    <col min="7445" max="7445" width="59.19921875" style="1" customWidth="1"/>
    <col min="7446" max="7446" width="120.01953125" style="1" customWidth="1"/>
    <col min="7447" max="7447" width="51.6484375" style="1" customWidth="1"/>
    <col min="7448" max="7448" width="42.07421875" style="1" customWidth="1"/>
    <col min="7449" max="7449" width="39.2421875" style="1" customWidth="1"/>
    <col min="7450" max="7471" width="9.16796875" style="1"/>
    <col min="7472" max="7472" width="33.0390625" style="1" bestFit="1" customWidth="1"/>
    <col min="7473" max="7660" width="9.16796875" style="1"/>
    <col min="7661" max="7661" width="144.83203125" style="1" customWidth="1"/>
    <col min="7662" max="7682" width="9.16796875" style="1"/>
    <col min="7683" max="7683" width="26.4296875" style="1" customWidth="1"/>
    <col min="7684" max="7684" width="56.09765625" style="1" customWidth="1"/>
    <col min="7685" max="7685" width="63.6484375" style="1" customWidth="1"/>
    <col min="7686" max="7686" width="49.89453125" style="1" customWidth="1"/>
    <col min="7687" max="7688" width="47.19921875" style="1" customWidth="1"/>
    <col min="7689" max="7689" width="43.421875" style="1" customWidth="1"/>
    <col min="7690" max="7690" width="44.09375" style="1" customWidth="1"/>
    <col min="7691" max="7691" width="41.8046875" style="1" customWidth="1"/>
    <col min="7692" max="7692" width="88.59765625" style="1" customWidth="1"/>
    <col min="7693" max="7693" width="159.53125" style="1" customWidth="1"/>
    <col min="7694" max="7694" width="60.0078125" style="1" customWidth="1"/>
    <col min="7695" max="7695" width="53.40234375" style="1" customWidth="1"/>
    <col min="7696" max="7696" width="59.3359375" style="1" customWidth="1"/>
    <col min="7697" max="7697" width="58.390625" style="1" customWidth="1"/>
    <col min="7698" max="7698" width="75.11328125" style="1" customWidth="1"/>
    <col min="7699" max="7699" width="61.625" style="1" customWidth="1"/>
    <col min="7700" max="7700" width="58.9296875" style="1" customWidth="1"/>
    <col min="7701" max="7701" width="59.19921875" style="1" customWidth="1"/>
    <col min="7702" max="7702" width="120.01953125" style="1" customWidth="1"/>
    <col min="7703" max="7703" width="51.6484375" style="1" customWidth="1"/>
    <col min="7704" max="7704" width="42.07421875" style="1" customWidth="1"/>
    <col min="7705" max="7705" width="39.2421875" style="1" customWidth="1"/>
    <col min="7706" max="7727" width="9.16796875" style="1"/>
    <col min="7728" max="7728" width="33.0390625" style="1" bestFit="1" customWidth="1"/>
    <col min="7729" max="7916" width="9.16796875" style="1"/>
    <col min="7917" max="7917" width="144.83203125" style="1" customWidth="1"/>
    <col min="7918" max="7938" width="9.16796875" style="1"/>
    <col min="7939" max="7939" width="26.4296875" style="1" customWidth="1"/>
    <col min="7940" max="7940" width="56.09765625" style="1" customWidth="1"/>
    <col min="7941" max="7941" width="63.6484375" style="1" customWidth="1"/>
    <col min="7942" max="7942" width="49.89453125" style="1" customWidth="1"/>
    <col min="7943" max="7944" width="47.19921875" style="1" customWidth="1"/>
    <col min="7945" max="7945" width="43.421875" style="1" customWidth="1"/>
    <col min="7946" max="7946" width="44.09375" style="1" customWidth="1"/>
    <col min="7947" max="7947" width="41.8046875" style="1" customWidth="1"/>
    <col min="7948" max="7948" width="88.59765625" style="1" customWidth="1"/>
    <col min="7949" max="7949" width="159.53125" style="1" customWidth="1"/>
    <col min="7950" max="7950" width="60.0078125" style="1" customWidth="1"/>
    <col min="7951" max="7951" width="53.40234375" style="1" customWidth="1"/>
    <col min="7952" max="7952" width="59.3359375" style="1" customWidth="1"/>
    <col min="7953" max="7953" width="58.390625" style="1" customWidth="1"/>
    <col min="7954" max="7954" width="75.11328125" style="1" customWidth="1"/>
    <col min="7955" max="7955" width="61.625" style="1" customWidth="1"/>
    <col min="7956" max="7956" width="58.9296875" style="1" customWidth="1"/>
    <col min="7957" max="7957" width="59.19921875" style="1" customWidth="1"/>
    <col min="7958" max="7958" width="120.01953125" style="1" customWidth="1"/>
    <col min="7959" max="7959" width="51.6484375" style="1" customWidth="1"/>
    <col min="7960" max="7960" width="42.07421875" style="1" customWidth="1"/>
    <col min="7961" max="7961" width="39.2421875" style="1" customWidth="1"/>
    <col min="7962" max="7983" width="9.16796875" style="1"/>
    <col min="7984" max="7984" width="33.0390625" style="1" bestFit="1" customWidth="1"/>
    <col min="7985" max="8172" width="9.16796875" style="1"/>
    <col min="8173" max="8173" width="144.83203125" style="1" customWidth="1"/>
    <col min="8174" max="8194" width="9.16796875" style="1"/>
    <col min="8195" max="8195" width="26.4296875" style="1" customWidth="1"/>
    <col min="8196" max="8196" width="56.09765625" style="1" customWidth="1"/>
    <col min="8197" max="8197" width="63.6484375" style="1" customWidth="1"/>
    <col min="8198" max="8198" width="49.89453125" style="1" customWidth="1"/>
    <col min="8199" max="8200" width="47.19921875" style="1" customWidth="1"/>
    <col min="8201" max="8201" width="43.421875" style="1" customWidth="1"/>
    <col min="8202" max="8202" width="44.09375" style="1" customWidth="1"/>
    <col min="8203" max="8203" width="41.8046875" style="1" customWidth="1"/>
    <col min="8204" max="8204" width="88.59765625" style="1" customWidth="1"/>
    <col min="8205" max="8205" width="159.53125" style="1" customWidth="1"/>
    <col min="8206" max="8206" width="60.0078125" style="1" customWidth="1"/>
    <col min="8207" max="8207" width="53.40234375" style="1" customWidth="1"/>
    <col min="8208" max="8208" width="59.3359375" style="1" customWidth="1"/>
    <col min="8209" max="8209" width="58.390625" style="1" customWidth="1"/>
    <col min="8210" max="8210" width="75.11328125" style="1" customWidth="1"/>
    <col min="8211" max="8211" width="61.625" style="1" customWidth="1"/>
    <col min="8212" max="8212" width="58.9296875" style="1" customWidth="1"/>
    <col min="8213" max="8213" width="59.19921875" style="1" customWidth="1"/>
    <col min="8214" max="8214" width="120.01953125" style="1" customWidth="1"/>
    <col min="8215" max="8215" width="51.6484375" style="1" customWidth="1"/>
    <col min="8216" max="8216" width="42.07421875" style="1" customWidth="1"/>
    <col min="8217" max="8217" width="39.2421875" style="1" customWidth="1"/>
    <col min="8218" max="8239" width="9.16796875" style="1"/>
    <col min="8240" max="8240" width="33.0390625" style="1" bestFit="1" customWidth="1"/>
    <col min="8241" max="8428" width="9.16796875" style="1"/>
    <col min="8429" max="8429" width="144.83203125" style="1" customWidth="1"/>
    <col min="8430" max="8450" width="9.16796875" style="1"/>
    <col min="8451" max="8451" width="26.4296875" style="1" customWidth="1"/>
    <col min="8452" max="8452" width="56.09765625" style="1" customWidth="1"/>
    <col min="8453" max="8453" width="63.6484375" style="1" customWidth="1"/>
    <col min="8454" max="8454" width="49.89453125" style="1" customWidth="1"/>
    <col min="8455" max="8456" width="47.19921875" style="1" customWidth="1"/>
    <col min="8457" max="8457" width="43.421875" style="1" customWidth="1"/>
    <col min="8458" max="8458" width="44.09375" style="1" customWidth="1"/>
    <col min="8459" max="8459" width="41.8046875" style="1" customWidth="1"/>
    <col min="8460" max="8460" width="88.59765625" style="1" customWidth="1"/>
    <col min="8461" max="8461" width="159.53125" style="1" customWidth="1"/>
    <col min="8462" max="8462" width="60.0078125" style="1" customWidth="1"/>
    <col min="8463" max="8463" width="53.40234375" style="1" customWidth="1"/>
    <col min="8464" max="8464" width="59.3359375" style="1" customWidth="1"/>
    <col min="8465" max="8465" width="58.390625" style="1" customWidth="1"/>
    <col min="8466" max="8466" width="75.11328125" style="1" customWidth="1"/>
    <col min="8467" max="8467" width="61.625" style="1" customWidth="1"/>
    <col min="8468" max="8468" width="58.9296875" style="1" customWidth="1"/>
    <col min="8469" max="8469" width="59.19921875" style="1" customWidth="1"/>
    <col min="8470" max="8470" width="120.01953125" style="1" customWidth="1"/>
    <col min="8471" max="8471" width="51.6484375" style="1" customWidth="1"/>
    <col min="8472" max="8472" width="42.07421875" style="1" customWidth="1"/>
    <col min="8473" max="8473" width="39.2421875" style="1" customWidth="1"/>
    <col min="8474" max="8495" width="9.16796875" style="1"/>
    <col min="8496" max="8496" width="33.0390625" style="1" bestFit="1" customWidth="1"/>
    <col min="8497" max="8684" width="9.16796875" style="1"/>
    <col min="8685" max="8685" width="144.83203125" style="1" customWidth="1"/>
    <col min="8686" max="8706" width="9.16796875" style="1"/>
    <col min="8707" max="8707" width="26.4296875" style="1" customWidth="1"/>
    <col min="8708" max="8708" width="56.09765625" style="1" customWidth="1"/>
    <col min="8709" max="8709" width="63.6484375" style="1" customWidth="1"/>
    <col min="8710" max="8710" width="49.89453125" style="1" customWidth="1"/>
    <col min="8711" max="8712" width="47.19921875" style="1" customWidth="1"/>
    <col min="8713" max="8713" width="43.421875" style="1" customWidth="1"/>
    <col min="8714" max="8714" width="44.09375" style="1" customWidth="1"/>
    <col min="8715" max="8715" width="41.8046875" style="1" customWidth="1"/>
    <col min="8716" max="8716" width="88.59765625" style="1" customWidth="1"/>
    <col min="8717" max="8717" width="159.53125" style="1" customWidth="1"/>
    <col min="8718" max="8718" width="60.0078125" style="1" customWidth="1"/>
    <col min="8719" max="8719" width="53.40234375" style="1" customWidth="1"/>
    <col min="8720" max="8720" width="59.3359375" style="1" customWidth="1"/>
    <col min="8721" max="8721" width="58.390625" style="1" customWidth="1"/>
    <col min="8722" max="8722" width="75.11328125" style="1" customWidth="1"/>
    <col min="8723" max="8723" width="61.625" style="1" customWidth="1"/>
    <col min="8724" max="8724" width="58.9296875" style="1" customWidth="1"/>
    <col min="8725" max="8725" width="59.19921875" style="1" customWidth="1"/>
    <col min="8726" max="8726" width="120.01953125" style="1" customWidth="1"/>
    <col min="8727" max="8727" width="51.6484375" style="1" customWidth="1"/>
    <col min="8728" max="8728" width="42.07421875" style="1" customWidth="1"/>
    <col min="8729" max="8729" width="39.2421875" style="1" customWidth="1"/>
    <col min="8730" max="8751" width="9.16796875" style="1"/>
    <col min="8752" max="8752" width="33.0390625" style="1" bestFit="1" customWidth="1"/>
    <col min="8753" max="8940" width="9.16796875" style="1"/>
    <col min="8941" max="8941" width="144.83203125" style="1" customWidth="1"/>
    <col min="8942" max="8962" width="9.16796875" style="1"/>
    <col min="8963" max="8963" width="26.4296875" style="1" customWidth="1"/>
    <col min="8964" max="8964" width="56.09765625" style="1" customWidth="1"/>
    <col min="8965" max="8965" width="63.6484375" style="1" customWidth="1"/>
    <col min="8966" max="8966" width="49.89453125" style="1" customWidth="1"/>
    <col min="8967" max="8968" width="47.19921875" style="1" customWidth="1"/>
    <col min="8969" max="8969" width="43.421875" style="1" customWidth="1"/>
    <col min="8970" max="8970" width="44.09375" style="1" customWidth="1"/>
    <col min="8971" max="8971" width="41.8046875" style="1" customWidth="1"/>
    <col min="8972" max="8972" width="88.59765625" style="1" customWidth="1"/>
    <col min="8973" max="8973" width="159.53125" style="1" customWidth="1"/>
    <col min="8974" max="8974" width="60.0078125" style="1" customWidth="1"/>
    <col min="8975" max="8975" width="53.40234375" style="1" customWidth="1"/>
    <col min="8976" max="8976" width="59.3359375" style="1" customWidth="1"/>
    <col min="8977" max="8977" width="58.390625" style="1" customWidth="1"/>
    <col min="8978" max="8978" width="75.11328125" style="1" customWidth="1"/>
    <col min="8979" max="8979" width="61.625" style="1" customWidth="1"/>
    <col min="8980" max="8980" width="58.9296875" style="1" customWidth="1"/>
    <col min="8981" max="8981" width="59.19921875" style="1" customWidth="1"/>
    <col min="8982" max="8982" width="120.01953125" style="1" customWidth="1"/>
    <col min="8983" max="8983" width="51.6484375" style="1" customWidth="1"/>
    <col min="8984" max="8984" width="42.07421875" style="1" customWidth="1"/>
    <col min="8985" max="8985" width="39.2421875" style="1" customWidth="1"/>
    <col min="8986" max="9007" width="9.16796875" style="1"/>
    <col min="9008" max="9008" width="33.0390625" style="1" bestFit="1" customWidth="1"/>
    <col min="9009" max="9196" width="9.16796875" style="1"/>
    <col min="9197" max="9197" width="144.83203125" style="1" customWidth="1"/>
    <col min="9198" max="9218" width="9.16796875" style="1"/>
    <col min="9219" max="9219" width="26.4296875" style="1" customWidth="1"/>
    <col min="9220" max="9220" width="56.09765625" style="1" customWidth="1"/>
    <col min="9221" max="9221" width="63.6484375" style="1" customWidth="1"/>
    <col min="9222" max="9222" width="49.89453125" style="1" customWidth="1"/>
    <col min="9223" max="9224" width="47.19921875" style="1" customWidth="1"/>
    <col min="9225" max="9225" width="43.421875" style="1" customWidth="1"/>
    <col min="9226" max="9226" width="44.09375" style="1" customWidth="1"/>
    <col min="9227" max="9227" width="41.8046875" style="1" customWidth="1"/>
    <col min="9228" max="9228" width="88.59765625" style="1" customWidth="1"/>
    <col min="9229" max="9229" width="159.53125" style="1" customWidth="1"/>
    <col min="9230" max="9230" width="60.0078125" style="1" customWidth="1"/>
    <col min="9231" max="9231" width="53.40234375" style="1" customWidth="1"/>
    <col min="9232" max="9232" width="59.3359375" style="1" customWidth="1"/>
    <col min="9233" max="9233" width="58.390625" style="1" customWidth="1"/>
    <col min="9234" max="9234" width="75.11328125" style="1" customWidth="1"/>
    <col min="9235" max="9235" width="61.625" style="1" customWidth="1"/>
    <col min="9236" max="9236" width="58.9296875" style="1" customWidth="1"/>
    <col min="9237" max="9237" width="59.19921875" style="1" customWidth="1"/>
    <col min="9238" max="9238" width="120.01953125" style="1" customWidth="1"/>
    <col min="9239" max="9239" width="51.6484375" style="1" customWidth="1"/>
    <col min="9240" max="9240" width="42.07421875" style="1" customWidth="1"/>
    <col min="9241" max="9241" width="39.2421875" style="1" customWidth="1"/>
    <col min="9242" max="9263" width="9.16796875" style="1"/>
    <col min="9264" max="9264" width="33.0390625" style="1" bestFit="1" customWidth="1"/>
    <col min="9265" max="9452" width="9.16796875" style="1"/>
    <col min="9453" max="9453" width="144.83203125" style="1" customWidth="1"/>
    <col min="9454" max="9474" width="9.16796875" style="1"/>
    <col min="9475" max="9475" width="26.4296875" style="1" customWidth="1"/>
    <col min="9476" max="9476" width="56.09765625" style="1" customWidth="1"/>
    <col min="9477" max="9477" width="63.6484375" style="1" customWidth="1"/>
    <col min="9478" max="9478" width="49.89453125" style="1" customWidth="1"/>
    <col min="9479" max="9480" width="47.19921875" style="1" customWidth="1"/>
    <col min="9481" max="9481" width="43.421875" style="1" customWidth="1"/>
    <col min="9482" max="9482" width="44.09375" style="1" customWidth="1"/>
    <col min="9483" max="9483" width="41.8046875" style="1" customWidth="1"/>
    <col min="9484" max="9484" width="88.59765625" style="1" customWidth="1"/>
    <col min="9485" max="9485" width="159.53125" style="1" customWidth="1"/>
    <col min="9486" max="9486" width="60.0078125" style="1" customWidth="1"/>
    <col min="9487" max="9487" width="53.40234375" style="1" customWidth="1"/>
    <col min="9488" max="9488" width="59.3359375" style="1" customWidth="1"/>
    <col min="9489" max="9489" width="58.390625" style="1" customWidth="1"/>
    <col min="9490" max="9490" width="75.11328125" style="1" customWidth="1"/>
    <col min="9491" max="9491" width="61.625" style="1" customWidth="1"/>
    <col min="9492" max="9492" width="58.9296875" style="1" customWidth="1"/>
    <col min="9493" max="9493" width="59.19921875" style="1" customWidth="1"/>
    <col min="9494" max="9494" width="120.01953125" style="1" customWidth="1"/>
    <col min="9495" max="9495" width="51.6484375" style="1" customWidth="1"/>
    <col min="9496" max="9496" width="42.07421875" style="1" customWidth="1"/>
    <col min="9497" max="9497" width="39.2421875" style="1" customWidth="1"/>
    <col min="9498" max="9519" width="9.16796875" style="1"/>
    <col min="9520" max="9520" width="33.0390625" style="1" bestFit="1" customWidth="1"/>
    <col min="9521" max="9708" width="9.16796875" style="1"/>
    <col min="9709" max="9709" width="144.83203125" style="1" customWidth="1"/>
    <col min="9710" max="9730" width="9.16796875" style="1"/>
    <col min="9731" max="9731" width="26.4296875" style="1" customWidth="1"/>
    <col min="9732" max="9732" width="56.09765625" style="1" customWidth="1"/>
    <col min="9733" max="9733" width="63.6484375" style="1" customWidth="1"/>
    <col min="9734" max="9734" width="49.89453125" style="1" customWidth="1"/>
    <col min="9735" max="9736" width="47.19921875" style="1" customWidth="1"/>
    <col min="9737" max="9737" width="43.421875" style="1" customWidth="1"/>
    <col min="9738" max="9738" width="44.09375" style="1" customWidth="1"/>
    <col min="9739" max="9739" width="41.8046875" style="1" customWidth="1"/>
    <col min="9740" max="9740" width="88.59765625" style="1" customWidth="1"/>
    <col min="9741" max="9741" width="159.53125" style="1" customWidth="1"/>
    <col min="9742" max="9742" width="60.0078125" style="1" customWidth="1"/>
    <col min="9743" max="9743" width="53.40234375" style="1" customWidth="1"/>
    <col min="9744" max="9744" width="59.3359375" style="1" customWidth="1"/>
    <col min="9745" max="9745" width="58.390625" style="1" customWidth="1"/>
    <col min="9746" max="9746" width="75.11328125" style="1" customWidth="1"/>
    <col min="9747" max="9747" width="61.625" style="1" customWidth="1"/>
    <col min="9748" max="9748" width="58.9296875" style="1" customWidth="1"/>
    <col min="9749" max="9749" width="59.19921875" style="1" customWidth="1"/>
    <col min="9750" max="9750" width="120.01953125" style="1" customWidth="1"/>
    <col min="9751" max="9751" width="51.6484375" style="1" customWidth="1"/>
    <col min="9752" max="9752" width="42.07421875" style="1" customWidth="1"/>
    <col min="9753" max="9753" width="39.2421875" style="1" customWidth="1"/>
    <col min="9754" max="9775" width="9.16796875" style="1"/>
    <col min="9776" max="9776" width="33.0390625" style="1" bestFit="1" customWidth="1"/>
    <col min="9777" max="9964" width="9.16796875" style="1"/>
    <col min="9965" max="9965" width="144.83203125" style="1" customWidth="1"/>
    <col min="9966" max="9986" width="9.16796875" style="1"/>
    <col min="9987" max="9987" width="26.4296875" style="1" customWidth="1"/>
    <col min="9988" max="9988" width="56.09765625" style="1" customWidth="1"/>
    <col min="9989" max="9989" width="63.6484375" style="1" customWidth="1"/>
    <col min="9990" max="9990" width="49.89453125" style="1" customWidth="1"/>
    <col min="9991" max="9992" width="47.19921875" style="1" customWidth="1"/>
    <col min="9993" max="9993" width="43.421875" style="1" customWidth="1"/>
    <col min="9994" max="9994" width="44.09375" style="1" customWidth="1"/>
    <col min="9995" max="9995" width="41.8046875" style="1" customWidth="1"/>
    <col min="9996" max="9996" width="88.59765625" style="1" customWidth="1"/>
    <col min="9997" max="9997" width="159.53125" style="1" customWidth="1"/>
    <col min="9998" max="9998" width="60.0078125" style="1" customWidth="1"/>
    <col min="9999" max="9999" width="53.40234375" style="1" customWidth="1"/>
    <col min="10000" max="10000" width="59.3359375" style="1" customWidth="1"/>
    <col min="10001" max="10001" width="58.390625" style="1" customWidth="1"/>
    <col min="10002" max="10002" width="75.11328125" style="1" customWidth="1"/>
    <col min="10003" max="10003" width="61.625" style="1" customWidth="1"/>
    <col min="10004" max="10004" width="58.9296875" style="1" customWidth="1"/>
    <col min="10005" max="10005" width="59.19921875" style="1" customWidth="1"/>
    <col min="10006" max="10006" width="120.01953125" style="1" customWidth="1"/>
    <col min="10007" max="10007" width="51.6484375" style="1" customWidth="1"/>
    <col min="10008" max="10008" width="42.07421875" style="1" customWidth="1"/>
    <col min="10009" max="10009" width="39.2421875" style="1" customWidth="1"/>
    <col min="10010" max="10031" width="9.16796875" style="1"/>
    <col min="10032" max="10032" width="33.0390625" style="1" bestFit="1" customWidth="1"/>
    <col min="10033" max="10220" width="9.16796875" style="1"/>
    <col min="10221" max="10221" width="144.83203125" style="1" customWidth="1"/>
    <col min="10222" max="10242" width="9.16796875" style="1"/>
    <col min="10243" max="10243" width="26.4296875" style="1" customWidth="1"/>
    <col min="10244" max="10244" width="56.09765625" style="1" customWidth="1"/>
    <col min="10245" max="10245" width="63.6484375" style="1" customWidth="1"/>
    <col min="10246" max="10246" width="49.89453125" style="1" customWidth="1"/>
    <col min="10247" max="10248" width="47.19921875" style="1" customWidth="1"/>
    <col min="10249" max="10249" width="43.421875" style="1" customWidth="1"/>
    <col min="10250" max="10250" width="44.09375" style="1" customWidth="1"/>
    <col min="10251" max="10251" width="41.8046875" style="1" customWidth="1"/>
    <col min="10252" max="10252" width="88.59765625" style="1" customWidth="1"/>
    <col min="10253" max="10253" width="159.53125" style="1" customWidth="1"/>
    <col min="10254" max="10254" width="60.0078125" style="1" customWidth="1"/>
    <col min="10255" max="10255" width="53.40234375" style="1" customWidth="1"/>
    <col min="10256" max="10256" width="59.3359375" style="1" customWidth="1"/>
    <col min="10257" max="10257" width="58.390625" style="1" customWidth="1"/>
    <col min="10258" max="10258" width="75.11328125" style="1" customWidth="1"/>
    <col min="10259" max="10259" width="61.625" style="1" customWidth="1"/>
    <col min="10260" max="10260" width="58.9296875" style="1" customWidth="1"/>
    <col min="10261" max="10261" width="59.19921875" style="1" customWidth="1"/>
    <col min="10262" max="10262" width="120.01953125" style="1" customWidth="1"/>
    <col min="10263" max="10263" width="51.6484375" style="1" customWidth="1"/>
    <col min="10264" max="10264" width="42.07421875" style="1" customWidth="1"/>
    <col min="10265" max="10265" width="39.2421875" style="1" customWidth="1"/>
    <col min="10266" max="10287" width="9.16796875" style="1"/>
    <col min="10288" max="10288" width="33.0390625" style="1" bestFit="1" customWidth="1"/>
    <col min="10289" max="10476" width="9.16796875" style="1"/>
    <col min="10477" max="10477" width="144.83203125" style="1" customWidth="1"/>
    <col min="10478" max="10498" width="9.16796875" style="1"/>
    <col min="10499" max="10499" width="26.4296875" style="1" customWidth="1"/>
    <col min="10500" max="10500" width="56.09765625" style="1" customWidth="1"/>
    <col min="10501" max="10501" width="63.6484375" style="1" customWidth="1"/>
    <col min="10502" max="10502" width="49.89453125" style="1" customWidth="1"/>
    <col min="10503" max="10504" width="47.19921875" style="1" customWidth="1"/>
    <col min="10505" max="10505" width="43.421875" style="1" customWidth="1"/>
    <col min="10506" max="10506" width="44.09375" style="1" customWidth="1"/>
    <col min="10507" max="10507" width="41.8046875" style="1" customWidth="1"/>
    <col min="10508" max="10508" width="88.59765625" style="1" customWidth="1"/>
    <col min="10509" max="10509" width="159.53125" style="1" customWidth="1"/>
    <col min="10510" max="10510" width="60.0078125" style="1" customWidth="1"/>
    <col min="10511" max="10511" width="53.40234375" style="1" customWidth="1"/>
    <col min="10512" max="10512" width="59.3359375" style="1" customWidth="1"/>
    <col min="10513" max="10513" width="58.390625" style="1" customWidth="1"/>
    <col min="10514" max="10514" width="75.11328125" style="1" customWidth="1"/>
    <col min="10515" max="10515" width="61.625" style="1" customWidth="1"/>
    <col min="10516" max="10516" width="58.9296875" style="1" customWidth="1"/>
    <col min="10517" max="10517" width="59.19921875" style="1" customWidth="1"/>
    <col min="10518" max="10518" width="120.01953125" style="1" customWidth="1"/>
    <col min="10519" max="10519" width="51.6484375" style="1" customWidth="1"/>
    <col min="10520" max="10520" width="42.07421875" style="1" customWidth="1"/>
    <col min="10521" max="10521" width="39.2421875" style="1" customWidth="1"/>
    <col min="10522" max="10543" width="9.16796875" style="1"/>
    <col min="10544" max="10544" width="33.0390625" style="1" bestFit="1" customWidth="1"/>
    <col min="10545" max="10732" width="9.16796875" style="1"/>
    <col min="10733" max="10733" width="144.83203125" style="1" customWidth="1"/>
    <col min="10734" max="10754" width="9.16796875" style="1"/>
    <col min="10755" max="10755" width="26.4296875" style="1" customWidth="1"/>
    <col min="10756" max="10756" width="56.09765625" style="1" customWidth="1"/>
    <col min="10757" max="10757" width="63.6484375" style="1" customWidth="1"/>
    <col min="10758" max="10758" width="49.89453125" style="1" customWidth="1"/>
    <col min="10759" max="10760" width="47.19921875" style="1" customWidth="1"/>
    <col min="10761" max="10761" width="43.421875" style="1" customWidth="1"/>
    <col min="10762" max="10762" width="44.09375" style="1" customWidth="1"/>
    <col min="10763" max="10763" width="41.8046875" style="1" customWidth="1"/>
    <col min="10764" max="10764" width="88.59765625" style="1" customWidth="1"/>
    <col min="10765" max="10765" width="159.53125" style="1" customWidth="1"/>
    <col min="10766" max="10766" width="60.0078125" style="1" customWidth="1"/>
    <col min="10767" max="10767" width="53.40234375" style="1" customWidth="1"/>
    <col min="10768" max="10768" width="59.3359375" style="1" customWidth="1"/>
    <col min="10769" max="10769" width="58.390625" style="1" customWidth="1"/>
    <col min="10770" max="10770" width="75.11328125" style="1" customWidth="1"/>
    <col min="10771" max="10771" width="61.625" style="1" customWidth="1"/>
    <col min="10772" max="10772" width="58.9296875" style="1" customWidth="1"/>
    <col min="10773" max="10773" width="59.19921875" style="1" customWidth="1"/>
    <col min="10774" max="10774" width="120.01953125" style="1" customWidth="1"/>
    <col min="10775" max="10775" width="51.6484375" style="1" customWidth="1"/>
    <col min="10776" max="10776" width="42.07421875" style="1" customWidth="1"/>
    <col min="10777" max="10777" width="39.2421875" style="1" customWidth="1"/>
    <col min="10778" max="10799" width="9.16796875" style="1"/>
    <col min="10800" max="10800" width="33.0390625" style="1" bestFit="1" customWidth="1"/>
    <col min="10801" max="10988" width="9.16796875" style="1"/>
    <col min="10989" max="10989" width="144.83203125" style="1" customWidth="1"/>
    <col min="10990" max="11010" width="9.16796875" style="1"/>
    <col min="11011" max="11011" width="26.4296875" style="1" customWidth="1"/>
    <col min="11012" max="11012" width="56.09765625" style="1" customWidth="1"/>
    <col min="11013" max="11013" width="63.6484375" style="1" customWidth="1"/>
    <col min="11014" max="11014" width="49.89453125" style="1" customWidth="1"/>
    <col min="11015" max="11016" width="47.19921875" style="1" customWidth="1"/>
    <col min="11017" max="11017" width="43.421875" style="1" customWidth="1"/>
    <col min="11018" max="11018" width="44.09375" style="1" customWidth="1"/>
    <col min="11019" max="11019" width="41.8046875" style="1" customWidth="1"/>
    <col min="11020" max="11020" width="88.59765625" style="1" customWidth="1"/>
    <col min="11021" max="11021" width="159.53125" style="1" customWidth="1"/>
    <col min="11022" max="11022" width="60.0078125" style="1" customWidth="1"/>
    <col min="11023" max="11023" width="53.40234375" style="1" customWidth="1"/>
    <col min="11024" max="11024" width="59.3359375" style="1" customWidth="1"/>
    <col min="11025" max="11025" width="58.390625" style="1" customWidth="1"/>
    <col min="11026" max="11026" width="75.11328125" style="1" customWidth="1"/>
    <col min="11027" max="11027" width="61.625" style="1" customWidth="1"/>
    <col min="11028" max="11028" width="58.9296875" style="1" customWidth="1"/>
    <col min="11029" max="11029" width="59.19921875" style="1" customWidth="1"/>
    <col min="11030" max="11030" width="120.01953125" style="1" customWidth="1"/>
    <col min="11031" max="11031" width="51.6484375" style="1" customWidth="1"/>
    <col min="11032" max="11032" width="42.07421875" style="1" customWidth="1"/>
    <col min="11033" max="11033" width="39.2421875" style="1" customWidth="1"/>
    <col min="11034" max="11055" width="9.16796875" style="1"/>
    <col min="11056" max="11056" width="33.0390625" style="1" bestFit="1" customWidth="1"/>
    <col min="11057" max="11244" width="9.16796875" style="1"/>
    <col min="11245" max="11245" width="144.83203125" style="1" customWidth="1"/>
    <col min="11246" max="11266" width="9.16796875" style="1"/>
    <col min="11267" max="11267" width="26.4296875" style="1" customWidth="1"/>
    <col min="11268" max="11268" width="56.09765625" style="1" customWidth="1"/>
    <col min="11269" max="11269" width="63.6484375" style="1" customWidth="1"/>
    <col min="11270" max="11270" width="49.89453125" style="1" customWidth="1"/>
    <col min="11271" max="11272" width="47.19921875" style="1" customWidth="1"/>
    <col min="11273" max="11273" width="43.421875" style="1" customWidth="1"/>
    <col min="11274" max="11274" width="44.09375" style="1" customWidth="1"/>
    <col min="11275" max="11275" width="41.8046875" style="1" customWidth="1"/>
    <col min="11276" max="11276" width="88.59765625" style="1" customWidth="1"/>
    <col min="11277" max="11277" width="159.53125" style="1" customWidth="1"/>
    <col min="11278" max="11278" width="60.0078125" style="1" customWidth="1"/>
    <col min="11279" max="11279" width="53.40234375" style="1" customWidth="1"/>
    <col min="11280" max="11280" width="59.3359375" style="1" customWidth="1"/>
    <col min="11281" max="11281" width="58.390625" style="1" customWidth="1"/>
    <col min="11282" max="11282" width="75.11328125" style="1" customWidth="1"/>
    <col min="11283" max="11283" width="61.625" style="1" customWidth="1"/>
    <col min="11284" max="11284" width="58.9296875" style="1" customWidth="1"/>
    <col min="11285" max="11285" width="59.19921875" style="1" customWidth="1"/>
    <col min="11286" max="11286" width="120.01953125" style="1" customWidth="1"/>
    <col min="11287" max="11287" width="51.6484375" style="1" customWidth="1"/>
    <col min="11288" max="11288" width="42.07421875" style="1" customWidth="1"/>
    <col min="11289" max="11289" width="39.2421875" style="1" customWidth="1"/>
    <col min="11290" max="11311" width="9.16796875" style="1"/>
    <col min="11312" max="11312" width="33.0390625" style="1" bestFit="1" customWidth="1"/>
    <col min="11313" max="11500" width="9.16796875" style="1"/>
    <col min="11501" max="11501" width="144.83203125" style="1" customWidth="1"/>
    <col min="11502" max="11522" width="9.16796875" style="1"/>
    <col min="11523" max="11523" width="26.4296875" style="1" customWidth="1"/>
    <col min="11524" max="11524" width="56.09765625" style="1" customWidth="1"/>
    <col min="11525" max="11525" width="63.6484375" style="1" customWidth="1"/>
    <col min="11526" max="11526" width="49.89453125" style="1" customWidth="1"/>
    <col min="11527" max="11528" width="47.19921875" style="1" customWidth="1"/>
    <col min="11529" max="11529" width="43.421875" style="1" customWidth="1"/>
    <col min="11530" max="11530" width="44.09375" style="1" customWidth="1"/>
    <col min="11531" max="11531" width="41.8046875" style="1" customWidth="1"/>
    <col min="11532" max="11532" width="88.59765625" style="1" customWidth="1"/>
    <col min="11533" max="11533" width="159.53125" style="1" customWidth="1"/>
    <col min="11534" max="11534" width="60.0078125" style="1" customWidth="1"/>
    <col min="11535" max="11535" width="53.40234375" style="1" customWidth="1"/>
    <col min="11536" max="11536" width="59.3359375" style="1" customWidth="1"/>
    <col min="11537" max="11537" width="58.390625" style="1" customWidth="1"/>
    <col min="11538" max="11538" width="75.11328125" style="1" customWidth="1"/>
    <col min="11539" max="11539" width="61.625" style="1" customWidth="1"/>
    <col min="11540" max="11540" width="58.9296875" style="1" customWidth="1"/>
    <col min="11541" max="11541" width="59.19921875" style="1" customWidth="1"/>
    <col min="11542" max="11542" width="120.01953125" style="1" customWidth="1"/>
    <col min="11543" max="11543" width="51.6484375" style="1" customWidth="1"/>
    <col min="11544" max="11544" width="42.07421875" style="1" customWidth="1"/>
    <col min="11545" max="11545" width="39.2421875" style="1" customWidth="1"/>
    <col min="11546" max="11567" width="9.16796875" style="1"/>
    <col min="11568" max="11568" width="33.0390625" style="1" bestFit="1" customWidth="1"/>
    <col min="11569" max="11756" width="9.16796875" style="1"/>
    <col min="11757" max="11757" width="144.83203125" style="1" customWidth="1"/>
    <col min="11758" max="11778" width="9.16796875" style="1"/>
    <col min="11779" max="11779" width="26.4296875" style="1" customWidth="1"/>
    <col min="11780" max="11780" width="56.09765625" style="1" customWidth="1"/>
    <col min="11781" max="11781" width="63.6484375" style="1" customWidth="1"/>
    <col min="11782" max="11782" width="49.89453125" style="1" customWidth="1"/>
    <col min="11783" max="11784" width="47.19921875" style="1" customWidth="1"/>
    <col min="11785" max="11785" width="43.421875" style="1" customWidth="1"/>
    <col min="11786" max="11786" width="44.09375" style="1" customWidth="1"/>
    <col min="11787" max="11787" width="41.8046875" style="1" customWidth="1"/>
    <col min="11788" max="11788" width="88.59765625" style="1" customWidth="1"/>
    <col min="11789" max="11789" width="159.53125" style="1" customWidth="1"/>
    <col min="11790" max="11790" width="60.0078125" style="1" customWidth="1"/>
    <col min="11791" max="11791" width="53.40234375" style="1" customWidth="1"/>
    <col min="11792" max="11792" width="59.3359375" style="1" customWidth="1"/>
    <col min="11793" max="11793" width="58.390625" style="1" customWidth="1"/>
    <col min="11794" max="11794" width="75.11328125" style="1" customWidth="1"/>
    <col min="11795" max="11795" width="61.625" style="1" customWidth="1"/>
    <col min="11796" max="11796" width="58.9296875" style="1" customWidth="1"/>
    <col min="11797" max="11797" width="59.19921875" style="1" customWidth="1"/>
    <col min="11798" max="11798" width="120.01953125" style="1" customWidth="1"/>
    <col min="11799" max="11799" width="51.6484375" style="1" customWidth="1"/>
    <col min="11800" max="11800" width="42.07421875" style="1" customWidth="1"/>
    <col min="11801" max="11801" width="39.2421875" style="1" customWidth="1"/>
    <col min="11802" max="11823" width="9.16796875" style="1"/>
    <col min="11824" max="11824" width="33.0390625" style="1" bestFit="1" customWidth="1"/>
    <col min="11825" max="12012" width="9.16796875" style="1"/>
    <col min="12013" max="12013" width="144.83203125" style="1" customWidth="1"/>
    <col min="12014" max="12034" width="9.16796875" style="1"/>
    <col min="12035" max="12035" width="26.4296875" style="1" customWidth="1"/>
    <col min="12036" max="12036" width="56.09765625" style="1" customWidth="1"/>
    <col min="12037" max="12037" width="63.6484375" style="1" customWidth="1"/>
    <col min="12038" max="12038" width="49.89453125" style="1" customWidth="1"/>
    <col min="12039" max="12040" width="47.19921875" style="1" customWidth="1"/>
    <col min="12041" max="12041" width="43.421875" style="1" customWidth="1"/>
    <col min="12042" max="12042" width="44.09375" style="1" customWidth="1"/>
    <col min="12043" max="12043" width="41.8046875" style="1" customWidth="1"/>
    <col min="12044" max="12044" width="88.59765625" style="1" customWidth="1"/>
    <col min="12045" max="12045" width="159.53125" style="1" customWidth="1"/>
    <col min="12046" max="12046" width="60.0078125" style="1" customWidth="1"/>
    <col min="12047" max="12047" width="53.40234375" style="1" customWidth="1"/>
    <col min="12048" max="12048" width="59.3359375" style="1" customWidth="1"/>
    <col min="12049" max="12049" width="58.390625" style="1" customWidth="1"/>
    <col min="12050" max="12050" width="75.11328125" style="1" customWidth="1"/>
    <col min="12051" max="12051" width="61.625" style="1" customWidth="1"/>
    <col min="12052" max="12052" width="58.9296875" style="1" customWidth="1"/>
    <col min="12053" max="12053" width="59.19921875" style="1" customWidth="1"/>
    <col min="12054" max="12054" width="120.01953125" style="1" customWidth="1"/>
    <col min="12055" max="12055" width="51.6484375" style="1" customWidth="1"/>
    <col min="12056" max="12056" width="42.07421875" style="1" customWidth="1"/>
    <col min="12057" max="12057" width="39.2421875" style="1" customWidth="1"/>
    <col min="12058" max="12079" width="9.16796875" style="1"/>
    <col min="12080" max="12080" width="33.0390625" style="1" bestFit="1" customWidth="1"/>
    <col min="12081" max="12268" width="9.16796875" style="1"/>
    <col min="12269" max="12269" width="144.83203125" style="1" customWidth="1"/>
    <col min="12270" max="12290" width="9.16796875" style="1"/>
    <col min="12291" max="12291" width="26.4296875" style="1" customWidth="1"/>
    <col min="12292" max="12292" width="56.09765625" style="1" customWidth="1"/>
    <col min="12293" max="12293" width="63.6484375" style="1" customWidth="1"/>
    <col min="12294" max="12294" width="49.89453125" style="1" customWidth="1"/>
    <col min="12295" max="12296" width="47.19921875" style="1" customWidth="1"/>
    <col min="12297" max="12297" width="43.421875" style="1" customWidth="1"/>
    <col min="12298" max="12298" width="44.09375" style="1" customWidth="1"/>
    <col min="12299" max="12299" width="41.8046875" style="1" customWidth="1"/>
    <col min="12300" max="12300" width="88.59765625" style="1" customWidth="1"/>
    <col min="12301" max="12301" width="159.53125" style="1" customWidth="1"/>
    <col min="12302" max="12302" width="60.0078125" style="1" customWidth="1"/>
    <col min="12303" max="12303" width="53.40234375" style="1" customWidth="1"/>
    <col min="12304" max="12304" width="59.3359375" style="1" customWidth="1"/>
    <col min="12305" max="12305" width="58.390625" style="1" customWidth="1"/>
    <col min="12306" max="12306" width="75.11328125" style="1" customWidth="1"/>
    <col min="12307" max="12307" width="61.625" style="1" customWidth="1"/>
    <col min="12308" max="12308" width="58.9296875" style="1" customWidth="1"/>
    <col min="12309" max="12309" width="59.19921875" style="1" customWidth="1"/>
    <col min="12310" max="12310" width="120.01953125" style="1" customWidth="1"/>
    <col min="12311" max="12311" width="51.6484375" style="1" customWidth="1"/>
    <col min="12312" max="12312" width="42.07421875" style="1" customWidth="1"/>
    <col min="12313" max="12313" width="39.2421875" style="1" customWidth="1"/>
    <col min="12314" max="12335" width="9.16796875" style="1"/>
    <col min="12336" max="12336" width="33.0390625" style="1" bestFit="1" customWidth="1"/>
    <col min="12337" max="12524" width="9.16796875" style="1"/>
    <col min="12525" max="12525" width="144.83203125" style="1" customWidth="1"/>
    <col min="12526" max="12546" width="9.16796875" style="1"/>
    <col min="12547" max="12547" width="26.4296875" style="1" customWidth="1"/>
    <col min="12548" max="12548" width="56.09765625" style="1" customWidth="1"/>
    <col min="12549" max="12549" width="63.6484375" style="1" customWidth="1"/>
    <col min="12550" max="12550" width="49.89453125" style="1" customWidth="1"/>
    <col min="12551" max="12552" width="47.19921875" style="1" customWidth="1"/>
    <col min="12553" max="12553" width="43.421875" style="1" customWidth="1"/>
    <col min="12554" max="12554" width="44.09375" style="1" customWidth="1"/>
    <col min="12555" max="12555" width="41.8046875" style="1" customWidth="1"/>
    <col min="12556" max="12556" width="88.59765625" style="1" customWidth="1"/>
    <col min="12557" max="12557" width="159.53125" style="1" customWidth="1"/>
    <col min="12558" max="12558" width="60.0078125" style="1" customWidth="1"/>
    <col min="12559" max="12559" width="53.40234375" style="1" customWidth="1"/>
    <col min="12560" max="12560" width="59.3359375" style="1" customWidth="1"/>
    <col min="12561" max="12561" width="58.390625" style="1" customWidth="1"/>
    <col min="12562" max="12562" width="75.11328125" style="1" customWidth="1"/>
    <col min="12563" max="12563" width="61.625" style="1" customWidth="1"/>
    <col min="12564" max="12564" width="58.9296875" style="1" customWidth="1"/>
    <col min="12565" max="12565" width="59.19921875" style="1" customWidth="1"/>
    <col min="12566" max="12566" width="120.01953125" style="1" customWidth="1"/>
    <col min="12567" max="12567" width="51.6484375" style="1" customWidth="1"/>
    <col min="12568" max="12568" width="42.07421875" style="1" customWidth="1"/>
    <col min="12569" max="12569" width="39.2421875" style="1" customWidth="1"/>
    <col min="12570" max="12591" width="9.16796875" style="1"/>
    <col min="12592" max="12592" width="33.0390625" style="1" bestFit="1" customWidth="1"/>
    <col min="12593" max="12780" width="9.16796875" style="1"/>
    <col min="12781" max="12781" width="144.83203125" style="1" customWidth="1"/>
    <col min="12782" max="12802" width="9.16796875" style="1"/>
    <col min="12803" max="12803" width="26.4296875" style="1" customWidth="1"/>
    <col min="12804" max="12804" width="56.09765625" style="1" customWidth="1"/>
    <col min="12805" max="12805" width="63.6484375" style="1" customWidth="1"/>
    <col min="12806" max="12806" width="49.89453125" style="1" customWidth="1"/>
    <col min="12807" max="12808" width="47.19921875" style="1" customWidth="1"/>
    <col min="12809" max="12809" width="43.421875" style="1" customWidth="1"/>
    <col min="12810" max="12810" width="44.09375" style="1" customWidth="1"/>
    <col min="12811" max="12811" width="41.8046875" style="1" customWidth="1"/>
    <col min="12812" max="12812" width="88.59765625" style="1" customWidth="1"/>
    <col min="12813" max="12813" width="159.53125" style="1" customWidth="1"/>
    <col min="12814" max="12814" width="60.0078125" style="1" customWidth="1"/>
    <col min="12815" max="12815" width="53.40234375" style="1" customWidth="1"/>
    <col min="12816" max="12816" width="59.3359375" style="1" customWidth="1"/>
    <col min="12817" max="12817" width="58.390625" style="1" customWidth="1"/>
    <col min="12818" max="12818" width="75.11328125" style="1" customWidth="1"/>
    <col min="12819" max="12819" width="61.625" style="1" customWidth="1"/>
    <col min="12820" max="12820" width="58.9296875" style="1" customWidth="1"/>
    <col min="12821" max="12821" width="59.19921875" style="1" customWidth="1"/>
    <col min="12822" max="12822" width="120.01953125" style="1" customWidth="1"/>
    <col min="12823" max="12823" width="51.6484375" style="1" customWidth="1"/>
    <col min="12824" max="12824" width="42.07421875" style="1" customWidth="1"/>
    <col min="12825" max="12825" width="39.2421875" style="1" customWidth="1"/>
    <col min="12826" max="12847" width="9.16796875" style="1"/>
    <col min="12848" max="12848" width="33.0390625" style="1" bestFit="1" customWidth="1"/>
    <col min="12849" max="13036" width="9.16796875" style="1"/>
    <col min="13037" max="13037" width="144.83203125" style="1" customWidth="1"/>
    <col min="13038" max="13058" width="9.16796875" style="1"/>
    <col min="13059" max="13059" width="26.4296875" style="1" customWidth="1"/>
    <col min="13060" max="13060" width="56.09765625" style="1" customWidth="1"/>
    <col min="13061" max="13061" width="63.6484375" style="1" customWidth="1"/>
    <col min="13062" max="13062" width="49.89453125" style="1" customWidth="1"/>
    <col min="13063" max="13064" width="47.19921875" style="1" customWidth="1"/>
    <col min="13065" max="13065" width="43.421875" style="1" customWidth="1"/>
    <col min="13066" max="13066" width="44.09375" style="1" customWidth="1"/>
    <col min="13067" max="13067" width="41.8046875" style="1" customWidth="1"/>
    <col min="13068" max="13068" width="88.59765625" style="1" customWidth="1"/>
    <col min="13069" max="13069" width="159.53125" style="1" customWidth="1"/>
    <col min="13070" max="13070" width="60.0078125" style="1" customWidth="1"/>
    <col min="13071" max="13071" width="53.40234375" style="1" customWidth="1"/>
    <col min="13072" max="13072" width="59.3359375" style="1" customWidth="1"/>
    <col min="13073" max="13073" width="58.390625" style="1" customWidth="1"/>
    <col min="13074" max="13074" width="75.11328125" style="1" customWidth="1"/>
    <col min="13075" max="13075" width="61.625" style="1" customWidth="1"/>
    <col min="13076" max="13076" width="58.9296875" style="1" customWidth="1"/>
    <col min="13077" max="13077" width="59.19921875" style="1" customWidth="1"/>
    <col min="13078" max="13078" width="120.01953125" style="1" customWidth="1"/>
    <col min="13079" max="13079" width="51.6484375" style="1" customWidth="1"/>
    <col min="13080" max="13080" width="42.07421875" style="1" customWidth="1"/>
    <col min="13081" max="13081" width="39.2421875" style="1" customWidth="1"/>
    <col min="13082" max="13103" width="9.16796875" style="1"/>
    <col min="13104" max="13104" width="33.0390625" style="1" bestFit="1" customWidth="1"/>
    <col min="13105" max="13292" width="9.16796875" style="1"/>
    <col min="13293" max="13293" width="144.83203125" style="1" customWidth="1"/>
    <col min="13294" max="13314" width="9.16796875" style="1"/>
    <col min="13315" max="13315" width="26.4296875" style="1" customWidth="1"/>
    <col min="13316" max="13316" width="56.09765625" style="1" customWidth="1"/>
    <col min="13317" max="13317" width="63.6484375" style="1" customWidth="1"/>
    <col min="13318" max="13318" width="49.89453125" style="1" customWidth="1"/>
    <col min="13319" max="13320" width="47.19921875" style="1" customWidth="1"/>
    <col min="13321" max="13321" width="43.421875" style="1" customWidth="1"/>
    <col min="13322" max="13322" width="44.09375" style="1" customWidth="1"/>
    <col min="13323" max="13323" width="41.8046875" style="1" customWidth="1"/>
    <col min="13324" max="13324" width="88.59765625" style="1" customWidth="1"/>
    <col min="13325" max="13325" width="159.53125" style="1" customWidth="1"/>
    <col min="13326" max="13326" width="60.0078125" style="1" customWidth="1"/>
    <col min="13327" max="13327" width="53.40234375" style="1" customWidth="1"/>
    <col min="13328" max="13328" width="59.3359375" style="1" customWidth="1"/>
    <col min="13329" max="13329" width="58.390625" style="1" customWidth="1"/>
    <col min="13330" max="13330" width="75.11328125" style="1" customWidth="1"/>
    <col min="13331" max="13331" width="61.625" style="1" customWidth="1"/>
    <col min="13332" max="13332" width="58.9296875" style="1" customWidth="1"/>
    <col min="13333" max="13333" width="59.19921875" style="1" customWidth="1"/>
    <col min="13334" max="13334" width="120.01953125" style="1" customWidth="1"/>
    <col min="13335" max="13335" width="51.6484375" style="1" customWidth="1"/>
    <col min="13336" max="13336" width="42.07421875" style="1" customWidth="1"/>
    <col min="13337" max="13337" width="39.2421875" style="1" customWidth="1"/>
    <col min="13338" max="13359" width="9.16796875" style="1"/>
    <col min="13360" max="13360" width="33.0390625" style="1" bestFit="1" customWidth="1"/>
    <col min="13361" max="13548" width="9.16796875" style="1"/>
    <col min="13549" max="13549" width="144.83203125" style="1" customWidth="1"/>
    <col min="13550" max="13570" width="9.16796875" style="1"/>
    <col min="13571" max="13571" width="26.4296875" style="1" customWidth="1"/>
    <col min="13572" max="13572" width="56.09765625" style="1" customWidth="1"/>
    <col min="13573" max="13573" width="63.6484375" style="1" customWidth="1"/>
    <col min="13574" max="13574" width="49.89453125" style="1" customWidth="1"/>
    <col min="13575" max="13576" width="47.19921875" style="1" customWidth="1"/>
    <col min="13577" max="13577" width="43.421875" style="1" customWidth="1"/>
    <col min="13578" max="13578" width="44.09375" style="1" customWidth="1"/>
    <col min="13579" max="13579" width="41.8046875" style="1" customWidth="1"/>
    <col min="13580" max="13580" width="88.59765625" style="1" customWidth="1"/>
    <col min="13581" max="13581" width="159.53125" style="1" customWidth="1"/>
    <col min="13582" max="13582" width="60.0078125" style="1" customWidth="1"/>
    <col min="13583" max="13583" width="53.40234375" style="1" customWidth="1"/>
    <col min="13584" max="13584" width="59.3359375" style="1" customWidth="1"/>
    <col min="13585" max="13585" width="58.390625" style="1" customWidth="1"/>
    <col min="13586" max="13586" width="75.11328125" style="1" customWidth="1"/>
    <col min="13587" max="13587" width="61.625" style="1" customWidth="1"/>
    <col min="13588" max="13588" width="58.9296875" style="1" customWidth="1"/>
    <col min="13589" max="13589" width="59.19921875" style="1" customWidth="1"/>
    <col min="13590" max="13590" width="120.01953125" style="1" customWidth="1"/>
    <col min="13591" max="13591" width="51.6484375" style="1" customWidth="1"/>
    <col min="13592" max="13592" width="42.07421875" style="1" customWidth="1"/>
    <col min="13593" max="13593" width="39.2421875" style="1" customWidth="1"/>
    <col min="13594" max="13615" width="9.16796875" style="1"/>
    <col min="13616" max="13616" width="33.0390625" style="1" bestFit="1" customWidth="1"/>
    <col min="13617" max="13804" width="9.16796875" style="1"/>
    <col min="13805" max="13805" width="144.83203125" style="1" customWidth="1"/>
    <col min="13806" max="13826" width="9.16796875" style="1"/>
    <col min="13827" max="13827" width="26.4296875" style="1" customWidth="1"/>
    <col min="13828" max="13828" width="56.09765625" style="1" customWidth="1"/>
    <col min="13829" max="13829" width="63.6484375" style="1" customWidth="1"/>
    <col min="13830" max="13830" width="49.89453125" style="1" customWidth="1"/>
    <col min="13831" max="13832" width="47.19921875" style="1" customWidth="1"/>
    <col min="13833" max="13833" width="43.421875" style="1" customWidth="1"/>
    <col min="13834" max="13834" width="44.09375" style="1" customWidth="1"/>
    <col min="13835" max="13835" width="41.8046875" style="1" customWidth="1"/>
    <col min="13836" max="13836" width="88.59765625" style="1" customWidth="1"/>
    <col min="13837" max="13837" width="159.53125" style="1" customWidth="1"/>
    <col min="13838" max="13838" width="60.0078125" style="1" customWidth="1"/>
    <col min="13839" max="13839" width="53.40234375" style="1" customWidth="1"/>
    <col min="13840" max="13840" width="59.3359375" style="1" customWidth="1"/>
    <col min="13841" max="13841" width="58.390625" style="1" customWidth="1"/>
    <col min="13842" max="13842" width="75.11328125" style="1" customWidth="1"/>
    <col min="13843" max="13843" width="61.625" style="1" customWidth="1"/>
    <col min="13844" max="13844" width="58.9296875" style="1" customWidth="1"/>
    <col min="13845" max="13845" width="59.19921875" style="1" customWidth="1"/>
    <col min="13846" max="13846" width="120.01953125" style="1" customWidth="1"/>
    <col min="13847" max="13847" width="51.6484375" style="1" customWidth="1"/>
    <col min="13848" max="13848" width="42.07421875" style="1" customWidth="1"/>
    <col min="13849" max="13849" width="39.2421875" style="1" customWidth="1"/>
    <col min="13850" max="13871" width="9.16796875" style="1"/>
    <col min="13872" max="13872" width="33.0390625" style="1" bestFit="1" customWidth="1"/>
    <col min="13873" max="14060" width="9.16796875" style="1"/>
    <col min="14061" max="14061" width="144.83203125" style="1" customWidth="1"/>
    <col min="14062" max="14082" width="9.16796875" style="1"/>
    <col min="14083" max="14083" width="26.4296875" style="1" customWidth="1"/>
    <col min="14084" max="14084" width="56.09765625" style="1" customWidth="1"/>
    <col min="14085" max="14085" width="63.6484375" style="1" customWidth="1"/>
    <col min="14086" max="14086" width="49.89453125" style="1" customWidth="1"/>
    <col min="14087" max="14088" width="47.19921875" style="1" customWidth="1"/>
    <col min="14089" max="14089" width="43.421875" style="1" customWidth="1"/>
    <col min="14090" max="14090" width="44.09375" style="1" customWidth="1"/>
    <col min="14091" max="14091" width="41.8046875" style="1" customWidth="1"/>
    <col min="14092" max="14092" width="88.59765625" style="1" customWidth="1"/>
    <col min="14093" max="14093" width="159.53125" style="1" customWidth="1"/>
    <col min="14094" max="14094" width="60.0078125" style="1" customWidth="1"/>
    <col min="14095" max="14095" width="53.40234375" style="1" customWidth="1"/>
    <col min="14096" max="14096" width="59.3359375" style="1" customWidth="1"/>
    <col min="14097" max="14097" width="58.390625" style="1" customWidth="1"/>
    <col min="14098" max="14098" width="75.11328125" style="1" customWidth="1"/>
    <col min="14099" max="14099" width="61.625" style="1" customWidth="1"/>
    <col min="14100" max="14100" width="58.9296875" style="1" customWidth="1"/>
    <col min="14101" max="14101" width="59.19921875" style="1" customWidth="1"/>
    <col min="14102" max="14102" width="120.01953125" style="1" customWidth="1"/>
    <col min="14103" max="14103" width="51.6484375" style="1" customWidth="1"/>
    <col min="14104" max="14104" width="42.07421875" style="1" customWidth="1"/>
    <col min="14105" max="14105" width="39.2421875" style="1" customWidth="1"/>
    <col min="14106" max="14127" width="9.16796875" style="1"/>
    <col min="14128" max="14128" width="33.0390625" style="1" bestFit="1" customWidth="1"/>
    <col min="14129" max="14316" width="9.16796875" style="1"/>
    <col min="14317" max="14317" width="144.83203125" style="1" customWidth="1"/>
    <col min="14318" max="14338" width="9.16796875" style="1"/>
    <col min="14339" max="14339" width="26.4296875" style="1" customWidth="1"/>
    <col min="14340" max="14340" width="56.09765625" style="1" customWidth="1"/>
    <col min="14341" max="14341" width="63.6484375" style="1" customWidth="1"/>
    <col min="14342" max="14342" width="49.89453125" style="1" customWidth="1"/>
    <col min="14343" max="14344" width="47.19921875" style="1" customWidth="1"/>
    <col min="14345" max="14345" width="43.421875" style="1" customWidth="1"/>
    <col min="14346" max="14346" width="44.09375" style="1" customWidth="1"/>
    <col min="14347" max="14347" width="41.8046875" style="1" customWidth="1"/>
    <col min="14348" max="14348" width="88.59765625" style="1" customWidth="1"/>
    <col min="14349" max="14349" width="159.53125" style="1" customWidth="1"/>
    <col min="14350" max="14350" width="60.0078125" style="1" customWidth="1"/>
    <col min="14351" max="14351" width="53.40234375" style="1" customWidth="1"/>
    <col min="14352" max="14352" width="59.3359375" style="1" customWidth="1"/>
    <col min="14353" max="14353" width="58.390625" style="1" customWidth="1"/>
    <col min="14354" max="14354" width="75.11328125" style="1" customWidth="1"/>
    <col min="14355" max="14355" width="61.625" style="1" customWidth="1"/>
    <col min="14356" max="14356" width="58.9296875" style="1" customWidth="1"/>
    <col min="14357" max="14357" width="59.19921875" style="1" customWidth="1"/>
    <col min="14358" max="14358" width="120.01953125" style="1" customWidth="1"/>
    <col min="14359" max="14359" width="51.6484375" style="1" customWidth="1"/>
    <col min="14360" max="14360" width="42.07421875" style="1" customWidth="1"/>
    <col min="14361" max="14361" width="39.2421875" style="1" customWidth="1"/>
    <col min="14362" max="14383" width="9.16796875" style="1"/>
    <col min="14384" max="14384" width="33.0390625" style="1" bestFit="1" customWidth="1"/>
    <col min="14385" max="14572" width="9.16796875" style="1"/>
    <col min="14573" max="14573" width="144.83203125" style="1" customWidth="1"/>
    <col min="14574" max="14594" width="9.16796875" style="1"/>
    <col min="14595" max="14595" width="26.4296875" style="1" customWidth="1"/>
    <col min="14596" max="14596" width="56.09765625" style="1" customWidth="1"/>
    <col min="14597" max="14597" width="63.6484375" style="1" customWidth="1"/>
    <col min="14598" max="14598" width="49.89453125" style="1" customWidth="1"/>
    <col min="14599" max="14600" width="47.19921875" style="1" customWidth="1"/>
    <col min="14601" max="14601" width="43.421875" style="1" customWidth="1"/>
    <col min="14602" max="14602" width="44.09375" style="1" customWidth="1"/>
    <col min="14603" max="14603" width="41.8046875" style="1" customWidth="1"/>
    <col min="14604" max="14604" width="88.59765625" style="1" customWidth="1"/>
    <col min="14605" max="14605" width="159.53125" style="1" customWidth="1"/>
    <col min="14606" max="14606" width="60.0078125" style="1" customWidth="1"/>
    <col min="14607" max="14607" width="53.40234375" style="1" customWidth="1"/>
    <col min="14608" max="14608" width="59.3359375" style="1" customWidth="1"/>
    <col min="14609" max="14609" width="58.390625" style="1" customWidth="1"/>
    <col min="14610" max="14610" width="75.11328125" style="1" customWidth="1"/>
    <col min="14611" max="14611" width="61.625" style="1" customWidth="1"/>
    <col min="14612" max="14612" width="58.9296875" style="1" customWidth="1"/>
    <col min="14613" max="14613" width="59.19921875" style="1" customWidth="1"/>
    <col min="14614" max="14614" width="120.01953125" style="1" customWidth="1"/>
    <col min="14615" max="14615" width="51.6484375" style="1" customWidth="1"/>
    <col min="14616" max="14616" width="42.07421875" style="1" customWidth="1"/>
    <col min="14617" max="14617" width="39.2421875" style="1" customWidth="1"/>
    <col min="14618" max="14639" width="9.16796875" style="1"/>
    <col min="14640" max="14640" width="33.0390625" style="1" bestFit="1" customWidth="1"/>
    <col min="14641" max="14828" width="9.16796875" style="1"/>
    <col min="14829" max="14829" width="144.83203125" style="1" customWidth="1"/>
    <col min="14830" max="14850" width="9.16796875" style="1"/>
    <col min="14851" max="14851" width="26.4296875" style="1" customWidth="1"/>
    <col min="14852" max="14852" width="56.09765625" style="1" customWidth="1"/>
    <col min="14853" max="14853" width="63.6484375" style="1" customWidth="1"/>
    <col min="14854" max="14854" width="49.89453125" style="1" customWidth="1"/>
    <col min="14855" max="14856" width="47.19921875" style="1" customWidth="1"/>
    <col min="14857" max="14857" width="43.421875" style="1" customWidth="1"/>
    <col min="14858" max="14858" width="44.09375" style="1" customWidth="1"/>
    <col min="14859" max="14859" width="41.8046875" style="1" customWidth="1"/>
    <col min="14860" max="14860" width="88.59765625" style="1" customWidth="1"/>
    <col min="14861" max="14861" width="159.53125" style="1" customWidth="1"/>
    <col min="14862" max="14862" width="60.0078125" style="1" customWidth="1"/>
    <col min="14863" max="14863" width="53.40234375" style="1" customWidth="1"/>
    <col min="14864" max="14864" width="59.3359375" style="1" customWidth="1"/>
    <col min="14865" max="14865" width="58.390625" style="1" customWidth="1"/>
    <col min="14866" max="14866" width="75.11328125" style="1" customWidth="1"/>
    <col min="14867" max="14867" width="61.625" style="1" customWidth="1"/>
    <col min="14868" max="14868" width="58.9296875" style="1" customWidth="1"/>
    <col min="14869" max="14869" width="59.19921875" style="1" customWidth="1"/>
    <col min="14870" max="14870" width="120.01953125" style="1" customWidth="1"/>
    <col min="14871" max="14871" width="51.6484375" style="1" customWidth="1"/>
    <col min="14872" max="14872" width="42.07421875" style="1" customWidth="1"/>
    <col min="14873" max="14873" width="39.2421875" style="1" customWidth="1"/>
    <col min="14874" max="14895" width="9.16796875" style="1"/>
    <col min="14896" max="14896" width="33.0390625" style="1" bestFit="1" customWidth="1"/>
    <col min="14897" max="15084" width="9.16796875" style="1"/>
    <col min="15085" max="15085" width="144.83203125" style="1" customWidth="1"/>
    <col min="15086" max="15106" width="9.16796875" style="1"/>
    <col min="15107" max="15107" width="26.4296875" style="1" customWidth="1"/>
    <col min="15108" max="15108" width="56.09765625" style="1" customWidth="1"/>
    <col min="15109" max="15109" width="63.6484375" style="1" customWidth="1"/>
    <col min="15110" max="15110" width="49.89453125" style="1" customWidth="1"/>
    <col min="15111" max="15112" width="47.19921875" style="1" customWidth="1"/>
    <col min="15113" max="15113" width="43.421875" style="1" customWidth="1"/>
    <col min="15114" max="15114" width="44.09375" style="1" customWidth="1"/>
    <col min="15115" max="15115" width="41.8046875" style="1" customWidth="1"/>
    <col min="15116" max="15116" width="88.59765625" style="1" customWidth="1"/>
    <col min="15117" max="15117" width="159.53125" style="1" customWidth="1"/>
    <col min="15118" max="15118" width="60.0078125" style="1" customWidth="1"/>
    <col min="15119" max="15119" width="53.40234375" style="1" customWidth="1"/>
    <col min="15120" max="15120" width="59.3359375" style="1" customWidth="1"/>
    <col min="15121" max="15121" width="58.390625" style="1" customWidth="1"/>
    <col min="15122" max="15122" width="75.11328125" style="1" customWidth="1"/>
    <col min="15123" max="15123" width="61.625" style="1" customWidth="1"/>
    <col min="15124" max="15124" width="58.9296875" style="1" customWidth="1"/>
    <col min="15125" max="15125" width="59.19921875" style="1" customWidth="1"/>
    <col min="15126" max="15126" width="120.01953125" style="1" customWidth="1"/>
    <col min="15127" max="15127" width="51.6484375" style="1" customWidth="1"/>
    <col min="15128" max="15128" width="42.07421875" style="1" customWidth="1"/>
    <col min="15129" max="15129" width="39.2421875" style="1" customWidth="1"/>
    <col min="15130" max="15151" width="9.16796875" style="1"/>
    <col min="15152" max="15152" width="33.0390625" style="1" bestFit="1" customWidth="1"/>
    <col min="15153" max="15340" width="9.16796875" style="1"/>
    <col min="15341" max="15341" width="144.83203125" style="1" customWidth="1"/>
    <col min="15342" max="15362" width="9.16796875" style="1"/>
    <col min="15363" max="15363" width="26.4296875" style="1" customWidth="1"/>
    <col min="15364" max="15364" width="56.09765625" style="1" customWidth="1"/>
    <col min="15365" max="15365" width="63.6484375" style="1" customWidth="1"/>
    <col min="15366" max="15366" width="49.89453125" style="1" customWidth="1"/>
    <col min="15367" max="15368" width="47.19921875" style="1" customWidth="1"/>
    <col min="15369" max="15369" width="43.421875" style="1" customWidth="1"/>
    <col min="15370" max="15370" width="44.09375" style="1" customWidth="1"/>
    <col min="15371" max="15371" width="41.8046875" style="1" customWidth="1"/>
    <col min="15372" max="15372" width="88.59765625" style="1" customWidth="1"/>
    <col min="15373" max="15373" width="159.53125" style="1" customWidth="1"/>
    <col min="15374" max="15374" width="60.0078125" style="1" customWidth="1"/>
    <col min="15375" max="15375" width="53.40234375" style="1" customWidth="1"/>
    <col min="15376" max="15376" width="59.3359375" style="1" customWidth="1"/>
    <col min="15377" max="15377" width="58.390625" style="1" customWidth="1"/>
    <col min="15378" max="15378" width="75.11328125" style="1" customWidth="1"/>
    <col min="15379" max="15379" width="61.625" style="1" customWidth="1"/>
    <col min="15380" max="15380" width="58.9296875" style="1" customWidth="1"/>
    <col min="15381" max="15381" width="59.19921875" style="1" customWidth="1"/>
    <col min="15382" max="15382" width="120.01953125" style="1" customWidth="1"/>
    <col min="15383" max="15383" width="51.6484375" style="1" customWidth="1"/>
    <col min="15384" max="15384" width="42.07421875" style="1" customWidth="1"/>
    <col min="15385" max="15385" width="39.2421875" style="1" customWidth="1"/>
    <col min="15386" max="15407" width="9.16796875" style="1"/>
    <col min="15408" max="15408" width="33.0390625" style="1" bestFit="1" customWidth="1"/>
    <col min="15409" max="15596" width="9.16796875" style="1"/>
    <col min="15597" max="15597" width="144.83203125" style="1" customWidth="1"/>
    <col min="15598" max="15618" width="9.16796875" style="1"/>
    <col min="15619" max="15619" width="26.4296875" style="1" customWidth="1"/>
    <col min="15620" max="15620" width="56.09765625" style="1" customWidth="1"/>
    <col min="15621" max="15621" width="63.6484375" style="1" customWidth="1"/>
    <col min="15622" max="15622" width="49.89453125" style="1" customWidth="1"/>
    <col min="15623" max="15624" width="47.19921875" style="1" customWidth="1"/>
    <col min="15625" max="15625" width="43.421875" style="1" customWidth="1"/>
    <col min="15626" max="15626" width="44.09375" style="1" customWidth="1"/>
    <col min="15627" max="15627" width="41.8046875" style="1" customWidth="1"/>
    <col min="15628" max="15628" width="88.59765625" style="1" customWidth="1"/>
    <col min="15629" max="15629" width="159.53125" style="1" customWidth="1"/>
    <col min="15630" max="15630" width="60.0078125" style="1" customWidth="1"/>
    <col min="15631" max="15631" width="53.40234375" style="1" customWidth="1"/>
    <col min="15632" max="15632" width="59.3359375" style="1" customWidth="1"/>
    <col min="15633" max="15633" width="58.390625" style="1" customWidth="1"/>
    <col min="15634" max="15634" width="75.11328125" style="1" customWidth="1"/>
    <col min="15635" max="15635" width="61.625" style="1" customWidth="1"/>
    <col min="15636" max="15636" width="58.9296875" style="1" customWidth="1"/>
    <col min="15637" max="15637" width="59.19921875" style="1" customWidth="1"/>
    <col min="15638" max="15638" width="120.01953125" style="1" customWidth="1"/>
    <col min="15639" max="15639" width="51.6484375" style="1" customWidth="1"/>
    <col min="15640" max="15640" width="42.07421875" style="1" customWidth="1"/>
    <col min="15641" max="15641" width="39.2421875" style="1" customWidth="1"/>
    <col min="15642" max="15663" width="9.16796875" style="1"/>
    <col min="15664" max="15664" width="33.0390625" style="1" bestFit="1" customWidth="1"/>
    <col min="15665" max="15852" width="9.16796875" style="1"/>
    <col min="15853" max="15853" width="144.83203125" style="1" customWidth="1"/>
    <col min="15854" max="15874" width="9.16796875" style="1"/>
    <col min="15875" max="15875" width="26.4296875" style="1" customWidth="1"/>
    <col min="15876" max="15876" width="56.09765625" style="1" customWidth="1"/>
    <col min="15877" max="15877" width="63.6484375" style="1" customWidth="1"/>
    <col min="15878" max="15878" width="49.89453125" style="1" customWidth="1"/>
    <col min="15879" max="15880" width="47.19921875" style="1" customWidth="1"/>
    <col min="15881" max="15881" width="43.421875" style="1" customWidth="1"/>
    <col min="15882" max="15882" width="44.09375" style="1" customWidth="1"/>
    <col min="15883" max="15883" width="41.8046875" style="1" customWidth="1"/>
    <col min="15884" max="15884" width="88.59765625" style="1" customWidth="1"/>
    <col min="15885" max="15885" width="159.53125" style="1" customWidth="1"/>
    <col min="15886" max="15886" width="60.0078125" style="1" customWidth="1"/>
    <col min="15887" max="15887" width="53.40234375" style="1" customWidth="1"/>
    <col min="15888" max="15888" width="59.3359375" style="1" customWidth="1"/>
    <col min="15889" max="15889" width="58.390625" style="1" customWidth="1"/>
    <col min="15890" max="15890" width="75.11328125" style="1" customWidth="1"/>
    <col min="15891" max="15891" width="61.625" style="1" customWidth="1"/>
    <col min="15892" max="15892" width="58.9296875" style="1" customWidth="1"/>
    <col min="15893" max="15893" width="59.19921875" style="1" customWidth="1"/>
    <col min="15894" max="15894" width="120.01953125" style="1" customWidth="1"/>
    <col min="15895" max="15895" width="51.6484375" style="1" customWidth="1"/>
    <col min="15896" max="15896" width="42.07421875" style="1" customWidth="1"/>
    <col min="15897" max="15897" width="39.2421875" style="1" customWidth="1"/>
    <col min="15898" max="15919" width="9.16796875" style="1"/>
    <col min="15920" max="15920" width="33.0390625" style="1" bestFit="1" customWidth="1"/>
    <col min="15921" max="16108" width="9.16796875" style="1"/>
    <col min="16109" max="16109" width="144.83203125" style="1" customWidth="1"/>
    <col min="16110" max="16130" width="9.16796875" style="1"/>
    <col min="16131" max="16131" width="26.4296875" style="1" customWidth="1"/>
    <col min="16132" max="16132" width="56.09765625" style="1" customWidth="1"/>
    <col min="16133" max="16133" width="63.6484375" style="1" customWidth="1"/>
    <col min="16134" max="16134" width="49.89453125" style="1" customWidth="1"/>
    <col min="16135" max="16136" width="47.19921875" style="1" customWidth="1"/>
    <col min="16137" max="16137" width="43.421875" style="1" customWidth="1"/>
    <col min="16138" max="16138" width="44.09375" style="1" customWidth="1"/>
    <col min="16139" max="16139" width="41.8046875" style="1" customWidth="1"/>
    <col min="16140" max="16140" width="88.59765625" style="1" customWidth="1"/>
    <col min="16141" max="16141" width="159.53125" style="1" customWidth="1"/>
    <col min="16142" max="16142" width="60.0078125" style="1" customWidth="1"/>
    <col min="16143" max="16143" width="53.40234375" style="1" customWidth="1"/>
    <col min="16144" max="16144" width="59.3359375" style="1" customWidth="1"/>
    <col min="16145" max="16145" width="58.390625" style="1" customWidth="1"/>
    <col min="16146" max="16146" width="75.11328125" style="1" customWidth="1"/>
    <col min="16147" max="16147" width="61.625" style="1" customWidth="1"/>
    <col min="16148" max="16148" width="58.9296875" style="1" customWidth="1"/>
    <col min="16149" max="16149" width="59.19921875" style="1" customWidth="1"/>
    <col min="16150" max="16150" width="120.01953125" style="1" customWidth="1"/>
    <col min="16151" max="16151" width="51.6484375" style="1" customWidth="1"/>
    <col min="16152" max="16152" width="42.07421875" style="1" customWidth="1"/>
    <col min="16153" max="16153" width="39.2421875" style="1" customWidth="1"/>
    <col min="16154" max="16175" width="9.16796875" style="1"/>
    <col min="16176" max="16176" width="33.0390625" style="1" bestFit="1" customWidth="1"/>
    <col min="16177" max="16364" width="9.16796875" style="1"/>
    <col min="16365" max="16365" width="144.83203125" style="1" customWidth="1"/>
    <col min="16366" max="16384" width="9.16796875" style="1"/>
  </cols>
  <sheetData>
    <row r="1" spans="1:239" ht="160.5" customHeight="1" x14ac:dyDescent="1.05">
      <c r="A1" s="18"/>
      <c r="B1" s="18"/>
      <c r="C1" s="18"/>
      <c r="D1" s="65"/>
      <c r="E1" s="22"/>
      <c r="F1" s="24"/>
      <c r="G1" s="21" t="s">
        <v>0</v>
      </c>
      <c r="H1" s="21"/>
      <c r="I1" s="110"/>
      <c r="J1" s="24"/>
      <c r="K1" s="23" t="s">
        <v>45</v>
      </c>
      <c r="L1" s="24"/>
      <c r="M1" s="70"/>
      <c r="N1" s="70"/>
      <c r="O1" s="25" t="s">
        <v>1</v>
      </c>
      <c r="P1" s="25"/>
      <c r="Q1" s="25"/>
      <c r="R1" s="25"/>
      <c r="S1" s="20"/>
      <c r="T1" s="20"/>
      <c r="U1" s="20"/>
      <c r="V1" s="26"/>
      <c r="W1" s="26"/>
      <c r="X1" s="26"/>
      <c r="Y1" s="20"/>
      <c r="Z1" s="19"/>
    </row>
    <row r="2" spans="1:239" ht="113.25" customHeight="1" x14ac:dyDescent="1.05">
      <c r="A2" s="27"/>
      <c r="B2" s="27"/>
      <c r="C2" s="27"/>
      <c r="D2" s="65"/>
      <c r="E2" s="27"/>
      <c r="F2" s="19"/>
      <c r="G2" s="19"/>
      <c r="H2" s="19"/>
      <c r="I2" s="29"/>
      <c r="J2" s="19"/>
      <c r="K2" s="19"/>
      <c r="L2" s="19"/>
      <c r="M2" s="71"/>
      <c r="N2" s="71"/>
      <c r="O2" s="28"/>
      <c r="P2" s="29"/>
      <c r="Q2" s="29"/>
      <c r="R2" s="30"/>
      <c r="S2" s="20"/>
      <c r="T2" s="20"/>
      <c r="U2" s="20"/>
      <c r="V2" s="31"/>
      <c r="W2" s="31"/>
      <c r="X2" s="31"/>
      <c r="Y2" s="20"/>
      <c r="Z2" s="19"/>
    </row>
    <row r="3" spans="1:239" ht="113.25" customHeight="1" thickBot="1" x14ac:dyDescent="1.1000000000000001">
      <c r="A3" s="27"/>
      <c r="B3" s="27"/>
      <c r="C3" s="27"/>
      <c r="D3" s="66"/>
      <c r="E3" s="27" t="s">
        <v>2</v>
      </c>
      <c r="F3" s="19"/>
      <c r="G3" s="19"/>
      <c r="H3" s="19"/>
      <c r="I3" s="29"/>
      <c r="J3" s="19"/>
      <c r="K3" s="19"/>
      <c r="L3" s="32"/>
      <c r="M3" s="71"/>
      <c r="N3" s="71"/>
      <c r="O3" s="28" t="s">
        <v>3</v>
      </c>
      <c r="P3" s="29"/>
      <c r="Q3" s="29"/>
      <c r="R3" s="30"/>
      <c r="S3" s="19"/>
      <c r="T3" s="19"/>
      <c r="U3" s="19"/>
      <c r="V3" s="31"/>
      <c r="W3" s="31"/>
      <c r="X3" s="31"/>
      <c r="Y3" s="19"/>
      <c r="Z3" s="19"/>
    </row>
    <row r="4" spans="1:239" ht="272.25" customHeight="1" x14ac:dyDescent="1.05">
      <c r="A4" s="182" t="s">
        <v>4</v>
      </c>
      <c r="B4" s="182" t="s">
        <v>5</v>
      </c>
      <c r="C4" s="33" t="s">
        <v>6</v>
      </c>
      <c r="D4" s="189" t="s">
        <v>7</v>
      </c>
      <c r="E4" s="191" t="s">
        <v>14</v>
      </c>
      <c r="F4" s="182" t="s">
        <v>15</v>
      </c>
      <c r="G4" s="182" t="s">
        <v>11</v>
      </c>
      <c r="H4" s="182" t="s">
        <v>12</v>
      </c>
      <c r="I4" s="199" t="s">
        <v>13</v>
      </c>
      <c r="J4" s="182" t="s">
        <v>16</v>
      </c>
      <c r="K4" s="182" t="s">
        <v>17</v>
      </c>
      <c r="L4" s="184" t="s">
        <v>18</v>
      </c>
      <c r="M4" s="186" t="s">
        <v>19</v>
      </c>
      <c r="N4" s="135" t="s">
        <v>59</v>
      </c>
      <c r="O4" s="34" t="s">
        <v>20</v>
      </c>
      <c r="P4" s="34" t="s">
        <v>21</v>
      </c>
      <c r="Q4" s="34" t="s">
        <v>22</v>
      </c>
      <c r="R4" s="35" t="s">
        <v>23</v>
      </c>
      <c r="S4" s="182" t="s">
        <v>8</v>
      </c>
      <c r="T4" s="111" t="s">
        <v>9</v>
      </c>
      <c r="U4" s="182" t="s">
        <v>10</v>
      </c>
      <c r="V4" s="193" t="s">
        <v>24</v>
      </c>
      <c r="W4" s="195" t="s">
        <v>25</v>
      </c>
      <c r="X4" s="197" t="s">
        <v>26</v>
      </c>
      <c r="Y4" s="182" t="s">
        <v>58</v>
      </c>
      <c r="Z4" s="19"/>
    </row>
    <row r="5" spans="1:239" ht="86.25" customHeight="1" x14ac:dyDescent="1.05">
      <c r="A5" s="188"/>
      <c r="B5" s="183"/>
      <c r="C5" s="36"/>
      <c r="D5" s="190"/>
      <c r="E5" s="192"/>
      <c r="F5" s="188"/>
      <c r="G5" s="183"/>
      <c r="H5" s="183"/>
      <c r="I5" s="200"/>
      <c r="J5" s="183"/>
      <c r="K5" s="183"/>
      <c r="L5" s="185"/>
      <c r="M5" s="187"/>
      <c r="N5" s="136"/>
      <c r="O5" s="37"/>
      <c r="P5" s="37"/>
      <c r="Q5" s="38"/>
      <c r="R5" s="39"/>
      <c r="S5" s="188"/>
      <c r="T5" s="112"/>
      <c r="U5" s="188"/>
      <c r="V5" s="194"/>
      <c r="W5" s="196"/>
      <c r="X5" s="198"/>
      <c r="Y5" s="188"/>
      <c r="Z5" s="19"/>
    </row>
    <row r="6" spans="1:239" s="5" customFormat="1" ht="180" customHeight="1" x14ac:dyDescent="1.05">
      <c r="A6" s="40">
        <v>1</v>
      </c>
      <c r="B6" s="62">
        <v>1170</v>
      </c>
      <c r="C6" s="41" t="s">
        <v>27</v>
      </c>
      <c r="D6" s="64" t="s">
        <v>53</v>
      </c>
      <c r="E6" s="173"/>
      <c r="F6" s="172"/>
      <c r="G6" s="172"/>
      <c r="H6" s="172"/>
      <c r="I6" s="43" t="str">
        <f>VLOOKUP(B6,'[1]Фонд 16птв'!$D$4:$FV$495,51,0)</f>
        <v>СКЖ-60</v>
      </c>
      <c r="J6" s="173"/>
      <c r="K6" s="173"/>
      <c r="L6" s="173"/>
      <c r="M6" s="174"/>
      <c r="N6" s="174"/>
      <c r="O6" s="173"/>
      <c r="P6" s="173"/>
      <c r="Q6" s="173"/>
      <c r="R6" s="44"/>
      <c r="S6" s="175">
        <f>F6*(100-T6)/100*0.939</f>
        <v>0</v>
      </c>
      <c r="T6" s="171">
        <f>VLOOKUP(B6,'[1]Фонд 16птв'!$D$4:$FV$495,12,0)</f>
        <v>0</v>
      </c>
      <c r="U6" s="42"/>
      <c r="V6" s="76">
        <f>VLOOKUP(B6,'[1]Фонд 16птв'!$D$4:$FV$495,4,0)</f>
        <v>0</v>
      </c>
      <c r="W6" s="79">
        <f>VLOOKUP(B6,'[1]Фонд 16птв'!$D$4:$FV$495,5,0)</f>
        <v>0</v>
      </c>
      <c r="X6" s="76">
        <f>VLOOKUP(B6,'[1]Фонд 16птв'!$D$4:$FV$495,6,0)</f>
        <v>0</v>
      </c>
      <c r="Y6" s="117" t="str">
        <f>VLOOKUP(B6,'[1]Фонд 16птв'!$D$4:$J$491,2,FALSE)</f>
        <v>вн</v>
      </c>
      <c r="Z6" s="43" t="str">
        <f>VLOOKUP(B6,'[1]Фонд 16птв'!$D$4:$FV$495,22,0)</f>
        <v>ОПРС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</row>
    <row r="7" spans="1:239" s="5" customFormat="1" ht="180" customHeight="1" x14ac:dyDescent="1.05">
      <c r="A7" s="40">
        <f t="shared" ref="A7:A40" si="0">1+A6</f>
        <v>2</v>
      </c>
      <c r="B7" s="62">
        <v>1171</v>
      </c>
      <c r="C7" s="41" t="s">
        <v>27</v>
      </c>
      <c r="D7" s="64" t="s">
        <v>53</v>
      </c>
      <c r="E7" s="173"/>
      <c r="F7" s="172"/>
      <c r="G7" s="172"/>
      <c r="H7" s="172"/>
      <c r="I7" s="43" t="str">
        <f>VLOOKUP(B7,'[1]Фонд 16птв'!$D$4:$FV$495,51,0)</f>
        <v>СКЖ-60</v>
      </c>
      <c r="J7" s="173"/>
      <c r="K7" s="173"/>
      <c r="L7" s="173"/>
      <c r="M7" s="174"/>
      <c r="N7" s="174"/>
      <c r="O7" s="173"/>
      <c r="P7" s="173"/>
      <c r="Q7" s="173"/>
      <c r="R7" s="44"/>
      <c r="S7" s="175">
        <f t="shared" ref="S7:S40" si="1">F7*(100-T7)/100*0.939</f>
        <v>0</v>
      </c>
      <c r="T7" s="171">
        <f>VLOOKUP(B7,'[1]Фонд 16птв'!$D$4:$FV$495,12,0)</f>
        <v>71</v>
      </c>
      <c r="U7" s="42"/>
      <c r="V7" s="76">
        <f>VLOOKUP(B7,'[1]Фонд 16птв'!$D$4:$FV$495,4,0)</f>
        <v>7</v>
      </c>
      <c r="W7" s="79">
        <f>VLOOKUP(B7,'[1]Фонд 16птв'!$D$4:$FV$495,5,0)</f>
        <v>0.78875999999999991</v>
      </c>
      <c r="X7" s="76">
        <f>VLOOKUP(B7,'[1]Фонд 16птв'!$D$4:$FV$495,6,0)</f>
        <v>88</v>
      </c>
      <c r="Y7" s="117" t="str">
        <f>VLOOKUP(B7,'[1]Фонд 16птв'!$D$4:$J$491,2,FALSE)</f>
        <v>вн</v>
      </c>
      <c r="Z7" s="43" t="str">
        <f>VLOOKUP(B7,'[1]Фонд 16птв'!$D$4:$FV$495,22,0)</f>
        <v>винтовой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</row>
    <row r="8" spans="1:239" s="5" customFormat="1" ht="180" customHeight="1" x14ac:dyDescent="1.05">
      <c r="A8" s="40">
        <f t="shared" si="0"/>
        <v>3</v>
      </c>
      <c r="B8" s="62">
        <v>1172</v>
      </c>
      <c r="C8" s="41" t="s">
        <v>27</v>
      </c>
      <c r="D8" s="64" t="s">
        <v>53</v>
      </c>
      <c r="E8" s="173"/>
      <c r="F8" s="172"/>
      <c r="G8" s="172"/>
      <c r="H8" s="172"/>
      <c r="I8" s="43" t="str">
        <f>VLOOKUP(B8,'[1]Фонд 16птв'!$D$4:$FV$495,51,0)</f>
        <v>Nuflo</v>
      </c>
      <c r="J8" s="173"/>
      <c r="K8" s="173"/>
      <c r="L8" s="173"/>
      <c r="M8" s="174"/>
      <c r="N8" s="174"/>
      <c r="O8" s="173"/>
      <c r="P8" s="173"/>
      <c r="Q8" s="173"/>
      <c r="R8" s="44"/>
      <c r="S8" s="175">
        <f t="shared" si="1"/>
        <v>0</v>
      </c>
      <c r="T8" s="171">
        <f>VLOOKUP(B8,'[1]Фонд 16птв'!$D$4:$FV$495,12,0)</f>
        <v>97</v>
      </c>
      <c r="U8" s="42"/>
      <c r="V8" s="76">
        <f>VLOOKUP(B8,'[1]Фонд 16птв'!$D$4:$FV$495,4,0)</f>
        <v>60</v>
      </c>
      <c r="W8" s="79">
        <f>VLOOKUP(B8,'[1]Фонд 16птв'!$D$4:$FV$495,5,0)</f>
        <v>1.1267999999999998</v>
      </c>
      <c r="X8" s="76">
        <f>VLOOKUP(B8,'[1]Фонд 16птв'!$D$4:$FV$495,6,0)</f>
        <v>98</v>
      </c>
      <c r="Y8" s="117" t="str">
        <f>VLOOKUP(B8,'[1]Фонд 16птв'!$D$4:$J$491,2,FALSE)</f>
        <v>ск</v>
      </c>
      <c r="Z8" s="43" t="str">
        <f>VLOOKUP(B8,'[1]Фонд 16птв'!$D$4:$FV$495,22,0)</f>
        <v>СК раб.с проп.кл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</row>
    <row r="9" spans="1:239" s="5" customFormat="1" ht="180" customHeight="1" x14ac:dyDescent="1.05">
      <c r="A9" s="40">
        <f t="shared" si="0"/>
        <v>4</v>
      </c>
      <c r="B9" s="62">
        <v>1173</v>
      </c>
      <c r="C9" s="41" t="s">
        <v>27</v>
      </c>
      <c r="D9" s="64" t="s">
        <v>53</v>
      </c>
      <c r="E9" s="173"/>
      <c r="F9" s="172"/>
      <c r="G9" s="172"/>
      <c r="H9" s="172"/>
      <c r="I9" s="43" t="str">
        <f>VLOOKUP(B9,'[1]Фонд 16птв'!$D$4:$FV$495,51,0)</f>
        <v>СКЖ-60</v>
      </c>
      <c r="J9" s="173"/>
      <c r="K9" s="173"/>
      <c r="L9" s="173"/>
      <c r="M9" s="174"/>
      <c r="N9" s="174"/>
      <c r="O9" s="173"/>
      <c r="P9" s="173"/>
      <c r="Q9" s="173"/>
      <c r="R9" s="44"/>
      <c r="S9" s="175">
        <f t="shared" si="1"/>
        <v>0</v>
      </c>
      <c r="T9" s="171">
        <f>VLOOKUP(B9,'[1]Фонд 16птв'!$D$4:$FV$495,12,0)</f>
        <v>97</v>
      </c>
      <c r="U9" s="42"/>
      <c r="V9" s="76">
        <f>VLOOKUP(B9,'[1]Фонд 16птв'!$D$4:$FV$495,4,0)</f>
        <v>18</v>
      </c>
      <c r="W9" s="79">
        <f>VLOOKUP(B9,'[1]Фонд 16птв'!$D$4:$FV$495,5,0)</f>
        <v>0.50705999999999996</v>
      </c>
      <c r="X9" s="76">
        <f>VLOOKUP(B9,'[1]Фонд 16птв'!$D$4:$FV$495,6,0)</f>
        <v>97</v>
      </c>
      <c r="Y9" s="117" t="str">
        <f>VLOOKUP(B9,'[1]Фонд 16птв'!$D$4:$J$491,2,FALSE)</f>
        <v>ск</v>
      </c>
      <c r="Z9" s="43" t="str">
        <f>VLOOKUP(B9,'[1]Фонд 16птв'!$D$4:$FV$495,22,0)</f>
        <v>СК работает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</row>
    <row r="10" spans="1:239" s="5" customFormat="1" ht="180" customHeight="1" x14ac:dyDescent="1.05">
      <c r="A10" s="40">
        <f t="shared" si="0"/>
        <v>5</v>
      </c>
      <c r="B10" s="62">
        <v>1174</v>
      </c>
      <c r="C10" s="41" t="s">
        <v>27</v>
      </c>
      <c r="D10" s="64" t="s">
        <v>53</v>
      </c>
      <c r="E10" s="173"/>
      <c r="F10" s="172"/>
      <c r="G10" s="172"/>
      <c r="H10" s="172"/>
      <c r="I10" s="43" t="str">
        <f>VLOOKUP(B10,'[1]Фонд 16птв'!$D$4:$FV$495,51,0)</f>
        <v>СКЖ-60</v>
      </c>
      <c r="J10" s="173"/>
      <c r="K10" s="173"/>
      <c r="L10" s="173"/>
      <c r="M10" s="174"/>
      <c r="N10" s="174"/>
      <c r="O10" s="173"/>
      <c r="P10" s="173"/>
      <c r="Q10" s="173"/>
      <c r="R10" s="44"/>
      <c r="S10" s="175">
        <f t="shared" si="1"/>
        <v>0</v>
      </c>
      <c r="T10" s="171">
        <f>VLOOKUP(B10,'[1]Фонд 16птв'!$D$4:$FV$495,12,0)</f>
        <v>95</v>
      </c>
      <c r="U10" s="42"/>
      <c r="V10" s="76">
        <f>VLOOKUP(B10,'[1]Фонд 16птв'!$D$4:$FV$495,4,0)</f>
        <v>54</v>
      </c>
      <c r="W10" s="79">
        <f>VLOOKUP(B10,'[1]Фонд 16птв'!$D$4:$FV$495,5,0)</f>
        <v>1.0141199999999999</v>
      </c>
      <c r="X10" s="76">
        <f>VLOOKUP(B10,'[1]Фонд 16птв'!$D$4:$FV$495,6,0)</f>
        <v>98</v>
      </c>
      <c r="Y10" s="117" t="str">
        <f>VLOOKUP(B10,'[1]Фонд 16птв'!$D$4:$J$491,2,FALSE)</f>
        <v>ск</v>
      </c>
      <c r="Z10" s="43" t="str">
        <f>VLOOKUP(B10,'[1]Фонд 16птв'!$D$4:$FV$495,22,0)</f>
        <v>СК раб.с проп.кл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</row>
    <row r="11" spans="1:239" s="5" customFormat="1" ht="180" customHeight="1" x14ac:dyDescent="1.05">
      <c r="A11" s="40">
        <f t="shared" si="0"/>
        <v>6</v>
      </c>
      <c r="B11" s="62">
        <v>1175</v>
      </c>
      <c r="C11" s="41" t="s">
        <v>27</v>
      </c>
      <c r="D11" s="64" t="s">
        <v>53</v>
      </c>
      <c r="E11" s="173"/>
      <c r="F11" s="172"/>
      <c r="G11" s="172"/>
      <c r="H11" s="172"/>
      <c r="I11" s="43" t="str">
        <f>VLOOKUP(B11,'[1]Фонд 16птв'!$D$4:$FV$495,51,0)</f>
        <v>СКЖ-60</v>
      </c>
      <c r="J11" s="173"/>
      <c r="K11" s="173"/>
      <c r="L11" s="173"/>
      <c r="M11" s="174"/>
      <c r="N11" s="174"/>
      <c r="O11" s="173"/>
      <c r="P11" s="173"/>
      <c r="Q11" s="173"/>
      <c r="R11" s="44"/>
      <c r="S11" s="175">
        <f t="shared" si="1"/>
        <v>0</v>
      </c>
      <c r="T11" s="171">
        <f>VLOOKUP(B11,'[1]Фонд 16птв'!$D$4:$FV$495,12,0)</f>
        <v>90</v>
      </c>
      <c r="U11" s="42"/>
      <c r="V11" s="76">
        <f>VLOOKUP(B11,'[1]Фонд 16птв'!$D$4:$FV$495,4,0)</f>
        <v>46</v>
      </c>
      <c r="W11" s="79">
        <f>VLOOKUP(B11,'[1]Фонд 16птв'!$D$4:$FV$495,5,0)</f>
        <v>2.5916399999999995</v>
      </c>
      <c r="X11" s="76">
        <f>VLOOKUP(B11,'[1]Фонд 16птв'!$D$4:$FV$495,6,0)</f>
        <v>94</v>
      </c>
      <c r="Y11" s="117" t="str">
        <f>VLOOKUP(B11,'[1]Фонд 16птв'!$D$4:$J$491,2,FALSE)</f>
        <v>вн</v>
      </c>
      <c r="Z11" s="43" t="str">
        <f>VLOOKUP(B11,'[1]Фонд 16птв'!$D$4:$FV$495,22,0)</f>
        <v>винтовой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</row>
    <row r="12" spans="1:239" s="5" customFormat="1" ht="180" customHeight="1" x14ac:dyDescent="1.05">
      <c r="A12" s="40">
        <f t="shared" si="0"/>
        <v>7</v>
      </c>
      <c r="B12" s="62">
        <v>1176</v>
      </c>
      <c r="C12" s="41" t="s">
        <v>27</v>
      </c>
      <c r="D12" s="64" t="s">
        <v>53</v>
      </c>
      <c r="E12" s="173"/>
      <c r="F12" s="172"/>
      <c r="G12" s="172"/>
      <c r="H12" s="172"/>
      <c r="I12" s="43" t="str">
        <f>VLOOKUP(B12,'[1]Фонд 16птв'!$D$4:$FV$495,51,0)</f>
        <v>СКЖ-60</v>
      </c>
      <c r="J12" s="173"/>
      <c r="K12" s="173"/>
      <c r="L12" s="173"/>
      <c r="M12" s="174"/>
      <c r="N12" s="174"/>
      <c r="O12" s="173"/>
      <c r="P12" s="173"/>
      <c r="Q12" s="173"/>
      <c r="R12" s="44"/>
      <c r="S12" s="175">
        <f t="shared" si="1"/>
        <v>0</v>
      </c>
      <c r="T12" s="171">
        <f>VLOOKUP(B12,'[1]Фонд 16птв'!$D$4:$FV$495,12,0)</f>
        <v>89</v>
      </c>
      <c r="U12" s="42"/>
      <c r="V12" s="76">
        <f>VLOOKUP(B12,'[1]Фонд 16птв'!$D$4:$FV$495,4,0)</f>
        <v>22</v>
      </c>
      <c r="W12" s="79">
        <f>VLOOKUP(B12,'[1]Фонд 16птв'!$D$4:$FV$495,5,0)</f>
        <v>2.4789599999999994</v>
      </c>
      <c r="X12" s="76">
        <f>VLOOKUP(B12,'[1]Фонд 16птв'!$D$4:$FV$495,6,0)</f>
        <v>88</v>
      </c>
      <c r="Y12" s="117" t="str">
        <f>VLOOKUP(B12,'[1]Фонд 16птв'!$D$4:$J$491,2,FALSE)</f>
        <v>вн</v>
      </c>
      <c r="Z12" s="43" t="str">
        <f>VLOOKUP(B12,'[1]Фонд 16птв'!$D$4:$FV$495,22,0)</f>
        <v>винтовой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</row>
    <row r="13" spans="1:239" s="5" customFormat="1" ht="180" customHeight="1" x14ac:dyDescent="1.05">
      <c r="A13" s="40">
        <f t="shared" si="0"/>
        <v>8</v>
      </c>
      <c r="B13" s="90">
        <v>1211</v>
      </c>
      <c r="C13" s="41" t="s">
        <v>27</v>
      </c>
      <c r="D13" s="64" t="s">
        <v>53</v>
      </c>
      <c r="E13" s="173"/>
      <c r="F13" s="172"/>
      <c r="G13" s="172"/>
      <c r="H13" s="172"/>
      <c r="I13" s="43" t="str">
        <f>VLOOKUP(B13,'[1]Фонд 16птв'!$D$4:$FV$495,51,0)</f>
        <v>нет</v>
      </c>
      <c r="J13" s="173"/>
      <c r="K13" s="173"/>
      <c r="L13" s="173"/>
      <c r="M13" s="174"/>
      <c r="N13" s="174"/>
      <c r="O13" s="173"/>
      <c r="P13" s="173"/>
      <c r="Q13" s="173"/>
      <c r="R13" s="89" t="s">
        <v>38</v>
      </c>
      <c r="S13" s="175">
        <f t="shared" si="1"/>
        <v>0</v>
      </c>
      <c r="T13" s="171">
        <f>VLOOKUP(B13,'[1]Фонд 16птв'!$D$4:$FV$495,12,0)</f>
        <v>0</v>
      </c>
      <c r="U13" s="42"/>
      <c r="V13" s="76">
        <f>VLOOKUP(B13,'[1]Фонд 16птв'!$D$4:$FV$495,4,0)</f>
        <v>0</v>
      </c>
      <c r="W13" s="79">
        <f>VLOOKUP(B13,'[1]Фонд 16птв'!$D$4:$FV$495,5,0)</f>
        <v>0</v>
      </c>
      <c r="X13" s="76">
        <f>VLOOKUP(B13,'[1]Фонд 16птв'!$D$4:$FV$495,6,0)</f>
        <v>0</v>
      </c>
      <c r="Y13" s="117" t="str">
        <f>VLOOKUP(B13,'[1]Фонд 16птв'!$D$4:$J$491,2,FALSE)</f>
        <v>вн</v>
      </c>
      <c r="Z13" s="43" t="str">
        <f>VLOOKUP(B13,'[1]Фонд 16птв'!$D$4:$FV$495,22,0)</f>
        <v>Бездействие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</row>
    <row r="14" spans="1:239" s="5" customFormat="1" ht="180" customHeight="1" x14ac:dyDescent="1.05">
      <c r="A14" s="40">
        <f t="shared" si="0"/>
        <v>9</v>
      </c>
      <c r="B14" s="62">
        <v>1212</v>
      </c>
      <c r="C14" s="41" t="s">
        <v>27</v>
      </c>
      <c r="D14" s="64" t="s">
        <v>53</v>
      </c>
      <c r="E14" s="173"/>
      <c r="F14" s="172"/>
      <c r="G14" s="172"/>
      <c r="H14" s="172"/>
      <c r="I14" s="43" t="str">
        <f>VLOOKUP(B14,'[1]Фонд 16птв'!$D$4:$FV$495,51,0)</f>
        <v>СКЖ-60</v>
      </c>
      <c r="J14" s="173"/>
      <c r="K14" s="173"/>
      <c r="L14" s="173"/>
      <c r="M14" s="174"/>
      <c r="N14" s="174"/>
      <c r="O14" s="173"/>
      <c r="P14" s="173"/>
      <c r="Q14" s="173"/>
      <c r="R14" s="44"/>
      <c r="S14" s="175">
        <f t="shared" si="1"/>
        <v>0</v>
      </c>
      <c r="T14" s="171">
        <f>VLOOKUP(B14,'[1]Фонд 16птв'!$D$4:$FV$495,12,0)</f>
        <v>91</v>
      </c>
      <c r="U14" s="42"/>
      <c r="V14" s="76">
        <f>VLOOKUP(B14,'[1]Фонд 16птв'!$D$4:$FV$495,4,0)</f>
        <v>24</v>
      </c>
      <c r="W14" s="79">
        <f>VLOOKUP(B14,'[1]Фонд 16птв'!$D$4:$FV$495,5,0)</f>
        <v>0.6760799999999999</v>
      </c>
      <c r="X14" s="76">
        <f>VLOOKUP(B14,'[1]Фонд 16птв'!$D$4:$FV$495,6,0)</f>
        <v>97</v>
      </c>
      <c r="Y14" s="117" t="str">
        <f>VLOOKUP(B14,'[1]Фонд 16птв'!$D$4:$J$491,2,FALSE)</f>
        <v>вн</v>
      </c>
      <c r="Z14" s="43" t="str">
        <f>VLOOKUP(B14,'[1]Фонд 16птв'!$D$4:$FV$495,22,0)</f>
        <v>винтовой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</row>
    <row r="15" spans="1:239" s="5" customFormat="1" ht="180" customHeight="1" x14ac:dyDescent="1.05">
      <c r="A15" s="40">
        <f t="shared" si="0"/>
        <v>10</v>
      </c>
      <c r="B15" s="62">
        <v>1213</v>
      </c>
      <c r="C15" s="41" t="s">
        <v>27</v>
      </c>
      <c r="D15" s="64" t="s">
        <v>53</v>
      </c>
      <c r="E15" s="173"/>
      <c r="F15" s="172"/>
      <c r="G15" s="172"/>
      <c r="H15" s="172"/>
      <c r="I15" s="43" t="str">
        <f>VLOOKUP(B15,'[1]Фонд 16птв'!$D$4:$FV$495,51,0)</f>
        <v>СКЖ-60</v>
      </c>
      <c r="J15" s="173"/>
      <c r="K15" s="173"/>
      <c r="L15" s="173"/>
      <c r="M15" s="174"/>
      <c r="N15" s="174"/>
      <c r="O15" s="173"/>
      <c r="P15" s="173"/>
      <c r="Q15" s="173"/>
      <c r="R15" s="44"/>
      <c r="S15" s="175">
        <f t="shared" si="1"/>
        <v>0</v>
      </c>
      <c r="T15" s="171">
        <f>VLOOKUP(B15,'[1]Фонд 16птв'!$D$4:$FV$495,12,0)</f>
        <v>90</v>
      </c>
      <c r="U15" s="42"/>
      <c r="V15" s="76">
        <f>VLOOKUP(B15,'[1]Фонд 16птв'!$D$4:$FV$495,4,0)</f>
        <v>25</v>
      </c>
      <c r="W15" s="79">
        <f>VLOOKUP(B15,'[1]Фонд 16птв'!$D$4:$FV$495,5,0)</f>
        <v>1.4084999999999999</v>
      </c>
      <c r="X15" s="76">
        <f>VLOOKUP(B15,'[1]Фонд 16птв'!$D$4:$FV$495,6,0)</f>
        <v>94</v>
      </c>
      <c r="Y15" s="117" t="str">
        <f>VLOOKUP(B15,'[1]Фонд 16птв'!$D$4:$J$491,2,FALSE)</f>
        <v>вн</v>
      </c>
      <c r="Z15" s="43" t="str">
        <f>VLOOKUP(B15,'[1]Фонд 16птв'!$D$4:$FV$495,22,0)</f>
        <v>ВН с низ.эфф.нас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</row>
    <row r="16" spans="1:239" s="5" customFormat="1" ht="180" customHeight="1" x14ac:dyDescent="1.05">
      <c r="A16" s="40">
        <f t="shared" si="0"/>
        <v>11</v>
      </c>
      <c r="B16" s="62">
        <v>1214</v>
      </c>
      <c r="C16" s="41" t="s">
        <v>27</v>
      </c>
      <c r="D16" s="64" t="s">
        <v>53</v>
      </c>
      <c r="E16" s="173"/>
      <c r="F16" s="172"/>
      <c r="G16" s="172"/>
      <c r="H16" s="172"/>
      <c r="I16" s="43" t="str">
        <f>VLOOKUP(B16,'[1]Фонд 16птв'!$D$4:$FV$495,51,0)</f>
        <v>СКЖ-60</v>
      </c>
      <c r="J16" s="173"/>
      <c r="K16" s="173"/>
      <c r="L16" s="173"/>
      <c r="M16" s="174"/>
      <c r="N16" s="174"/>
      <c r="O16" s="173"/>
      <c r="P16" s="173"/>
      <c r="Q16" s="173"/>
      <c r="R16" s="45"/>
      <c r="S16" s="175">
        <f t="shared" si="1"/>
        <v>0</v>
      </c>
      <c r="T16" s="171">
        <f>VLOOKUP(B16,'[1]Фонд 16птв'!$D$4:$FV$495,12,0)</f>
        <v>82</v>
      </c>
      <c r="U16" s="42"/>
      <c r="V16" s="76">
        <f>VLOOKUP(B16,'[1]Фонд 16птв'!$D$4:$FV$495,4,0)</f>
        <v>6</v>
      </c>
      <c r="W16" s="79">
        <f>VLOOKUP(B16,'[1]Фонд 16птв'!$D$4:$FV$495,5,0)</f>
        <v>1.2394799999999999</v>
      </c>
      <c r="X16" s="76">
        <f>VLOOKUP(B16,'[1]Фонд 16птв'!$D$4:$FV$495,6,0)</f>
        <v>78</v>
      </c>
      <c r="Y16" s="117" t="str">
        <f>VLOOKUP(B16,'[1]Фонд 16птв'!$D$4:$J$491,2,FALSE)</f>
        <v>ск</v>
      </c>
      <c r="Z16" s="43" t="str">
        <f>VLOOKUP(B16,'[1]Фонд 16птв'!$D$4:$FV$495,22,0)</f>
        <v>СК работает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</row>
    <row r="17" spans="1:239" s="5" customFormat="1" ht="180" customHeight="1" x14ac:dyDescent="1.05">
      <c r="A17" s="40">
        <v>12</v>
      </c>
      <c r="B17" s="62">
        <v>1215</v>
      </c>
      <c r="C17" s="41" t="s">
        <v>27</v>
      </c>
      <c r="D17" s="64" t="s">
        <v>53</v>
      </c>
      <c r="E17" s="173"/>
      <c r="F17" s="172"/>
      <c r="G17" s="172"/>
      <c r="H17" s="172"/>
      <c r="I17" s="43" t="str">
        <f>VLOOKUP(B17,'[1]Фонд 16птв'!$D$4:$FV$495,51,0)</f>
        <v>СКЖ-60</v>
      </c>
      <c r="J17" s="173"/>
      <c r="K17" s="173"/>
      <c r="L17" s="173"/>
      <c r="M17" s="174"/>
      <c r="N17" s="174"/>
      <c r="O17" s="173"/>
      <c r="P17" s="173"/>
      <c r="Q17" s="173"/>
      <c r="R17" s="45"/>
      <c r="S17" s="175">
        <f t="shared" si="1"/>
        <v>0</v>
      </c>
      <c r="T17" s="171">
        <f>VLOOKUP(B17,'[1]Фонд 16птв'!$D$4:$FV$495,12,0)</f>
        <v>77</v>
      </c>
      <c r="U17" s="42"/>
      <c r="V17" s="76">
        <f>VLOOKUP(B17,'[1]Фонд 16птв'!$D$4:$FV$495,4,0)</f>
        <v>3</v>
      </c>
      <c r="W17" s="79">
        <f>VLOOKUP(B17,'[1]Фонд 16птв'!$D$4:$FV$495,5,0)</f>
        <v>0.42254999999999993</v>
      </c>
      <c r="X17" s="76">
        <f>VLOOKUP(B17,'[1]Фонд 16птв'!$D$4:$FV$495,6,0)</f>
        <v>85</v>
      </c>
      <c r="Y17" s="117" t="str">
        <f>VLOOKUP(B17,'[1]Фонд 16птв'!$D$4:$J$491,2,FALSE)</f>
        <v>вн</v>
      </c>
      <c r="Z17" s="43" t="str">
        <f>VLOOKUP(B17,'[1]Фонд 16птв'!$D$4:$FV$495,22,0)</f>
        <v>винтовой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</row>
    <row r="18" spans="1:239" s="5" customFormat="1" ht="180" customHeight="1" x14ac:dyDescent="1.05">
      <c r="A18" s="40">
        <v>13</v>
      </c>
      <c r="B18" s="62">
        <v>1259</v>
      </c>
      <c r="C18" s="41" t="s">
        <v>27</v>
      </c>
      <c r="D18" s="64" t="s">
        <v>53</v>
      </c>
      <c r="E18" s="173"/>
      <c r="F18" s="172"/>
      <c r="G18" s="172"/>
      <c r="H18" s="172"/>
      <c r="I18" s="43" t="str">
        <f>VLOOKUP(B18,'[1]Фонд 16птв'!$D$4:$FV$495,51,0)</f>
        <v>СКЖ-60</v>
      </c>
      <c r="J18" s="173"/>
      <c r="K18" s="173"/>
      <c r="L18" s="173"/>
      <c r="M18" s="174"/>
      <c r="N18" s="174"/>
      <c r="O18" s="173"/>
      <c r="P18" s="173"/>
      <c r="Q18" s="173"/>
      <c r="R18" s="44"/>
      <c r="S18" s="175">
        <f t="shared" si="1"/>
        <v>0</v>
      </c>
      <c r="T18" s="171">
        <f>VLOOKUP(B18,'[1]Фонд 16птв'!$D$4:$FV$495,12,0)</f>
        <v>0</v>
      </c>
      <c r="U18" s="42"/>
      <c r="V18" s="76">
        <f>VLOOKUP(B18,'[1]Фонд 16птв'!$D$4:$FV$495,4,0)</f>
        <v>20</v>
      </c>
      <c r="W18" s="79">
        <f>VLOOKUP(B18,'[1]Фонд 16птв'!$D$4:$FV$495,5,0)</f>
        <v>1.5024</v>
      </c>
      <c r="X18" s="76">
        <f>VLOOKUP(B18,'[1]Фонд 16птв'!$D$4:$FV$495,6,0)</f>
        <v>92</v>
      </c>
      <c r="Y18" s="117" t="str">
        <f>VLOOKUP(B18,'[1]Фонд 16птв'!$D$4:$J$491,2,FALSE)</f>
        <v>ск</v>
      </c>
      <c r="Z18" s="43" t="str">
        <f>VLOOKUP(B18,'[1]Фонд 16птв'!$D$4:$FV$495,22,0)</f>
        <v>ПРС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</row>
    <row r="19" spans="1:239" s="5" customFormat="1" ht="180" customHeight="1" x14ac:dyDescent="1.05">
      <c r="A19" s="40">
        <f t="shared" si="0"/>
        <v>14</v>
      </c>
      <c r="B19" s="62">
        <v>1260</v>
      </c>
      <c r="C19" s="41" t="s">
        <v>27</v>
      </c>
      <c r="D19" s="64" t="s">
        <v>53</v>
      </c>
      <c r="E19" s="173"/>
      <c r="F19" s="172"/>
      <c r="G19" s="172"/>
      <c r="H19" s="172"/>
      <c r="I19" s="43" t="str">
        <f>VLOOKUP(B19,'[1]Фонд 16птв'!$D$4:$FV$495,51,0)</f>
        <v>СКЖ-60</v>
      </c>
      <c r="J19" s="173"/>
      <c r="K19" s="173"/>
      <c r="L19" s="173"/>
      <c r="M19" s="174"/>
      <c r="N19" s="174"/>
      <c r="O19" s="173"/>
      <c r="P19" s="173"/>
      <c r="Q19" s="173"/>
      <c r="R19" s="44"/>
      <c r="S19" s="175">
        <f t="shared" si="1"/>
        <v>0</v>
      </c>
      <c r="T19" s="171">
        <f>VLOOKUP(B19,'[1]Фонд 16птв'!$D$4:$FV$495,12,0)</f>
        <v>70</v>
      </c>
      <c r="U19" s="42"/>
      <c r="V19" s="76">
        <f>VLOOKUP(B19,'[1]Фонд 16птв'!$D$4:$FV$495,4,0)</f>
        <v>23</v>
      </c>
      <c r="W19" s="79">
        <f>VLOOKUP(B19,'[1]Фонд 16птв'!$D$4:$FV$495,5,0)</f>
        <v>2.3756699999999995</v>
      </c>
      <c r="X19" s="76">
        <f>VLOOKUP(B19,'[1]Фонд 16птв'!$D$4:$FV$495,6,0)</f>
        <v>89</v>
      </c>
      <c r="Y19" s="117" t="str">
        <f>VLOOKUP(B19,'[1]Фонд 16птв'!$D$4:$J$491,2,FALSE)</f>
        <v>вн</v>
      </c>
      <c r="Z19" s="43" t="str">
        <f>VLOOKUP(B19,'[1]Фонд 16птв'!$D$4:$FV$495,22,0)</f>
        <v>винтовой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</row>
    <row r="20" spans="1:239" s="5" customFormat="1" ht="180" customHeight="1" x14ac:dyDescent="1.05">
      <c r="A20" s="40">
        <f t="shared" si="0"/>
        <v>15</v>
      </c>
      <c r="B20" s="62" t="s">
        <v>41</v>
      </c>
      <c r="C20" s="41" t="s">
        <v>27</v>
      </c>
      <c r="D20" s="64" t="s">
        <v>53</v>
      </c>
      <c r="E20" s="173"/>
      <c r="F20" s="172"/>
      <c r="G20" s="172"/>
      <c r="H20" s="172"/>
      <c r="I20" s="43" t="str">
        <f>VLOOKUP(B20,'[1]Фонд 16птв'!$D$4:$FV$495,51,0)</f>
        <v>СКЖ-60</v>
      </c>
      <c r="J20" s="173"/>
      <c r="K20" s="173"/>
      <c r="L20" s="173"/>
      <c r="M20" s="174"/>
      <c r="N20" s="174"/>
      <c r="O20" s="173"/>
      <c r="P20" s="173"/>
      <c r="Q20" s="173"/>
      <c r="R20" s="44"/>
      <c r="S20" s="175">
        <f t="shared" si="1"/>
        <v>0</v>
      </c>
      <c r="T20" s="171">
        <f>VLOOKUP(B20,'[1]Фонд 16птв'!$D$4:$FV$495,12,0)</f>
        <v>33</v>
      </c>
      <c r="U20" s="42"/>
      <c r="V20" s="76">
        <f>VLOOKUP(B20,'[1]Фонд 16птв'!$D$4:$FV$495,4,0)</f>
        <v>2</v>
      </c>
      <c r="W20" s="79">
        <f>VLOOKUP(B20,'[1]Фонд 16птв'!$D$4:$FV$495,5,0)</f>
        <v>1.3145999999999998</v>
      </c>
      <c r="X20" s="76">
        <f>VLOOKUP(B20,'[1]Фонд 16птв'!$D$4:$FV$495,6,0)</f>
        <v>30</v>
      </c>
      <c r="Y20" s="117" t="str">
        <f>VLOOKUP(B20,'[1]Фонд 16птв'!$D$4:$J$491,2,FALSE)</f>
        <v>ск</v>
      </c>
      <c r="Z20" s="43" t="str">
        <f>VLOOKUP(B20,'[1]Фонд 16птв'!$D$4:$FV$495,22,0)</f>
        <v>СК работает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</row>
    <row r="21" spans="1:239" s="5" customFormat="1" ht="180" customHeight="1" x14ac:dyDescent="1.05">
      <c r="A21" s="40">
        <f t="shared" si="0"/>
        <v>16</v>
      </c>
      <c r="B21" s="62">
        <v>1261</v>
      </c>
      <c r="C21" s="41" t="s">
        <v>27</v>
      </c>
      <c r="D21" s="64" t="s">
        <v>53</v>
      </c>
      <c r="E21" s="173"/>
      <c r="F21" s="172"/>
      <c r="G21" s="172"/>
      <c r="H21" s="172"/>
      <c r="I21" s="43" t="str">
        <f>VLOOKUP(B21,'[1]Фонд 16птв'!$D$4:$FV$495,51,0)</f>
        <v>СКЖ-60</v>
      </c>
      <c r="J21" s="173"/>
      <c r="K21" s="173"/>
      <c r="L21" s="173"/>
      <c r="M21" s="174"/>
      <c r="N21" s="174"/>
      <c r="O21" s="173"/>
      <c r="P21" s="173"/>
      <c r="Q21" s="173"/>
      <c r="R21" s="44"/>
      <c r="S21" s="175">
        <f t="shared" si="1"/>
        <v>0</v>
      </c>
      <c r="T21" s="171">
        <f>VLOOKUP(B21,'[1]Фонд 16птв'!$D$4:$FV$495,12,0)</f>
        <v>75</v>
      </c>
      <c r="U21" s="42"/>
      <c r="V21" s="76">
        <f>VLOOKUP(B21,'[1]Фонд 16птв'!$D$4:$FV$495,4,0)</f>
        <v>24</v>
      </c>
      <c r="W21" s="79">
        <f>VLOOKUP(B21,'[1]Фонд 16птв'!$D$4:$FV$495,5,0)</f>
        <v>5.6339999999999995</v>
      </c>
      <c r="X21" s="76">
        <f>VLOOKUP(B21,'[1]Фонд 16птв'!$D$4:$FV$495,6,0)</f>
        <v>75</v>
      </c>
      <c r="Y21" s="117" t="str">
        <f>VLOOKUP(B21,'[1]Фонд 16птв'!$D$4:$J$491,2,FALSE)</f>
        <v>ск</v>
      </c>
      <c r="Z21" s="43" t="str">
        <f>VLOOKUP(B21,'[1]Фонд 16птв'!$D$4:$FV$495,22,0)</f>
        <v>СК раб.с проп.кл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</row>
    <row r="22" spans="1:239" s="5" customFormat="1" ht="180" customHeight="1" x14ac:dyDescent="1.05">
      <c r="A22" s="40">
        <f t="shared" si="0"/>
        <v>17</v>
      </c>
      <c r="B22" s="62" t="s">
        <v>42</v>
      </c>
      <c r="C22" s="41" t="s">
        <v>27</v>
      </c>
      <c r="D22" s="64" t="s">
        <v>53</v>
      </c>
      <c r="E22" s="173"/>
      <c r="F22" s="172"/>
      <c r="G22" s="172"/>
      <c r="H22" s="172"/>
      <c r="I22" s="43" t="str">
        <f>VLOOKUP(B22,'[1]Фонд 16птв'!$D$4:$FV$495,51,0)</f>
        <v>СКЖ-60</v>
      </c>
      <c r="J22" s="173"/>
      <c r="K22" s="173"/>
      <c r="L22" s="173"/>
      <c r="M22" s="174"/>
      <c r="N22" s="174"/>
      <c r="O22" s="173"/>
      <c r="P22" s="173"/>
      <c r="Q22" s="173"/>
      <c r="R22" s="44"/>
      <c r="S22" s="175">
        <f t="shared" si="1"/>
        <v>0</v>
      </c>
      <c r="T22" s="171">
        <f>VLOOKUP(B22,'[1]Фонд 16птв'!$D$4:$FV$495,12,0)</f>
        <v>76</v>
      </c>
      <c r="U22" s="42"/>
      <c r="V22" s="76">
        <f>VLOOKUP(B22,'[1]Фонд 16птв'!$D$4:$FV$495,4,0)</f>
        <v>20</v>
      </c>
      <c r="W22" s="79">
        <f>VLOOKUP(B22,'[1]Фонд 16птв'!$D$4:$FV$495,5,0)</f>
        <v>4.8827999999999996</v>
      </c>
      <c r="X22" s="76">
        <f>VLOOKUP(B22,'[1]Фонд 16птв'!$D$4:$FV$495,6,0)</f>
        <v>74</v>
      </c>
      <c r="Y22" s="117" t="str">
        <f>VLOOKUP(B22,'[1]Фонд 16птв'!$D$4:$J$491,2,FALSE)</f>
        <v>ск</v>
      </c>
      <c r="Z22" s="43" t="str">
        <f>VLOOKUP(B22,'[1]Фонд 16птв'!$D$4:$FV$495,22,0)</f>
        <v>СК работает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</row>
    <row r="23" spans="1:239" s="5" customFormat="1" ht="180" customHeight="1" x14ac:dyDescent="1.05">
      <c r="A23" s="40">
        <f t="shared" si="0"/>
        <v>18</v>
      </c>
      <c r="B23" s="62">
        <v>1262</v>
      </c>
      <c r="C23" s="41" t="s">
        <v>27</v>
      </c>
      <c r="D23" s="64" t="s">
        <v>53</v>
      </c>
      <c r="E23" s="173"/>
      <c r="F23" s="172"/>
      <c r="G23" s="172"/>
      <c r="H23" s="172"/>
      <c r="I23" s="43" t="str">
        <f>VLOOKUP(B23,'[1]Фонд 16птв'!$D$4:$FV$495,51,0)</f>
        <v>СКЖ-60</v>
      </c>
      <c r="J23" s="173"/>
      <c r="K23" s="173"/>
      <c r="L23" s="173"/>
      <c r="M23" s="174"/>
      <c r="N23" s="174"/>
      <c r="O23" s="173"/>
      <c r="P23" s="173"/>
      <c r="Q23" s="173"/>
      <c r="R23" s="44"/>
      <c r="S23" s="175">
        <f t="shared" si="1"/>
        <v>0</v>
      </c>
      <c r="T23" s="171">
        <f>VLOOKUP(B23,'[1]Фонд 16птв'!$D$4:$FV$495,12,0)</f>
        <v>0</v>
      </c>
      <c r="U23" s="42"/>
      <c r="V23" s="76">
        <f>VLOOKUP(B23,'[1]Фонд 16птв'!$D$4:$FV$495,4,0)</f>
        <v>32</v>
      </c>
      <c r="W23" s="79">
        <f>VLOOKUP(B23,'[1]Фонд 16птв'!$D$4:$FV$495,5,0)</f>
        <v>3.9062399999999999</v>
      </c>
      <c r="X23" s="76">
        <f>VLOOKUP(B23,'[1]Фонд 16птв'!$D$4:$FV$495,6,0)</f>
        <v>87</v>
      </c>
      <c r="Y23" s="117" t="str">
        <f>VLOOKUP(B23,'[1]Фонд 16птв'!$D$4:$J$491,2,FALSE)</f>
        <v>вн</v>
      </c>
      <c r="Z23" s="43" t="str">
        <f>VLOOKUP(B23,'[1]Фонд 16птв'!$D$4:$FV$495,22,0)</f>
        <v>КВУ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</row>
    <row r="24" spans="1:239" s="5" customFormat="1" ht="180" customHeight="1" x14ac:dyDescent="1.05">
      <c r="A24" s="40">
        <f t="shared" si="0"/>
        <v>19</v>
      </c>
      <c r="B24" s="62" t="s">
        <v>43</v>
      </c>
      <c r="C24" s="41" t="s">
        <v>27</v>
      </c>
      <c r="D24" s="64" t="s">
        <v>53</v>
      </c>
      <c r="E24" s="173"/>
      <c r="F24" s="172"/>
      <c r="G24" s="172"/>
      <c r="H24" s="172"/>
      <c r="I24" s="43" t="str">
        <f>VLOOKUP(B24,'[1]Фонд 16птв'!$D$4:$FV$495,51,0)</f>
        <v>СКЖ-60</v>
      </c>
      <c r="J24" s="173"/>
      <c r="K24" s="173"/>
      <c r="L24" s="173"/>
      <c r="M24" s="174"/>
      <c r="N24" s="174"/>
      <c r="O24" s="173"/>
      <c r="P24" s="173"/>
      <c r="Q24" s="173"/>
      <c r="R24" s="44"/>
      <c r="S24" s="175">
        <f t="shared" si="1"/>
        <v>0</v>
      </c>
      <c r="T24" s="171">
        <f>VLOOKUP(B24,'[1]Фонд 16птв'!$D$4:$FV$495,12,0)</f>
        <v>70</v>
      </c>
      <c r="U24" s="42"/>
      <c r="V24" s="76">
        <f>VLOOKUP(B24,'[1]Фонд 16птв'!$D$4:$FV$495,4,0)</f>
        <v>16</v>
      </c>
      <c r="W24" s="79">
        <f>VLOOKUP(B24,'[1]Фонд 16птв'!$D$4:$FV$495,5,0)</f>
        <v>6.9110399999999998</v>
      </c>
      <c r="X24" s="76">
        <f>VLOOKUP(B24,'[1]Фонд 16птв'!$D$4:$FV$495,6,0)</f>
        <v>54</v>
      </c>
      <c r="Y24" s="117" t="str">
        <f>VLOOKUP(B24,'[1]Фонд 16птв'!$D$4:$J$491,2,FALSE)</f>
        <v>ск</v>
      </c>
      <c r="Z24" s="43" t="str">
        <f>VLOOKUP(B24,'[1]Фонд 16птв'!$D$4:$FV$495,22,0)</f>
        <v>СК работает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</row>
    <row r="25" spans="1:239" s="5" customFormat="1" ht="180" customHeight="1" x14ac:dyDescent="1.05">
      <c r="A25" s="40">
        <f t="shared" si="0"/>
        <v>20</v>
      </c>
      <c r="B25" s="62">
        <v>1263</v>
      </c>
      <c r="C25" s="41" t="s">
        <v>27</v>
      </c>
      <c r="D25" s="64" t="s">
        <v>53</v>
      </c>
      <c r="E25" s="173"/>
      <c r="F25" s="172"/>
      <c r="G25" s="172"/>
      <c r="H25" s="172"/>
      <c r="I25" s="43" t="str">
        <f>VLOOKUP(B25,'[1]Фонд 16птв'!$D$4:$FV$495,51,0)</f>
        <v>СКЖ-60</v>
      </c>
      <c r="J25" s="173"/>
      <c r="K25" s="173"/>
      <c r="L25" s="173"/>
      <c r="M25" s="174"/>
      <c r="N25" s="174"/>
      <c r="O25" s="173"/>
      <c r="P25" s="173"/>
      <c r="Q25" s="173"/>
      <c r="R25" s="44"/>
      <c r="S25" s="175">
        <f t="shared" si="1"/>
        <v>0</v>
      </c>
      <c r="T25" s="171">
        <f>VLOOKUP(B25,'[1]Фонд 16птв'!$D$4:$FV$495,12,0)</f>
        <v>93</v>
      </c>
      <c r="U25" s="42"/>
      <c r="V25" s="76">
        <f>VLOOKUP(B25,'[1]Фонд 16птв'!$D$4:$FV$495,4,0)</f>
        <v>45</v>
      </c>
      <c r="W25" s="79">
        <f>VLOOKUP(B25,'[1]Фонд 16птв'!$D$4:$FV$495,5,0)</f>
        <v>2.1127499999999997</v>
      </c>
      <c r="X25" s="76">
        <f>VLOOKUP(B25,'[1]Фонд 16птв'!$D$4:$FV$495,6,0)</f>
        <v>95</v>
      </c>
      <c r="Y25" s="117" t="str">
        <f>VLOOKUP(B25,'[1]Фонд 16птв'!$D$4:$J$491,2,FALSE)</f>
        <v>вн</v>
      </c>
      <c r="Z25" s="43" t="str">
        <f>VLOOKUP(B25,'[1]Фонд 16птв'!$D$4:$FV$495,22,0)</f>
        <v>винтовой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</row>
    <row r="26" spans="1:239" s="5" customFormat="1" ht="180" customHeight="1" x14ac:dyDescent="1.05">
      <c r="A26" s="40">
        <f t="shared" si="0"/>
        <v>21</v>
      </c>
      <c r="B26" s="62" t="s">
        <v>44</v>
      </c>
      <c r="C26" s="41" t="s">
        <v>27</v>
      </c>
      <c r="D26" s="64" t="s">
        <v>53</v>
      </c>
      <c r="E26" s="173"/>
      <c r="F26" s="172"/>
      <c r="G26" s="172"/>
      <c r="H26" s="172"/>
      <c r="I26" s="43" t="str">
        <f>VLOOKUP(B26,'[1]Фонд 16птв'!$D$4:$FV$495,51,0)</f>
        <v>СКЖ-60</v>
      </c>
      <c r="J26" s="173"/>
      <c r="K26" s="173"/>
      <c r="L26" s="173"/>
      <c r="M26" s="174"/>
      <c r="N26" s="174"/>
      <c r="O26" s="173"/>
      <c r="P26" s="173"/>
      <c r="Q26" s="173"/>
      <c r="R26" s="44"/>
      <c r="S26" s="175">
        <f t="shared" si="1"/>
        <v>0</v>
      </c>
      <c r="T26" s="171">
        <f>VLOOKUP(B26,'[1]Фонд 16птв'!$D$4:$FV$495,12,0)</f>
        <v>79</v>
      </c>
      <c r="U26" s="42"/>
      <c r="V26" s="76">
        <f>VLOOKUP(B26,'[1]Фонд 16птв'!$D$4:$FV$495,4,0)</f>
        <v>25</v>
      </c>
      <c r="W26" s="79">
        <f>VLOOKUP(B26,'[1]Фонд 16птв'!$D$4:$FV$495,5,0)</f>
        <v>4.6949999999999994</v>
      </c>
      <c r="X26" s="76">
        <f>VLOOKUP(B26,'[1]Фонд 16птв'!$D$4:$FV$495,6,0)</f>
        <v>80</v>
      </c>
      <c r="Y26" s="117" t="str">
        <f>VLOOKUP(B26,'[1]Фонд 16птв'!$D$4:$J$491,2,FALSE)</f>
        <v>ск</v>
      </c>
      <c r="Z26" s="43" t="str">
        <f>VLOOKUP(B26,'[1]Фонд 16птв'!$D$4:$FV$495,22,0)</f>
        <v>СК работает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</row>
    <row r="27" spans="1:239" s="5" customFormat="1" ht="180" customHeight="1" x14ac:dyDescent="1.05">
      <c r="A27" s="40">
        <f t="shared" si="0"/>
        <v>22</v>
      </c>
      <c r="B27" s="62">
        <v>1264</v>
      </c>
      <c r="C27" s="41" t="s">
        <v>27</v>
      </c>
      <c r="D27" s="64" t="s">
        <v>53</v>
      </c>
      <c r="E27" s="173"/>
      <c r="F27" s="172"/>
      <c r="G27" s="172"/>
      <c r="H27" s="172"/>
      <c r="I27" s="43" t="str">
        <f>VLOOKUP(B27,'[1]Фонд 16птв'!$D$4:$FV$495,51,0)</f>
        <v>СКЖ-60</v>
      </c>
      <c r="J27" s="173"/>
      <c r="K27" s="173"/>
      <c r="L27" s="173"/>
      <c r="M27" s="174"/>
      <c r="N27" s="174"/>
      <c r="O27" s="173"/>
      <c r="P27" s="173"/>
      <c r="Q27" s="173"/>
      <c r="R27" s="45"/>
      <c r="S27" s="175">
        <f t="shared" si="1"/>
        <v>0</v>
      </c>
      <c r="T27" s="171">
        <f>VLOOKUP(B27,'[1]Фонд 16птв'!$D$4:$FV$495,12,0)</f>
        <v>74</v>
      </c>
      <c r="U27" s="42"/>
      <c r="V27" s="76">
        <f>VLOOKUP(B27,'[1]Фонд 16птв'!$D$4:$FV$495,4,0)</f>
        <v>32</v>
      </c>
      <c r="W27" s="79">
        <f>VLOOKUP(B27,'[1]Фонд 16птв'!$D$4:$FV$495,5,0)</f>
        <v>3.6057599999999996</v>
      </c>
      <c r="X27" s="76">
        <f>VLOOKUP(B27,'[1]Фонд 16птв'!$D$4:$FV$495,6,0)</f>
        <v>88</v>
      </c>
      <c r="Y27" s="117" t="str">
        <f>VLOOKUP(B27,'[1]Фонд 16птв'!$D$4:$J$491,2,FALSE)</f>
        <v>ск</v>
      </c>
      <c r="Z27" s="43" t="str">
        <f>VLOOKUP(B27,'[1]Фонд 16птв'!$D$4:$FV$495,22,0)</f>
        <v>СК раб.с проп.кл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</row>
    <row r="28" spans="1:239" s="5" customFormat="1" ht="180" customHeight="1" x14ac:dyDescent="1.05">
      <c r="A28" s="40">
        <f t="shared" si="0"/>
        <v>23</v>
      </c>
      <c r="B28" s="62">
        <v>1265</v>
      </c>
      <c r="C28" s="41" t="s">
        <v>27</v>
      </c>
      <c r="D28" s="64" t="s">
        <v>53</v>
      </c>
      <c r="E28" s="173"/>
      <c r="F28" s="172"/>
      <c r="G28" s="172"/>
      <c r="H28" s="172"/>
      <c r="I28" s="43" t="str">
        <f>VLOOKUP(B28,'[1]Фонд 16птв'!$D$4:$FV$495,51,0)</f>
        <v>СКЖ-60</v>
      </c>
      <c r="J28" s="173"/>
      <c r="K28" s="173"/>
      <c r="L28" s="173"/>
      <c r="M28" s="174"/>
      <c r="N28" s="174"/>
      <c r="O28" s="173"/>
      <c r="P28" s="173"/>
      <c r="Q28" s="173"/>
      <c r="R28" s="45"/>
      <c r="S28" s="175">
        <f t="shared" si="1"/>
        <v>0</v>
      </c>
      <c r="T28" s="171">
        <f>VLOOKUP(B28,'[1]Фонд 16птв'!$D$4:$FV$495,12,0)</f>
        <v>98</v>
      </c>
      <c r="U28" s="42"/>
      <c r="V28" s="76">
        <f>VLOOKUP(B28,'[1]Фонд 16птв'!$D$4:$FV$495,4,0)</f>
        <v>45</v>
      </c>
      <c r="W28" s="79">
        <f>VLOOKUP(B28,'[1]Фонд 16птв'!$D$4:$FV$495,5,0)</f>
        <v>1.2676499999999997</v>
      </c>
      <c r="X28" s="76">
        <f>VLOOKUP(B28,'[1]Фонд 16птв'!$D$4:$FV$495,6,0)</f>
        <v>97</v>
      </c>
      <c r="Y28" s="117" t="str">
        <f>VLOOKUP(B28,'[1]Фонд 16птв'!$D$4:$J$491,2,FALSE)</f>
        <v>вн</v>
      </c>
      <c r="Z28" s="43" t="str">
        <f>VLOOKUP(B28,'[1]Фонд 16птв'!$D$4:$FV$495,22,0)</f>
        <v>винтовой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</row>
    <row r="29" spans="1:239" s="5" customFormat="1" ht="180" customHeight="1" x14ac:dyDescent="1.05">
      <c r="A29" s="40">
        <f t="shared" si="0"/>
        <v>24</v>
      </c>
      <c r="B29" s="62">
        <v>1303</v>
      </c>
      <c r="C29" s="41" t="s">
        <v>27</v>
      </c>
      <c r="D29" s="64" t="s">
        <v>53</v>
      </c>
      <c r="E29" s="173"/>
      <c r="F29" s="172"/>
      <c r="G29" s="172"/>
      <c r="H29" s="172"/>
      <c r="I29" s="43" t="str">
        <f>VLOOKUP(B29,'[1]Фонд 16птв'!$D$4:$FV$495,51,0)</f>
        <v>СКЖ-60</v>
      </c>
      <c r="J29" s="173"/>
      <c r="K29" s="173"/>
      <c r="L29" s="173"/>
      <c r="M29" s="174"/>
      <c r="N29" s="174"/>
      <c r="O29" s="173"/>
      <c r="P29" s="173"/>
      <c r="Q29" s="173"/>
      <c r="R29" s="45"/>
      <c r="S29" s="175">
        <f t="shared" si="1"/>
        <v>0</v>
      </c>
      <c r="T29" s="171">
        <f>VLOOKUP(B29,'[1]Фонд 16птв'!$D$4:$FV$495,12,0)</f>
        <v>92</v>
      </c>
      <c r="U29" s="42"/>
      <c r="V29" s="76">
        <f>VLOOKUP(B29,'[1]Фонд 16птв'!$D$4:$FV$495,4,0)</f>
        <v>8</v>
      </c>
      <c r="W29" s="79">
        <f>VLOOKUP(B29,'[1]Фонд 16птв'!$D$4:$FV$495,5,0)</f>
        <v>0.52583999999999997</v>
      </c>
      <c r="X29" s="76">
        <f>VLOOKUP(B29,'[1]Фонд 16птв'!$D$4:$FV$495,6,0)</f>
        <v>93</v>
      </c>
      <c r="Y29" s="117" t="str">
        <f>VLOOKUP(B29,'[1]Фонд 16птв'!$D$4:$J$491,2,FALSE)</f>
        <v>вн</v>
      </c>
      <c r="Z29" s="43" t="str">
        <f>VLOOKUP(B29,'[1]Фонд 16птв'!$D$4:$FV$495,22,0)</f>
        <v>винтовой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</row>
    <row r="30" spans="1:239" s="5" customFormat="1" ht="180" customHeight="1" x14ac:dyDescent="1.05">
      <c r="A30" s="40">
        <f t="shared" si="0"/>
        <v>25</v>
      </c>
      <c r="B30" s="62">
        <v>1305</v>
      </c>
      <c r="C30" s="41" t="s">
        <v>27</v>
      </c>
      <c r="D30" s="64" t="s">
        <v>53</v>
      </c>
      <c r="E30" s="173"/>
      <c r="F30" s="172"/>
      <c r="G30" s="172"/>
      <c r="H30" s="172"/>
      <c r="I30" s="43" t="str">
        <f>VLOOKUP(B30,'[1]Фонд 16птв'!$D$4:$FV$495,51,0)</f>
        <v>СКЖ-60</v>
      </c>
      <c r="J30" s="173"/>
      <c r="K30" s="173"/>
      <c r="L30" s="173"/>
      <c r="M30" s="174"/>
      <c r="N30" s="174"/>
      <c r="O30" s="173"/>
      <c r="P30" s="173"/>
      <c r="Q30" s="173"/>
      <c r="R30" s="45"/>
      <c r="S30" s="175">
        <f t="shared" si="1"/>
        <v>0</v>
      </c>
      <c r="T30" s="171">
        <f>VLOOKUP(B30,'[1]Фонд 16птв'!$D$4:$FV$495,12,0)</f>
        <v>56</v>
      </c>
      <c r="U30" s="42"/>
      <c r="V30" s="76">
        <f>VLOOKUP(B30,'[1]Фонд 16птв'!$D$4:$FV$495,4,0)</f>
        <v>5</v>
      </c>
      <c r="W30" s="79">
        <f>VLOOKUP(B30,'[1]Фонд 16птв'!$D$4:$FV$495,5,0)</f>
        <v>1.1737499999999998</v>
      </c>
      <c r="X30" s="76">
        <f>VLOOKUP(B30,'[1]Фонд 16птв'!$D$4:$FV$495,6,0)</f>
        <v>75</v>
      </c>
      <c r="Y30" s="117" t="str">
        <f>VLOOKUP(B30,'[1]Фонд 16птв'!$D$4:$J$491,2,FALSE)</f>
        <v>вн</v>
      </c>
      <c r="Z30" s="43" t="str">
        <f>VLOOKUP(B30,'[1]Фонд 16птв'!$D$4:$FV$495,22,0)</f>
        <v>винтовой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</row>
    <row r="31" spans="1:239" s="5" customFormat="1" ht="180" customHeight="1" x14ac:dyDescent="1.05">
      <c r="A31" s="40">
        <f t="shared" si="0"/>
        <v>26</v>
      </c>
      <c r="B31" s="62">
        <v>1306</v>
      </c>
      <c r="C31" s="41" t="s">
        <v>27</v>
      </c>
      <c r="D31" s="64" t="s">
        <v>53</v>
      </c>
      <c r="E31" s="173"/>
      <c r="F31" s="172"/>
      <c r="G31" s="172"/>
      <c r="H31" s="172"/>
      <c r="I31" s="43" t="str">
        <f>VLOOKUP(B31,'[1]Фонд 16птв'!$D$4:$FV$495,51,0)</f>
        <v>СКЖ-60</v>
      </c>
      <c r="J31" s="173"/>
      <c r="K31" s="173"/>
      <c r="L31" s="173"/>
      <c r="M31" s="174"/>
      <c r="N31" s="174"/>
      <c r="O31" s="173"/>
      <c r="P31" s="173"/>
      <c r="Q31" s="173"/>
      <c r="R31" s="45"/>
      <c r="S31" s="175">
        <f t="shared" si="1"/>
        <v>0</v>
      </c>
      <c r="T31" s="171">
        <f>VLOOKUP(B31,'[1]Фонд 16птв'!$D$4:$FV$495,12,0)</f>
        <v>90</v>
      </c>
      <c r="U31" s="42"/>
      <c r="V31" s="76">
        <f>VLOOKUP(B31,'[1]Фонд 16птв'!$D$4:$FV$495,4,0)</f>
        <v>45</v>
      </c>
      <c r="W31" s="79">
        <f>VLOOKUP(B31,'[1]Фонд 16птв'!$D$4:$FV$495,5,0)</f>
        <v>2.5352999999999994</v>
      </c>
      <c r="X31" s="76">
        <f>VLOOKUP(B31,'[1]Фонд 16птв'!$D$4:$FV$495,6,0)</f>
        <v>94</v>
      </c>
      <c r="Y31" s="117" t="str">
        <f>VLOOKUP(B31,'[1]Фонд 16птв'!$D$4:$J$491,2,FALSE)</f>
        <v>ск</v>
      </c>
      <c r="Z31" s="43" t="str">
        <f>VLOOKUP(B31,'[1]Фонд 16птв'!$D$4:$FV$495,22,0)</f>
        <v>СК раб.с проп.кл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</row>
    <row r="32" spans="1:239" s="5" customFormat="1" ht="180" customHeight="1" x14ac:dyDescent="1.05">
      <c r="A32" s="40">
        <f t="shared" si="0"/>
        <v>27</v>
      </c>
      <c r="B32" s="62">
        <v>1352</v>
      </c>
      <c r="C32" s="41" t="s">
        <v>27</v>
      </c>
      <c r="D32" s="64" t="s">
        <v>53</v>
      </c>
      <c r="E32" s="173"/>
      <c r="F32" s="172"/>
      <c r="G32" s="172"/>
      <c r="H32" s="172"/>
      <c r="I32" s="43" t="str">
        <f>VLOOKUP(B32,'[1]Фонд 16птв'!$D$4:$FV$495,51,0)</f>
        <v>СКЖ-60</v>
      </c>
      <c r="J32" s="173"/>
      <c r="K32" s="173"/>
      <c r="L32" s="173"/>
      <c r="M32" s="174"/>
      <c r="N32" s="174"/>
      <c r="O32" s="173"/>
      <c r="P32" s="173"/>
      <c r="Q32" s="173"/>
      <c r="R32" s="45"/>
      <c r="S32" s="175">
        <f t="shared" si="1"/>
        <v>0</v>
      </c>
      <c r="T32" s="171">
        <f>VLOOKUP(B32,'[1]Фонд 16птв'!$D$4:$FV$495,12,0)</f>
        <v>93</v>
      </c>
      <c r="U32" s="42"/>
      <c r="V32" s="76">
        <f>VLOOKUP(B32,'[1]Фонд 16птв'!$D$4:$FV$495,4,0)</f>
        <v>10</v>
      </c>
      <c r="W32" s="79">
        <f>VLOOKUP(B32,'[1]Фонд 16птв'!$D$4:$FV$495,5,0)</f>
        <v>1.7840999999999998</v>
      </c>
      <c r="X32" s="76">
        <f>VLOOKUP(B32,'[1]Фонд 16птв'!$D$4:$FV$495,6,0)</f>
        <v>81</v>
      </c>
      <c r="Y32" s="117" t="str">
        <f>VLOOKUP(B32,'[1]Фонд 16птв'!$D$4:$J$491,2,FALSE)</f>
        <v>вн</v>
      </c>
      <c r="Z32" s="43" t="str">
        <f>VLOOKUP(B32,'[1]Фонд 16птв'!$D$4:$FV$495,22,0)</f>
        <v>винтовой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</row>
    <row r="33" spans="1:239" s="5" customFormat="1" ht="180" customHeight="1" x14ac:dyDescent="1.05">
      <c r="A33" s="40">
        <f t="shared" si="0"/>
        <v>28</v>
      </c>
      <c r="B33" s="62">
        <v>1354</v>
      </c>
      <c r="C33" s="41" t="s">
        <v>27</v>
      </c>
      <c r="D33" s="64" t="s">
        <v>53</v>
      </c>
      <c r="E33" s="173"/>
      <c r="F33" s="172"/>
      <c r="G33" s="172"/>
      <c r="H33" s="172"/>
      <c r="I33" s="43" t="str">
        <f>VLOOKUP(B33,'[1]Фонд 16птв'!$D$4:$FV$495,51,0)</f>
        <v>СКЖ-60</v>
      </c>
      <c r="J33" s="173"/>
      <c r="K33" s="173"/>
      <c r="L33" s="173"/>
      <c r="M33" s="174"/>
      <c r="N33" s="174"/>
      <c r="O33" s="173"/>
      <c r="P33" s="173"/>
      <c r="Q33" s="173"/>
      <c r="R33" s="45"/>
      <c r="S33" s="175">
        <f t="shared" si="1"/>
        <v>0</v>
      </c>
      <c r="T33" s="171">
        <f>VLOOKUP(B33,'[1]Фонд 16птв'!$D$4:$FV$495,12,0)</f>
        <v>88</v>
      </c>
      <c r="U33" s="42"/>
      <c r="V33" s="76">
        <f>VLOOKUP(B33,'[1]Фонд 16птв'!$D$4:$FV$495,4,0)</f>
        <v>95</v>
      </c>
      <c r="W33" s="79">
        <f>VLOOKUP(B33,'[1]Фонд 16птв'!$D$4:$FV$495,5,0)</f>
        <v>5.3522999999999996</v>
      </c>
      <c r="X33" s="76">
        <f>VLOOKUP(B33,'[1]Фонд 16птв'!$D$4:$FV$495,6,0)</f>
        <v>94</v>
      </c>
      <c r="Y33" s="117" t="str">
        <f>VLOOKUP(B33,'[1]Фонд 16птв'!$D$4:$J$491,2,FALSE)</f>
        <v>вн</v>
      </c>
      <c r="Z33" s="43" t="str">
        <f>VLOOKUP(B33,'[1]Фонд 16птв'!$D$4:$FV$495,22,0)</f>
        <v>винтовой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</row>
    <row r="34" spans="1:239" s="5" customFormat="1" ht="180" customHeight="1" x14ac:dyDescent="1.05">
      <c r="A34" s="40">
        <f t="shared" si="0"/>
        <v>29</v>
      </c>
      <c r="B34" s="62">
        <v>1356</v>
      </c>
      <c r="C34" s="41" t="s">
        <v>27</v>
      </c>
      <c r="D34" s="64" t="s">
        <v>53</v>
      </c>
      <c r="E34" s="173"/>
      <c r="F34" s="172"/>
      <c r="G34" s="172"/>
      <c r="H34" s="172"/>
      <c r="I34" s="43" t="str">
        <f>VLOOKUP(B34,'[1]Фонд 16птв'!$D$4:$FV$495,51,0)</f>
        <v>СКЖ-60</v>
      </c>
      <c r="J34" s="173"/>
      <c r="K34" s="173"/>
      <c r="L34" s="173"/>
      <c r="M34" s="174"/>
      <c r="N34" s="174"/>
      <c r="O34" s="173"/>
      <c r="P34" s="173"/>
      <c r="Q34" s="173"/>
      <c r="R34" s="45"/>
      <c r="S34" s="175">
        <f t="shared" si="1"/>
        <v>0</v>
      </c>
      <c r="T34" s="171">
        <f>VLOOKUP(B34,'[1]Фонд 16птв'!$D$4:$FV$495,12,0)</f>
        <v>89</v>
      </c>
      <c r="U34" s="42"/>
      <c r="V34" s="76">
        <f>VLOOKUP(B34,'[1]Фонд 16птв'!$D$4:$FV$495,4,0)</f>
        <v>49</v>
      </c>
      <c r="W34" s="79">
        <f>VLOOKUP(B34,'[1]Фонд 16птв'!$D$4:$FV$495,5,0)</f>
        <v>3.2207699999999999</v>
      </c>
      <c r="X34" s="76">
        <f>VLOOKUP(B34,'[1]Фонд 16птв'!$D$4:$FV$495,6,0)</f>
        <v>93</v>
      </c>
      <c r="Y34" s="117" t="str">
        <f>VLOOKUP(B34,'[1]Фонд 16птв'!$D$4:$J$491,2,FALSE)</f>
        <v>ск</v>
      </c>
      <c r="Z34" s="43" t="str">
        <f>VLOOKUP(B34,'[1]Фонд 16птв'!$D$4:$FV$495,22,0)</f>
        <v>СК работает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</row>
    <row r="35" spans="1:239" s="5" customFormat="1" ht="180" customHeight="1" x14ac:dyDescent="1.05">
      <c r="A35" s="40">
        <f t="shared" si="0"/>
        <v>30</v>
      </c>
      <c r="B35" s="62">
        <v>2647</v>
      </c>
      <c r="C35" s="41" t="s">
        <v>27</v>
      </c>
      <c r="D35" s="64" t="s">
        <v>53</v>
      </c>
      <c r="E35" s="173"/>
      <c r="F35" s="172"/>
      <c r="G35" s="172"/>
      <c r="H35" s="172"/>
      <c r="I35" s="43" t="str">
        <f>VLOOKUP(B35,'[1]Фонд 16птв'!$D$4:$FV$495,51,0)</f>
        <v>СКЖ-60</v>
      </c>
      <c r="J35" s="173"/>
      <c r="K35" s="173"/>
      <c r="L35" s="173"/>
      <c r="M35" s="174"/>
      <c r="N35" s="174"/>
      <c r="O35" s="173"/>
      <c r="P35" s="173"/>
      <c r="Q35" s="173"/>
      <c r="R35" s="45"/>
      <c r="S35" s="175">
        <f t="shared" si="1"/>
        <v>0</v>
      </c>
      <c r="T35" s="171">
        <f>VLOOKUP(B35,'[1]Фонд 16птв'!$D$4:$FV$495,12,0)</f>
        <v>94</v>
      </c>
      <c r="U35" s="42"/>
      <c r="V35" s="76">
        <f>VLOOKUP(B35,'[1]Фонд 16птв'!$D$4:$FV$495,4,0)</f>
        <v>52</v>
      </c>
      <c r="W35" s="79">
        <f>VLOOKUP(B35,'[1]Фонд 16птв'!$D$4:$FV$495,5,0)</f>
        <v>3.4179600000000003</v>
      </c>
      <c r="X35" s="76">
        <f>VLOOKUP(B35,'[1]Фонд 16птв'!$D$4:$FV$495,6,0)</f>
        <v>93</v>
      </c>
      <c r="Y35" s="117" t="str">
        <f>VLOOKUP(B35,'[1]Фонд 16птв'!$D$4:$J$491,2,FALSE)</f>
        <v>вн</v>
      </c>
      <c r="Z35" s="43" t="str">
        <f>VLOOKUP(B35,'[1]Фонд 16птв'!$D$4:$FV$495,22,0)</f>
        <v>винтовой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</row>
    <row r="36" spans="1:239" s="5" customFormat="1" ht="180" customHeight="1" x14ac:dyDescent="1.05">
      <c r="A36" s="40">
        <f t="shared" si="0"/>
        <v>31</v>
      </c>
      <c r="B36" s="62">
        <v>2649</v>
      </c>
      <c r="C36" s="41" t="s">
        <v>27</v>
      </c>
      <c r="D36" s="64" t="s">
        <v>53</v>
      </c>
      <c r="E36" s="173"/>
      <c r="F36" s="172"/>
      <c r="G36" s="172"/>
      <c r="H36" s="172"/>
      <c r="I36" s="43" t="str">
        <f>VLOOKUP(B36,'[1]Фонд 16птв'!$D$4:$FV$495,51,0)</f>
        <v>СКЖ-60</v>
      </c>
      <c r="J36" s="173"/>
      <c r="K36" s="173"/>
      <c r="L36" s="173"/>
      <c r="M36" s="174"/>
      <c r="N36" s="174"/>
      <c r="O36" s="173"/>
      <c r="P36" s="173"/>
      <c r="Q36" s="173"/>
      <c r="R36" s="45"/>
      <c r="S36" s="175">
        <f t="shared" si="1"/>
        <v>0</v>
      </c>
      <c r="T36" s="171">
        <f>VLOOKUP(B36,'[1]Фонд 16птв'!$D$4:$FV$495,12,0)</f>
        <v>88</v>
      </c>
      <c r="U36" s="42"/>
      <c r="V36" s="76">
        <f>VLOOKUP(B36,'[1]Фонд 16птв'!$D$4:$FV$495,4,0)</f>
        <v>37</v>
      </c>
      <c r="W36" s="79">
        <f>VLOOKUP(B36,'[1]Фонд 16птв'!$D$4:$FV$495,5,0)</f>
        <v>3.8217300000000001</v>
      </c>
      <c r="X36" s="76">
        <f>VLOOKUP(B36,'[1]Фонд 16птв'!$D$4:$FV$495,6,0)</f>
        <v>89</v>
      </c>
      <c r="Y36" s="117" t="str">
        <f>VLOOKUP(B36,'[1]Фонд 16птв'!$D$4:$J$491,2,FALSE)</f>
        <v>вн</v>
      </c>
      <c r="Z36" s="43" t="str">
        <f>VLOOKUP(B36,'[1]Фонд 16птв'!$D$4:$FV$495,22,0)</f>
        <v>винтовой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</row>
    <row r="37" spans="1:239" s="5" customFormat="1" ht="180" customHeight="1" x14ac:dyDescent="1.05">
      <c r="A37" s="40">
        <f t="shared" si="0"/>
        <v>32</v>
      </c>
      <c r="B37" s="62">
        <v>2651</v>
      </c>
      <c r="C37" s="41" t="s">
        <v>27</v>
      </c>
      <c r="D37" s="64" t="s">
        <v>53</v>
      </c>
      <c r="E37" s="173"/>
      <c r="F37" s="172"/>
      <c r="G37" s="172"/>
      <c r="H37" s="172"/>
      <c r="I37" s="43" t="str">
        <f>VLOOKUP(B37,'[1]Фонд 16птв'!$D$4:$FV$495,51,0)</f>
        <v>СКЖ-120</v>
      </c>
      <c r="J37" s="173"/>
      <c r="K37" s="173"/>
      <c r="L37" s="173"/>
      <c r="M37" s="174"/>
      <c r="N37" s="174"/>
      <c r="O37" s="173"/>
      <c r="P37" s="173"/>
      <c r="Q37" s="173"/>
      <c r="R37" s="45"/>
      <c r="S37" s="175">
        <f t="shared" si="1"/>
        <v>0</v>
      </c>
      <c r="T37" s="171">
        <f>VLOOKUP(B37,'[1]Фонд 16птв'!$D$4:$FV$495,12,0)</f>
        <v>95</v>
      </c>
      <c r="U37" s="42"/>
      <c r="V37" s="76">
        <f>VLOOKUP(B37,'[1]Фонд 16птв'!$D$4:$FV$495,4,0)</f>
        <v>93</v>
      </c>
      <c r="W37" s="79">
        <f>VLOOKUP(B37,'[1]Фонд 16птв'!$D$4:$FV$495,5,0)</f>
        <v>4.3663499999999997</v>
      </c>
      <c r="X37" s="76">
        <f>VLOOKUP(B37,'[1]Фонд 16птв'!$D$4:$FV$495,6,0)</f>
        <v>95</v>
      </c>
      <c r="Y37" s="117" t="str">
        <f>VLOOKUP(B37,'[1]Фонд 16птв'!$D$4:$J$491,2,FALSE)</f>
        <v>вн</v>
      </c>
      <c r="Z37" s="43" t="str">
        <f>VLOOKUP(B37,'[1]Фонд 16птв'!$D$4:$FV$495,22,0)</f>
        <v>винтовой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</row>
    <row r="38" spans="1:239" s="5" customFormat="1" ht="180" customHeight="1" x14ac:dyDescent="1.05">
      <c r="A38" s="40">
        <f t="shared" si="0"/>
        <v>33</v>
      </c>
      <c r="B38" s="62">
        <v>3030</v>
      </c>
      <c r="C38" s="41" t="s">
        <v>27</v>
      </c>
      <c r="D38" s="64" t="s">
        <v>53</v>
      </c>
      <c r="E38" s="173"/>
      <c r="F38" s="172"/>
      <c r="G38" s="172"/>
      <c r="H38" s="172"/>
      <c r="I38" s="43" t="str">
        <f>VLOOKUP(B38,'[1]Фонд 16птв'!$D$4:$FV$495,51,0)</f>
        <v>СКЖ-60</v>
      </c>
      <c r="J38" s="173"/>
      <c r="K38" s="173"/>
      <c r="L38" s="173"/>
      <c r="M38" s="174"/>
      <c r="N38" s="174"/>
      <c r="O38" s="173"/>
      <c r="P38" s="173"/>
      <c r="Q38" s="173"/>
      <c r="R38" s="45"/>
      <c r="S38" s="175">
        <f t="shared" si="1"/>
        <v>0</v>
      </c>
      <c r="T38" s="171">
        <f>VLOOKUP(B38,'[1]Фонд 16птв'!$D$4:$FV$495,12,0)</f>
        <v>12</v>
      </c>
      <c r="U38" s="42"/>
      <c r="V38" s="76">
        <f>VLOOKUP(B38,'[1]Фонд 16птв'!$D$4:$FV$495,4,0)</f>
        <v>1</v>
      </c>
      <c r="W38" s="79">
        <f>VLOOKUP(B38,'[1]Фонд 16птв'!$D$4:$FV$495,5,0)</f>
        <v>0.75119999999999998</v>
      </c>
      <c r="X38" s="76">
        <f>VLOOKUP(B38,'[1]Фонд 16птв'!$D$4:$FV$495,6,0)</f>
        <v>20</v>
      </c>
      <c r="Y38" s="117" t="str">
        <f>VLOOKUP(B38,'[1]Фонд 16птв'!$D$4:$J$491,2,FALSE)</f>
        <v>вн</v>
      </c>
      <c r="Z38" s="43" t="str">
        <f>VLOOKUP(B38,'[1]Фонд 16птв'!$D$4:$FV$495,22,0)</f>
        <v>винтовой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</row>
    <row r="39" spans="1:239" s="5" customFormat="1" ht="180" customHeight="1" x14ac:dyDescent="1.05">
      <c r="A39" s="40">
        <f t="shared" si="0"/>
        <v>34</v>
      </c>
      <c r="B39" s="88">
        <v>4249</v>
      </c>
      <c r="C39" s="41" t="s">
        <v>27</v>
      </c>
      <c r="D39" s="64" t="s">
        <v>53</v>
      </c>
      <c r="E39" s="173"/>
      <c r="F39" s="172"/>
      <c r="G39" s="172"/>
      <c r="H39" s="172"/>
      <c r="I39" s="43" t="str">
        <f>VLOOKUP(B39,'[1]Фонд 16птв'!$D$4:$FV$495,51,0)</f>
        <v>СКЖ-60</v>
      </c>
      <c r="J39" s="173"/>
      <c r="K39" s="173"/>
      <c r="L39" s="173"/>
      <c r="M39" s="174"/>
      <c r="N39" s="174"/>
      <c r="O39" s="173"/>
      <c r="P39" s="173"/>
      <c r="Q39" s="173"/>
      <c r="R39" s="92" t="s">
        <v>60</v>
      </c>
      <c r="S39" s="175">
        <f t="shared" si="1"/>
        <v>0</v>
      </c>
      <c r="T39" s="171">
        <f>VLOOKUP(B39,'[1]Фонд 16птв'!$D$4:$FV$495,12,0)</f>
        <v>0</v>
      </c>
      <c r="U39" s="42"/>
      <c r="V39" s="76">
        <f>VLOOKUP(B39,'[1]Фонд 16птв'!$D$4:$FV$495,4,0)</f>
        <v>5</v>
      </c>
      <c r="W39" s="79">
        <f>VLOOKUP(B39,'[1]Фонд 16птв'!$D$4:$FV$495,5,0)</f>
        <v>0.93899999999999995</v>
      </c>
      <c r="X39" s="76">
        <f>VLOOKUP(B39,'[1]Фонд 16птв'!$D$4:$FV$495,6,0)</f>
        <v>80</v>
      </c>
      <c r="Y39" s="117" t="str">
        <f>VLOOKUP(B39,'[1]Фонд 16птв'!$D$4:$J$491,2,FALSE)</f>
        <v>ск</v>
      </c>
      <c r="Z39" s="43" t="str">
        <f>VLOOKUP(B39,'[1]Фонд 16птв'!$D$4:$FV$495,22,0)</f>
        <v>п.э СК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</row>
    <row r="40" spans="1:239" s="5" customFormat="1" ht="180" customHeight="1" x14ac:dyDescent="1.05">
      <c r="A40" s="40">
        <f t="shared" si="0"/>
        <v>35</v>
      </c>
      <c r="B40" s="62">
        <v>6566</v>
      </c>
      <c r="C40" s="41" t="s">
        <v>27</v>
      </c>
      <c r="D40" s="64" t="s">
        <v>53</v>
      </c>
      <c r="E40" s="173"/>
      <c r="F40" s="172"/>
      <c r="G40" s="172"/>
      <c r="H40" s="172"/>
      <c r="I40" s="43" t="str">
        <f>VLOOKUP(B40,'[1]Фонд 16птв'!$D$4:$FV$495,51,0)</f>
        <v>СКЖ-60</v>
      </c>
      <c r="J40" s="173"/>
      <c r="K40" s="173"/>
      <c r="L40" s="173"/>
      <c r="M40" s="174"/>
      <c r="N40" s="174"/>
      <c r="O40" s="173"/>
      <c r="P40" s="173"/>
      <c r="Q40" s="173"/>
      <c r="R40" s="45"/>
      <c r="S40" s="175">
        <f t="shared" si="1"/>
        <v>0</v>
      </c>
      <c r="T40" s="171">
        <f>VLOOKUP(B40,'[1]Фонд 16птв'!$D$4:$FV$495,12,0)</f>
        <v>97</v>
      </c>
      <c r="U40" s="42"/>
      <c r="V40" s="76">
        <f>VLOOKUP(B40,'[1]Фонд 16птв'!$D$4:$FV$495,4,0)</f>
        <v>17</v>
      </c>
      <c r="W40" s="79">
        <f>VLOOKUP(B40,'[1]Фонд 16птв'!$D$4:$FV$495,5,0)</f>
        <v>0.79815000000000003</v>
      </c>
      <c r="X40" s="76">
        <f>VLOOKUP(B40,'[1]Фонд 16птв'!$D$4:$FV$495,6,0)</f>
        <v>95</v>
      </c>
      <c r="Y40" s="117" t="str">
        <f>VLOOKUP(B40,'[1]Фонд 16птв'!$D$4:$J$491,2,FALSE)</f>
        <v>вн</v>
      </c>
      <c r="Z40" s="43" t="str">
        <f>VLOOKUP(B40,'[1]Фонд 16птв'!$D$4:$FV$495,22,0)</f>
        <v>винтовой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</row>
    <row r="41" spans="1:239" s="8" customFormat="1" ht="200.1" customHeight="1" x14ac:dyDescent="0.15">
      <c r="A41" s="46"/>
      <c r="B41" s="46"/>
      <c r="C41" s="47"/>
      <c r="D41" s="67"/>
      <c r="E41" s="47" t="s">
        <v>29</v>
      </c>
      <c r="F41" s="46"/>
      <c r="G41" s="46"/>
      <c r="H41" s="47"/>
      <c r="I41" s="47"/>
      <c r="J41" s="46"/>
      <c r="K41" s="46"/>
      <c r="L41" s="46"/>
      <c r="M41" s="72"/>
      <c r="N41" s="72"/>
      <c r="O41" s="46"/>
      <c r="P41" s="46"/>
      <c r="Q41" s="46"/>
      <c r="R41" s="46"/>
      <c r="S41" s="46"/>
      <c r="T41" s="46"/>
      <c r="U41" s="46"/>
      <c r="V41" s="46">
        <f>SUM(V6:V40)</f>
        <v>966</v>
      </c>
      <c r="W41" s="67">
        <f>SUM(W6:W40)</f>
        <v>79.148309999999981</v>
      </c>
      <c r="X41" s="47"/>
      <c r="Y41" s="4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 spans="1:239" s="10" customFormat="1" ht="200.1" customHeight="1" x14ac:dyDescent="1.05">
      <c r="A42" s="49" t="s">
        <v>30</v>
      </c>
      <c r="B42" s="49" t="s">
        <v>5</v>
      </c>
      <c r="C42" s="122" t="s">
        <v>32</v>
      </c>
      <c r="D42" s="116"/>
      <c r="E42" s="180" t="s">
        <v>14</v>
      </c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1"/>
      <c r="Q42" s="63" t="s">
        <v>33</v>
      </c>
      <c r="R42" s="50" t="s">
        <v>34</v>
      </c>
      <c r="S42" s="125"/>
      <c r="T42" s="125"/>
      <c r="U42" s="125"/>
      <c r="V42" s="98"/>
      <c r="W42" s="93"/>
      <c r="X42" s="102"/>
      <c r="Y42" s="125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spans="1:239" s="10" customFormat="1" ht="200.1" customHeight="1" x14ac:dyDescent="0.15">
      <c r="A43" s="52">
        <v>1</v>
      </c>
      <c r="B43" s="53"/>
      <c r="C43" s="179"/>
      <c r="D43" s="177"/>
      <c r="E43" s="177"/>
      <c r="F43" s="119"/>
      <c r="G43" s="177"/>
      <c r="H43" s="177"/>
      <c r="I43" s="177"/>
      <c r="J43" s="177"/>
      <c r="K43" s="177"/>
      <c r="L43" s="177"/>
      <c r="M43" s="177"/>
      <c r="N43" s="177"/>
      <c r="O43" s="177"/>
      <c r="P43" s="178"/>
      <c r="Q43" s="123"/>
      <c r="R43" s="123"/>
      <c r="S43" s="56"/>
      <c r="T43" s="56"/>
      <c r="U43" s="56"/>
      <c r="V43" s="98"/>
      <c r="W43" s="93"/>
      <c r="X43" s="102"/>
      <c r="Y43" s="5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spans="1:239" s="10" customFormat="1" ht="200.1" customHeight="1" x14ac:dyDescent="0.15">
      <c r="A44" s="52">
        <v>2</v>
      </c>
      <c r="B44" s="53"/>
      <c r="C44" s="179"/>
      <c r="D44" s="177"/>
      <c r="E44" s="177"/>
      <c r="F44" s="119"/>
      <c r="G44" s="177"/>
      <c r="H44" s="177"/>
      <c r="I44" s="177"/>
      <c r="J44" s="177"/>
      <c r="K44" s="177"/>
      <c r="L44" s="177"/>
      <c r="M44" s="177"/>
      <c r="N44" s="177"/>
      <c r="O44" s="177"/>
      <c r="P44" s="178"/>
      <c r="Q44" s="123"/>
      <c r="R44" s="123"/>
      <c r="S44" s="56"/>
      <c r="T44" s="56"/>
      <c r="U44" s="56"/>
      <c r="V44" s="98"/>
      <c r="W44" s="93"/>
      <c r="X44" s="102"/>
      <c r="Y44" s="5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spans="1:239" s="10" customFormat="1" ht="200.1" customHeight="1" x14ac:dyDescent="0.15">
      <c r="A45" s="52">
        <v>3</v>
      </c>
      <c r="B45" s="53"/>
      <c r="C45" s="179"/>
      <c r="D45" s="177"/>
      <c r="E45" s="177"/>
      <c r="F45" s="119"/>
      <c r="G45" s="119"/>
      <c r="H45" s="119"/>
      <c r="I45" s="119"/>
      <c r="J45" s="119"/>
      <c r="K45" s="119"/>
      <c r="L45" s="119"/>
      <c r="M45" s="119"/>
      <c r="N45" s="133"/>
      <c r="O45" s="119"/>
      <c r="P45" s="120"/>
      <c r="Q45" s="123"/>
      <c r="R45" s="123"/>
      <c r="S45" s="56"/>
      <c r="T45" s="56"/>
      <c r="U45" s="56"/>
      <c r="V45" s="98"/>
      <c r="W45" s="93"/>
      <c r="X45" s="102"/>
      <c r="Y45" s="5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spans="1:239" s="10" customFormat="1" ht="200.1" customHeight="1" x14ac:dyDescent="0.15">
      <c r="A46" s="52">
        <v>4</v>
      </c>
      <c r="B46" s="53"/>
      <c r="C46" s="179"/>
      <c r="D46" s="177"/>
      <c r="E46" s="177"/>
      <c r="F46" s="119"/>
      <c r="G46" s="119"/>
      <c r="H46" s="119"/>
      <c r="I46" s="119"/>
      <c r="J46" s="119"/>
      <c r="K46" s="119"/>
      <c r="L46" s="119"/>
      <c r="M46" s="119"/>
      <c r="N46" s="133"/>
      <c r="O46" s="119"/>
      <c r="P46" s="120"/>
      <c r="Q46" s="123"/>
      <c r="R46" s="123"/>
      <c r="S46" s="56"/>
      <c r="T46" s="56"/>
      <c r="U46" s="56"/>
      <c r="V46" s="98"/>
      <c r="W46" s="93"/>
      <c r="X46" s="102"/>
      <c r="Y46" s="5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spans="1:239" s="10" customFormat="1" ht="200.1" customHeight="1" x14ac:dyDescent="0.15">
      <c r="A47" s="52">
        <v>5</v>
      </c>
      <c r="B47" s="53"/>
      <c r="C47" s="179"/>
      <c r="D47" s="177"/>
      <c r="E47" s="177"/>
      <c r="F47" s="119"/>
      <c r="G47" s="119"/>
      <c r="H47" s="119"/>
      <c r="I47" s="119"/>
      <c r="J47" s="119"/>
      <c r="K47" s="119"/>
      <c r="L47" s="119"/>
      <c r="M47" s="119"/>
      <c r="N47" s="133"/>
      <c r="O47" s="119"/>
      <c r="P47" s="120"/>
      <c r="Q47" s="123"/>
      <c r="R47" s="123"/>
      <c r="S47" s="56"/>
      <c r="T47" s="56"/>
      <c r="U47" s="56"/>
      <c r="V47" s="98"/>
      <c r="W47" s="93"/>
      <c r="X47" s="102"/>
      <c r="Y47" s="5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spans="1:239" s="10" customFormat="1" ht="200.1" customHeight="1" x14ac:dyDescent="0.15">
      <c r="A48" s="52">
        <v>6</v>
      </c>
      <c r="B48" s="53"/>
      <c r="C48" s="179"/>
      <c r="D48" s="177"/>
      <c r="E48" s="177"/>
      <c r="F48" s="119"/>
      <c r="G48" s="177"/>
      <c r="H48" s="177"/>
      <c r="I48" s="177"/>
      <c r="J48" s="177"/>
      <c r="K48" s="177"/>
      <c r="L48" s="177"/>
      <c r="M48" s="177"/>
      <c r="N48" s="177"/>
      <c r="O48" s="177"/>
      <c r="P48" s="178"/>
      <c r="Q48" s="123"/>
      <c r="R48" s="123"/>
      <c r="S48" s="56"/>
      <c r="T48" s="56"/>
      <c r="U48" s="56"/>
      <c r="V48" s="98"/>
      <c r="W48" s="93"/>
      <c r="X48" s="102"/>
      <c r="Y48" s="5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spans="1:239" s="10" customFormat="1" ht="200.1" customHeight="1" x14ac:dyDescent="1.05">
      <c r="A49" s="49">
        <v>7</v>
      </c>
      <c r="B49" s="49"/>
      <c r="C49" s="179"/>
      <c r="D49" s="177"/>
      <c r="E49" s="177"/>
      <c r="F49" s="119"/>
      <c r="G49" s="177"/>
      <c r="H49" s="177"/>
      <c r="I49" s="177"/>
      <c r="J49" s="177"/>
      <c r="K49" s="177"/>
      <c r="L49" s="177"/>
      <c r="M49" s="177"/>
      <c r="N49" s="177"/>
      <c r="O49" s="177"/>
      <c r="P49" s="178"/>
      <c r="Q49" s="123"/>
      <c r="R49" s="123"/>
      <c r="S49" s="56"/>
      <c r="T49" s="56"/>
      <c r="U49" s="56"/>
      <c r="V49" s="98"/>
      <c r="W49" s="93"/>
      <c r="X49" s="102"/>
      <c r="Y49" s="5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spans="1:239" s="10" customFormat="1" ht="200.1" customHeight="1" x14ac:dyDescent="0.15">
      <c r="A50" s="52">
        <v>8</v>
      </c>
      <c r="B50" s="53"/>
      <c r="C50" s="179"/>
      <c r="D50" s="177"/>
      <c r="E50" s="177"/>
      <c r="F50" s="119"/>
      <c r="G50" s="177"/>
      <c r="H50" s="177"/>
      <c r="I50" s="177"/>
      <c r="J50" s="177"/>
      <c r="K50" s="177"/>
      <c r="L50" s="177"/>
      <c r="M50" s="177"/>
      <c r="N50" s="177"/>
      <c r="O50" s="177"/>
      <c r="P50" s="178"/>
      <c r="Q50" s="123"/>
      <c r="R50" s="123"/>
      <c r="S50" s="56"/>
      <c r="T50" s="56"/>
      <c r="U50" s="56"/>
      <c r="V50" s="98"/>
      <c r="W50" s="93"/>
      <c r="X50" s="102"/>
      <c r="Y50" s="5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spans="1:239" s="10" customFormat="1" ht="200.1" customHeight="1" x14ac:dyDescent="0.15">
      <c r="A51" s="52">
        <v>9</v>
      </c>
      <c r="B51" s="53"/>
      <c r="C51" s="179"/>
      <c r="D51" s="177"/>
      <c r="E51" s="177"/>
      <c r="F51" s="119"/>
      <c r="G51" s="177"/>
      <c r="H51" s="177"/>
      <c r="I51" s="177"/>
      <c r="J51" s="177"/>
      <c r="K51" s="177"/>
      <c r="L51" s="177"/>
      <c r="M51" s="177"/>
      <c r="N51" s="177"/>
      <c r="O51" s="177"/>
      <c r="P51" s="178"/>
      <c r="Q51" s="123"/>
      <c r="R51" s="123"/>
      <c r="S51" s="56"/>
      <c r="T51" s="56"/>
      <c r="U51" s="56"/>
      <c r="V51" s="98"/>
      <c r="W51" s="93"/>
      <c r="X51" s="102"/>
      <c r="Y51" s="5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spans="1:239" s="10" customFormat="1" ht="200.1" customHeight="1" x14ac:dyDescent="0.15">
      <c r="A52" s="52">
        <v>10</v>
      </c>
      <c r="B52" s="53"/>
      <c r="C52" s="179"/>
      <c r="D52" s="177"/>
      <c r="E52" s="177"/>
      <c r="F52" s="119"/>
      <c r="G52" s="177"/>
      <c r="H52" s="177"/>
      <c r="I52" s="177"/>
      <c r="J52" s="177"/>
      <c r="K52" s="177"/>
      <c r="L52" s="177"/>
      <c r="M52" s="177"/>
      <c r="N52" s="177"/>
      <c r="O52" s="177"/>
      <c r="P52" s="178"/>
      <c r="Q52" s="123"/>
      <c r="R52" s="123"/>
      <c r="S52" s="56"/>
      <c r="T52" s="56"/>
      <c r="U52" s="56"/>
      <c r="V52" s="98"/>
      <c r="W52" s="93"/>
      <c r="X52" s="102"/>
      <c r="Y52" s="5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spans="1:239" s="10" customFormat="1" ht="200.1" customHeight="1" x14ac:dyDescent="0.15">
      <c r="A53" s="11"/>
      <c r="B53" s="8"/>
      <c r="C53" s="12"/>
      <c r="D53" s="68"/>
      <c r="E53" s="12"/>
      <c r="F53" s="12"/>
      <c r="G53" s="12"/>
      <c r="H53" s="12"/>
      <c r="I53" s="12"/>
      <c r="J53" s="12"/>
      <c r="K53" s="12"/>
      <c r="L53" s="12"/>
      <c r="M53" s="73"/>
      <c r="N53" s="73"/>
      <c r="O53" s="12"/>
      <c r="P53" s="12"/>
      <c r="Q53" s="12"/>
      <c r="R53" s="12"/>
      <c r="S53" s="12"/>
      <c r="T53" s="12"/>
      <c r="U53" s="12"/>
      <c r="V53" s="9"/>
      <c r="W53" s="7"/>
      <c r="X53" s="6"/>
      <c r="Y53" s="12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spans="1:239" s="2" customFormat="1" ht="200.1" customHeight="1" x14ac:dyDescent="1.2">
      <c r="A54" s="20"/>
      <c r="B54" s="20"/>
      <c r="C54" s="57" t="s">
        <v>35</v>
      </c>
      <c r="D54" s="206"/>
      <c r="E54" s="206"/>
      <c r="F54" s="58"/>
      <c r="G54" s="20"/>
      <c r="H54" s="20"/>
      <c r="I54" s="56"/>
      <c r="J54" s="20"/>
      <c r="K54" s="20"/>
      <c r="L54" s="20"/>
      <c r="M54" s="84"/>
      <c r="N54" s="84"/>
      <c r="O54" s="20"/>
      <c r="P54" s="20"/>
      <c r="Q54" s="20"/>
      <c r="R54" s="20"/>
      <c r="S54" s="20"/>
      <c r="T54" s="20"/>
      <c r="U54" s="20"/>
      <c r="V54" s="99"/>
      <c r="W54" s="94"/>
      <c r="X54" s="70"/>
      <c r="Y54" s="56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 spans="1:239" s="10" customFormat="1" ht="200.1" customHeight="1" x14ac:dyDescent="1.2">
      <c r="A55" s="51"/>
      <c r="B55" s="51"/>
      <c r="C55" s="57" t="s">
        <v>36</v>
      </c>
      <c r="D55" s="206"/>
      <c r="E55" s="206"/>
      <c r="F55" s="20"/>
      <c r="G55" s="51"/>
      <c r="H55" s="58"/>
      <c r="I55" s="56"/>
      <c r="J55" s="20"/>
      <c r="K55" s="51"/>
      <c r="L55" s="51"/>
      <c r="M55" s="85"/>
      <c r="N55" s="85"/>
      <c r="O55" s="51"/>
      <c r="P55" s="51"/>
      <c r="Q55" s="51"/>
      <c r="R55" s="51"/>
      <c r="S55" s="51"/>
      <c r="T55" s="51"/>
      <c r="U55" s="51"/>
      <c r="V55" s="99"/>
      <c r="W55" s="93"/>
      <c r="X55" s="102"/>
      <c r="Y55" s="5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</row>
    <row r="56" spans="1:239" s="10" customFormat="1" ht="200.1" customHeight="1" x14ac:dyDescent="1.2">
      <c r="A56" s="51"/>
      <c r="B56" s="51"/>
      <c r="C56" s="57" t="s">
        <v>37</v>
      </c>
      <c r="D56" s="206"/>
      <c r="E56" s="206"/>
      <c r="F56" s="20"/>
      <c r="G56" s="56"/>
      <c r="H56" s="58"/>
      <c r="I56" s="56"/>
      <c r="J56" s="20"/>
      <c r="K56" s="51"/>
      <c r="L56" s="48"/>
      <c r="M56" s="85"/>
      <c r="N56" s="85"/>
      <c r="O56" s="51"/>
      <c r="P56" s="51"/>
      <c r="Q56" s="51"/>
      <c r="R56" s="51"/>
      <c r="S56" s="51"/>
      <c r="T56" s="51"/>
      <c r="U56" s="51"/>
      <c r="V56" s="100"/>
      <c r="W56" s="93"/>
      <c r="X56" s="102"/>
      <c r="Y56" s="5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spans="1:239" s="10" customFormat="1" ht="200.1" customHeight="1" thickBot="1" x14ac:dyDescent="1.1000000000000001">
      <c r="A57" s="11"/>
      <c r="B57" s="8"/>
      <c r="C57" s="12"/>
      <c r="D57" s="68"/>
      <c r="E57" s="12"/>
      <c r="F57" s="12"/>
      <c r="G57" s="12"/>
      <c r="H57" s="12"/>
      <c r="I57" s="12"/>
      <c r="J57" s="12"/>
      <c r="K57" s="14"/>
      <c r="L57" s="12"/>
      <c r="M57" s="74"/>
      <c r="N57" s="74"/>
      <c r="O57" s="12"/>
      <c r="P57" s="12"/>
      <c r="Q57" s="12"/>
      <c r="R57" s="12"/>
      <c r="S57" s="12"/>
      <c r="T57" s="12"/>
      <c r="U57" s="12"/>
      <c r="V57" s="15"/>
      <c r="W57" s="7"/>
      <c r="X57" s="6"/>
      <c r="Y57" s="5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spans="1:239" s="4" customFormat="1" ht="409.6" customHeight="1" x14ac:dyDescent="1.05">
      <c r="A58" s="140" t="s">
        <v>4</v>
      </c>
      <c r="B58" s="140" t="s">
        <v>5</v>
      </c>
      <c r="C58" s="139" t="s">
        <v>6</v>
      </c>
      <c r="D58" s="141" t="s">
        <v>7</v>
      </c>
      <c r="E58" s="142" t="s">
        <v>14</v>
      </c>
      <c r="F58" s="140" t="s">
        <v>15</v>
      </c>
      <c r="G58" s="140" t="s">
        <v>11</v>
      </c>
      <c r="H58" s="140" t="s">
        <v>12</v>
      </c>
      <c r="I58" s="143" t="s">
        <v>13</v>
      </c>
      <c r="J58" s="140" t="s">
        <v>16</v>
      </c>
      <c r="K58" s="140" t="s">
        <v>17</v>
      </c>
      <c r="L58" s="207" t="s">
        <v>18</v>
      </c>
      <c r="M58" s="144" t="s">
        <v>19</v>
      </c>
      <c r="N58" s="138" t="s">
        <v>59</v>
      </c>
      <c r="O58" s="34" t="s">
        <v>20</v>
      </c>
      <c r="P58" s="34" t="s">
        <v>21</v>
      </c>
      <c r="Q58" s="34" t="s">
        <v>22</v>
      </c>
      <c r="R58" s="35" t="s">
        <v>23</v>
      </c>
      <c r="S58" s="140" t="s">
        <v>8</v>
      </c>
      <c r="T58" s="137" t="s">
        <v>9</v>
      </c>
      <c r="U58" s="140" t="s">
        <v>10</v>
      </c>
      <c r="V58" s="147" t="s">
        <v>24</v>
      </c>
      <c r="W58" s="145" t="s">
        <v>25</v>
      </c>
      <c r="X58" s="146" t="s">
        <v>26</v>
      </c>
      <c r="Y58" s="140" t="s">
        <v>58</v>
      </c>
      <c r="Z58" s="19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</row>
    <row r="59" spans="1:239" s="4" customFormat="1" ht="269.25" customHeight="1" x14ac:dyDescent="1.05">
      <c r="A59" s="40">
        <v>1</v>
      </c>
      <c r="B59" s="90">
        <v>1350</v>
      </c>
      <c r="C59" s="41" t="s">
        <v>27</v>
      </c>
      <c r="D59" s="64" t="s">
        <v>53</v>
      </c>
      <c r="E59" s="173"/>
      <c r="F59" s="173"/>
      <c r="G59" s="173"/>
      <c r="H59" s="173"/>
      <c r="I59" s="43" t="str">
        <f>VLOOKUP(B59,'[1]Фонд 16птв'!$D$4:$FV$495,51,0)</f>
        <v>СКЖ-60</v>
      </c>
      <c r="J59" s="173"/>
      <c r="K59" s="173"/>
      <c r="L59" s="173"/>
      <c r="M59" s="174"/>
      <c r="N59" s="174"/>
      <c r="O59" s="173"/>
      <c r="P59" s="173"/>
      <c r="Q59" s="173"/>
      <c r="R59" s="91" t="s">
        <v>38</v>
      </c>
      <c r="S59" s="175">
        <f t="shared" ref="S59" si="2">F59*(100-T59)/100*0.939</f>
        <v>0</v>
      </c>
      <c r="T59" s="171">
        <f>VLOOKUP(B59,'[1]Фонд 16птв'!$D$4:$FV$495,12,0)</f>
        <v>0</v>
      </c>
      <c r="U59" s="42"/>
      <c r="V59" s="76">
        <f>VLOOKUP(B59,'[1]Фонд 16птв'!$D$4:$FV$495,4,0)</f>
        <v>15</v>
      </c>
      <c r="W59" s="79">
        <f>VLOOKUP(B59,'[1]Фонд 16птв'!$D$4:$FV$495,5,0)</f>
        <v>1.2676499999999997</v>
      </c>
      <c r="X59" s="76">
        <f>VLOOKUP(B59,'[1]Фонд 16птв'!$D$4:$FV$495,6,0)</f>
        <v>91</v>
      </c>
      <c r="Y59" s="117" t="str">
        <f>VLOOKUP(B59,'[1]Фонд 16птв'!$D$4:$J$491,2,FALSE)</f>
        <v>вн</v>
      </c>
      <c r="Z59" s="43" t="str">
        <f>VLOOKUP(B59,'[1]Фонд 16птв'!$D$4:$FV$495,22,0)</f>
        <v>Бездействие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</row>
    <row r="60" spans="1:239" s="4" customFormat="1" ht="21.95" customHeight="1" x14ac:dyDescent="1.05">
      <c r="A60" s="1"/>
      <c r="B60" s="1"/>
      <c r="C60" s="1"/>
      <c r="D60" s="69"/>
      <c r="E60" s="1"/>
      <c r="F60" s="1"/>
      <c r="G60" s="1"/>
      <c r="H60" s="1"/>
      <c r="J60" s="1"/>
      <c r="K60" s="1"/>
      <c r="L60" s="1"/>
      <c r="M60" s="75"/>
      <c r="N60" s="75"/>
      <c r="O60" s="1"/>
      <c r="R60" s="3"/>
      <c r="S60" s="1"/>
      <c r="T60" s="1"/>
      <c r="U60" s="1"/>
      <c r="V60" s="16"/>
      <c r="W60" s="16"/>
      <c r="X60" s="16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</row>
    <row r="61" spans="1:239" s="4" customFormat="1" ht="21.95" customHeight="1" x14ac:dyDescent="1.05">
      <c r="A61" s="1"/>
      <c r="B61" s="1"/>
      <c r="C61" s="1"/>
      <c r="D61" s="69"/>
      <c r="E61" s="1"/>
      <c r="F61" s="1"/>
      <c r="G61" s="1"/>
      <c r="H61" s="1"/>
      <c r="J61" s="1"/>
      <c r="K61" s="1"/>
      <c r="L61" s="1"/>
      <c r="M61" s="75"/>
      <c r="N61" s="75"/>
      <c r="O61" s="1"/>
      <c r="R61" s="3"/>
      <c r="S61" s="1"/>
      <c r="T61" s="1"/>
      <c r="U61" s="1"/>
      <c r="V61" s="16"/>
      <c r="W61" s="16"/>
      <c r="X61" s="16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</row>
    <row r="62" spans="1:239" s="4" customFormat="1" ht="21.95" customHeight="1" x14ac:dyDescent="1.05">
      <c r="A62" s="1"/>
      <c r="B62" s="1"/>
      <c r="C62" s="1"/>
      <c r="D62" s="69"/>
      <c r="E62" s="1"/>
      <c r="F62" s="1"/>
      <c r="G62" s="1"/>
      <c r="H62" s="1"/>
      <c r="J62" s="1"/>
      <c r="K62" s="1"/>
      <c r="L62" s="1"/>
      <c r="M62" s="75"/>
      <c r="N62" s="75"/>
      <c r="O62" s="1"/>
      <c r="R62" s="3"/>
      <c r="S62" s="1"/>
      <c r="T62" s="1"/>
      <c r="U62" s="1"/>
      <c r="V62" s="16"/>
      <c r="W62" s="16"/>
      <c r="X62" s="16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</row>
    <row r="63" spans="1:239" s="4" customFormat="1" ht="21.95" customHeight="1" x14ac:dyDescent="1.05">
      <c r="A63" s="1"/>
      <c r="B63" s="1"/>
      <c r="C63" s="1"/>
      <c r="D63" s="69"/>
      <c r="E63" s="1"/>
      <c r="F63" s="1"/>
      <c r="G63" s="1"/>
      <c r="H63" s="1"/>
      <c r="J63" s="1"/>
      <c r="K63" s="1"/>
      <c r="L63" s="1"/>
      <c r="M63" s="75"/>
      <c r="N63" s="75"/>
      <c r="O63" s="1"/>
      <c r="R63" s="3"/>
      <c r="S63" s="1"/>
      <c r="T63" s="1"/>
      <c r="U63" s="1"/>
      <c r="V63" s="16"/>
      <c r="W63" s="16"/>
      <c r="X63" s="16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</row>
    <row r="64" spans="1:239" s="4" customFormat="1" ht="21.95" customHeight="1" x14ac:dyDescent="1.05">
      <c r="A64" s="1"/>
      <c r="B64" s="1"/>
      <c r="C64" s="1"/>
      <c r="D64" s="69"/>
      <c r="E64" s="1"/>
      <c r="F64" s="1"/>
      <c r="G64" s="1"/>
      <c r="H64" s="1"/>
      <c r="J64" s="1"/>
      <c r="K64" s="1"/>
      <c r="L64" s="1"/>
      <c r="M64" s="75"/>
      <c r="N64" s="75"/>
      <c r="O64" s="1"/>
      <c r="R64" s="3"/>
      <c r="S64" s="1"/>
      <c r="T64" s="1"/>
      <c r="U64" s="1"/>
      <c r="V64" s="16"/>
      <c r="W64" s="16"/>
      <c r="X64" s="16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</row>
    <row r="65" spans="1:239" s="4" customFormat="1" ht="21.95" customHeight="1" x14ac:dyDescent="1.05">
      <c r="A65" s="1"/>
      <c r="B65" s="1"/>
      <c r="C65" s="1"/>
      <c r="D65" s="69"/>
      <c r="E65" s="1"/>
      <c r="F65" s="1"/>
      <c r="G65" s="1"/>
      <c r="H65" s="1"/>
      <c r="J65" s="1"/>
      <c r="K65" s="1"/>
      <c r="L65" s="1"/>
      <c r="M65" s="75"/>
      <c r="N65" s="75"/>
      <c r="O65" s="1"/>
      <c r="R65" s="3"/>
      <c r="S65" s="1"/>
      <c r="T65" s="1"/>
      <c r="U65" s="1"/>
      <c r="V65" s="16"/>
      <c r="W65" s="16"/>
      <c r="X65" s="16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</row>
    <row r="66" spans="1:239" s="4" customFormat="1" ht="21.95" customHeight="1" x14ac:dyDescent="1.05">
      <c r="A66" s="1"/>
      <c r="B66" s="1"/>
      <c r="C66" s="1"/>
      <c r="D66" s="69"/>
      <c r="E66" s="1"/>
      <c r="F66" s="1"/>
      <c r="G66" s="1"/>
      <c r="H66" s="1"/>
      <c r="J66" s="1"/>
      <c r="K66" s="1"/>
      <c r="L66" s="1"/>
      <c r="M66" s="75"/>
      <c r="N66" s="75"/>
      <c r="O66" s="1"/>
      <c r="R66" s="3"/>
      <c r="S66" s="1"/>
      <c r="T66" s="1"/>
      <c r="U66" s="1"/>
      <c r="V66" s="16"/>
      <c r="W66" s="16"/>
      <c r="X66" s="16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</row>
    <row r="67" spans="1:239" s="4" customFormat="1" ht="21.95" customHeight="1" x14ac:dyDescent="1.05">
      <c r="A67" s="1"/>
      <c r="B67" s="1"/>
      <c r="C67" s="1"/>
      <c r="D67" s="69"/>
      <c r="E67" s="1"/>
      <c r="F67" s="1"/>
      <c r="G67" s="1"/>
      <c r="H67" s="1"/>
      <c r="J67" s="1"/>
      <c r="K67" s="1"/>
      <c r="L67" s="1"/>
      <c r="M67" s="75"/>
      <c r="N67" s="75"/>
      <c r="O67" s="1"/>
      <c r="R67" s="3"/>
      <c r="S67" s="1"/>
      <c r="T67" s="1"/>
      <c r="U67" s="1"/>
      <c r="V67" s="16"/>
      <c r="W67" s="16"/>
      <c r="X67" s="16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</row>
    <row r="68" spans="1:239" s="4" customFormat="1" ht="21.95" customHeight="1" x14ac:dyDescent="1.05">
      <c r="A68" s="1"/>
      <c r="B68" s="1"/>
      <c r="C68" s="1"/>
      <c r="D68" s="69"/>
      <c r="E68" s="1"/>
      <c r="F68" s="1"/>
      <c r="G68" s="1"/>
      <c r="H68" s="1"/>
      <c r="J68" s="1"/>
      <c r="K68" s="1"/>
      <c r="L68" s="1"/>
      <c r="M68" s="75"/>
      <c r="N68" s="75"/>
      <c r="O68" s="17"/>
      <c r="P68" s="17"/>
      <c r="R68" s="3"/>
      <c r="S68" s="1"/>
      <c r="T68" s="1"/>
      <c r="U68" s="1"/>
      <c r="V68" s="16"/>
      <c r="W68" s="16"/>
      <c r="X68" s="16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</row>
    <row r="69" spans="1:239" s="4" customFormat="1" ht="21.95" customHeight="1" x14ac:dyDescent="1.05">
      <c r="A69" s="1"/>
      <c r="B69" s="1"/>
      <c r="C69" s="1"/>
      <c r="D69" s="69"/>
      <c r="E69" s="1"/>
      <c r="F69" s="1"/>
      <c r="G69" s="1"/>
      <c r="H69" s="1"/>
      <c r="J69" s="1"/>
      <c r="K69" s="1"/>
      <c r="L69" s="1"/>
      <c r="M69" s="75"/>
      <c r="N69" s="75"/>
      <c r="O69" s="17"/>
      <c r="P69" s="17"/>
      <c r="R69" s="3"/>
      <c r="S69" s="1"/>
      <c r="T69" s="1"/>
      <c r="U69" s="1"/>
      <c r="V69" s="16"/>
      <c r="W69" s="16"/>
      <c r="X69" s="16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</row>
    <row r="70" spans="1:239" s="4" customFormat="1" ht="21.95" customHeight="1" x14ac:dyDescent="1.05">
      <c r="A70" s="1"/>
      <c r="B70" s="1"/>
      <c r="C70" s="1"/>
      <c r="D70" s="69"/>
      <c r="E70" s="1"/>
      <c r="F70" s="1"/>
      <c r="G70" s="1"/>
      <c r="H70" s="1"/>
      <c r="J70" s="1"/>
      <c r="K70" s="1"/>
      <c r="L70" s="1"/>
      <c r="M70" s="75"/>
      <c r="N70" s="75"/>
      <c r="O70" s="1"/>
      <c r="R70" s="3"/>
      <c r="S70" s="1"/>
      <c r="T70" s="1"/>
      <c r="U70" s="1"/>
      <c r="V70" s="16"/>
      <c r="W70" s="16"/>
      <c r="X70" s="16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</row>
    <row r="71" spans="1:239" s="4" customFormat="1" ht="21.95" customHeight="1" x14ac:dyDescent="1.05">
      <c r="A71" s="1"/>
      <c r="B71" s="1"/>
      <c r="C71" s="1"/>
      <c r="D71" s="69"/>
      <c r="E71" s="1"/>
      <c r="F71" s="1"/>
      <c r="G71" s="1"/>
      <c r="H71" s="1"/>
      <c r="J71" s="1"/>
      <c r="K71" s="1"/>
      <c r="L71" s="1"/>
      <c r="M71" s="75"/>
      <c r="N71" s="75"/>
      <c r="O71" s="1"/>
      <c r="R71" s="3"/>
      <c r="S71" s="1"/>
      <c r="T71" s="1"/>
      <c r="U71" s="1"/>
      <c r="V71" s="16"/>
      <c r="W71" s="16"/>
      <c r="X71" s="16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</row>
    <row r="72" spans="1:239" s="4" customFormat="1" ht="21.95" customHeight="1" x14ac:dyDescent="1.05">
      <c r="A72" s="1"/>
      <c r="B72" s="1"/>
      <c r="C72" s="1"/>
      <c r="D72" s="69"/>
      <c r="E72" s="1"/>
      <c r="F72" s="1"/>
      <c r="G72" s="1"/>
      <c r="H72" s="1"/>
      <c r="J72" s="1"/>
      <c r="K72" s="1"/>
      <c r="L72" s="1"/>
      <c r="M72" s="75"/>
      <c r="N72" s="75"/>
      <c r="O72" s="1"/>
      <c r="R72" s="3"/>
      <c r="S72" s="1"/>
      <c r="T72" s="1"/>
      <c r="U72" s="1"/>
      <c r="V72" s="16"/>
      <c r="W72" s="16"/>
      <c r="X72" s="16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</row>
    <row r="73" spans="1:239" s="4" customFormat="1" ht="21.95" customHeight="1" x14ac:dyDescent="1.05">
      <c r="A73" s="1"/>
      <c r="B73" s="1"/>
      <c r="C73" s="1"/>
      <c r="D73" s="69"/>
      <c r="E73" s="1"/>
      <c r="F73" s="1"/>
      <c r="G73" s="1"/>
      <c r="H73" s="1"/>
      <c r="J73" s="1"/>
      <c r="K73" s="1"/>
      <c r="L73" s="1"/>
      <c r="M73" s="75"/>
      <c r="N73" s="75"/>
      <c r="O73" s="1"/>
      <c r="R73" s="3"/>
      <c r="S73" s="1"/>
      <c r="T73" s="1"/>
      <c r="U73" s="1"/>
      <c r="V73" s="16"/>
      <c r="W73" s="16"/>
      <c r="X73" s="16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</row>
    <row r="74" spans="1:239" s="4" customFormat="1" ht="21.95" customHeight="1" x14ac:dyDescent="1.05">
      <c r="A74" s="1"/>
      <c r="B74" s="1"/>
      <c r="C74" s="1"/>
      <c r="D74" s="69"/>
      <c r="E74" s="1"/>
      <c r="F74" s="1"/>
      <c r="G74" s="1"/>
      <c r="H74" s="1"/>
      <c r="J74" s="1"/>
      <c r="K74" s="1"/>
      <c r="L74" s="1"/>
      <c r="M74" s="75"/>
      <c r="N74" s="75"/>
      <c r="O74" s="1"/>
      <c r="R74" s="3"/>
      <c r="S74" s="1"/>
      <c r="T74" s="1"/>
      <c r="U74" s="1"/>
      <c r="V74" s="16"/>
      <c r="W74" s="16"/>
      <c r="X74" s="16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</row>
    <row r="75" spans="1:239" s="4" customFormat="1" ht="21.95" customHeight="1" x14ac:dyDescent="1.05">
      <c r="A75" s="1"/>
      <c r="B75" s="1"/>
      <c r="C75" s="1"/>
      <c r="D75" s="69"/>
      <c r="E75" s="1"/>
      <c r="F75" s="1"/>
      <c r="G75" s="1"/>
      <c r="H75" s="1"/>
      <c r="J75" s="1"/>
      <c r="K75" s="1"/>
      <c r="L75" s="1"/>
      <c r="M75" s="75"/>
      <c r="N75" s="75"/>
      <c r="O75" s="1"/>
      <c r="R75" s="3"/>
      <c r="S75" s="1"/>
      <c r="T75" s="1"/>
      <c r="U75" s="1"/>
      <c r="V75" s="16"/>
      <c r="W75" s="16"/>
      <c r="X75" s="16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</row>
    <row r="76" spans="1:239" s="4" customFormat="1" ht="21.95" customHeight="1" x14ac:dyDescent="1.05">
      <c r="A76" s="1"/>
      <c r="B76" s="1"/>
      <c r="C76" s="1"/>
      <c r="D76" s="69"/>
      <c r="E76" s="1"/>
      <c r="F76" s="1"/>
      <c r="G76" s="1"/>
      <c r="H76" s="1"/>
      <c r="J76" s="1"/>
      <c r="K76" s="1"/>
      <c r="L76" s="1"/>
      <c r="M76" s="75"/>
      <c r="N76" s="75"/>
      <c r="O76" s="1"/>
      <c r="R76" s="3"/>
      <c r="S76" s="1"/>
      <c r="T76" s="1"/>
      <c r="U76" s="1"/>
      <c r="V76" s="16"/>
      <c r="W76" s="16"/>
      <c r="X76" s="16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</row>
    <row r="77" spans="1:239" s="4" customFormat="1" ht="21.95" customHeight="1" x14ac:dyDescent="1.05">
      <c r="A77" s="1"/>
      <c r="B77" s="1"/>
      <c r="C77" s="1"/>
      <c r="D77" s="69"/>
      <c r="E77" s="1"/>
      <c r="F77" s="1"/>
      <c r="G77" s="1"/>
      <c r="H77" s="1"/>
      <c r="J77" s="1"/>
      <c r="K77" s="1"/>
      <c r="L77" s="1"/>
      <c r="M77" s="75"/>
      <c r="N77" s="75"/>
      <c r="O77" s="1"/>
      <c r="R77" s="3"/>
      <c r="S77" s="1"/>
      <c r="T77" s="1"/>
      <c r="U77" s="1"/>
      <c r="V77" s="16"/>
      <c r="W77" s="16"/>
      <c r="X77" s="16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</row>
    <row r="78" spans="1:239" s="4" customFormat="1" ht="21.95" customHeight="1" x14ac:dyDescent="1.05">
      <c r="A78" s="1"/>
      <c r="B78" s="1"/>
      <c r="C78" s="1"/>
      <c r="D78" s="69"/>
      <c r="E78" s="1"/>
      <c r="F78" s="1"/>
      <c r="G78" s="1"/>
      <c r="H78" s="1"/>
      <c r="J78" s="1"/>
      <c r="K78" s="1"/>
      <c r="L78" s="1"/>
      <c r="M78" s="75"/>
      <c r="N78" s="75"/>
      <c r="O78" s="1"/>
      <c r="R78" s="3"/>
      <c r="S78" s="1"/>
      <c r="T78" s="1"/>
      <c r="U78" s="1"/>
      <c r="V78" s="16"/>
      <c r="W78" s="16"/>
      <c r="X78" s="16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</row>
    <row r="79" spans="1:239" s="4" customFormat="1" ht="21.95" customHeight="1" x14ac:dyDescent="1.05">
      <c r="A79" s="1"/>
      <c r="B79" s="1"/>
      <c r="C79" s="1"/>
      <c r="D79" s="69"/>
      <c r="E79" s="1"/>
      <c r="F79" s="1"/>
      <c r="G79" s="1"/>
      <c r="H79" s="1"/>
      <c r="J79" s="1"/>
      <c r="K79" s="1"/>
      <c r="L79" s="1"/>
      <c r="M79" s="75"/>
      <c r="N79" s="75"/>
      <c r="O79" s="1"/>
      <c r="R79" s="3"/>
      <c r="S79" s="1"/>
      <c r="T79" s="1"/>
      <c r="U79" s="1"/>
      <c r="V79" s="16"/>
      <c r="W79" s="16"/>
      <c r="X79" s="16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</row>
    <row r="80" spans="1:239" s="4" customFormat="1" ht="21.95" customHeight="1" x14ac:dyDescent="1.05">
      <c r="A80" s="1"/>
      <c r="B80" s="1"/>
      <c r="C80" s="1"/>
      <c r="D80" s="69"/>
      <c r="E80" s="1"/>
      <c r="F80" s="1"/>
      <c r="G80" s="1"/>
      <c r="H80" s="1"/>
      <c r="J80" s="1"/>
      <c r="K80" s="1"/>
      <c r="L80" s="1"/>
      <c r="M80" s="75"/>
      <c r="N80" s="75"/>
      <c r="O80" s="1"/>
      <c r="R80" s="3"/>
      <c r="S80" s="1"/>
      <c r="T80" s="1"/>
      <c r="U80" s="1"/>
      <c r="V80" s="16"/>
      <c r="W80" s="16"/>
      <c r="X80" s="16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</row>
    <row r="81" spans="1:239" s="4" customFormat="1" ht="21.95" customHeight="1" x14ac:dyDescent="1.05">
      <c r="A81" s="1"/>
      <c r="B81" s="1"/>
      <c r="C81" s="1"/>
      <c r="D81" s="69"/>
      <c r="E81" s="1"/>
      <c r="F81" s="1"/>
      <c r="G81" s="1"/>
      <c r="H81" s="1"/>
      <c r="J81" s="1"/>
      <c r="K81" s="1"/>
      <c r="L81" s="1"/>
      <c r="M81" s="75"/>
      <c r="N81" s="75"/>
      <c r="O81" s="1"/>
      <c r="R81" s="3"/>
      <c r="S81" s="1"/>
      <c r="T81" s="1"/>
      <c r="U81" s="1"/>
      <c r="V81" s="16"/>
      <c r="W81" s="16"/>
      <c r="X81" s="16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</row>
    <row r="82" spans="1:239" s="4" customFormat="1" ht="21.95" customHeight="1" x14ac:dyDescent="1.05">
      <c r="A82" s="1"/>
      <c r="B82" s="1"/>
      <c r="C82" s="1"/>
      <c r="D82" s="69"/>
      <c r="E82" s="1"/>
      <c r="F82" s="1"/>
      <c r="G82" s="1"/>
      <c r="H82" s="1"/>
      <c r="J82" s="1"/>
      <c r="K82" s="1"/>
      <c r="L82" s="1"/>
      <c r="M82" s="75"/>
      <c r="N82" s="75"/>
      <c r="O82" s="1"/>
      <c r="R82" s="3"/>
      <c r="S82" s="1"/>
      <c r="T82" s="1"/>
      <c r="U82" s="1"/>
      <c r="V82" s="16"/>
      <c r="W82" s="16"/>
      <c r="X82" s="16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</row>
    <row r="83" spans="1:239" s="4" customFormat="1" ht="21.95" customHeight="1" x14ac:dyDescent="1.05">
      <c r="A83" s="1"/>
      <c r="B83" s="1"/>
      <c r="C83" s="1"/>
      <c r="D83" s="69"/>
      <c r="E83" s="1"/>
      <c r="F83" s="1"/>
      <c r="G83" s="1"/>
      <c r="H83" s="1"/>
      <c r="J83" s="1"/>
      <c r="K83" s="1"/>
      <c r="L83" s="1"/>
      <c r="M83" s="75"/>
      <c r="N83" s="75"/>
      <c r="O83" s="1"/>
      <c r="R83" s="3"/>
      <c r="S83" s="1"/>
      <c r="T83" s="1"/>
      <c r="U83" s="1"/>
      <c r="V83" s="16"/>
      <c r="W83" s="16"/>
      <c r="X83" s="16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</row>
    <row r="84" spans="1:239" s="4" customFormat="1" ht="21.95" customHeight="1" x14ac:dyDescent="1.05">
      <c r="A84" s="1"/>
      <c r="B84" s="1"/>
      <c r="C84" s="1"/>
      <c r="D84" s="69"/>
      <c r="E84" s="1"/>
      <c r="F84" s="1"/>
      <c r="G84" s="1"/>
      <c r="H84" s="1"/>
      <c r="J84" s="1"/>
      <c r="K84" s="1"/>
      <c r="L84" s="1"/>
      <c r="M84" s="75"/>
      <c r="N84" s="75"/>
      <c r="O84" s="1"/>
      <c r="R84" s="3"/>
      <c r="S84" s="1"/>
      <c r="T84" s="1"/>
      <c r="U84" s="1"/>
      <c r="V84" s="16"/>
      <c r="W84" s="16"/>
      <c r="X84" s="16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</row>
    <row r="85" spans="1:239" s="4" customFormat="1" ht="21.95" customHeight="1" x14ac:dyDescent="1.05">
      <c r="A85" s="1"/>
      <c r="B85" s="1"/>
      <c r="C85" s="1"/>
      <c r="D85" s="69"/>
      <c r="E85" s="1"/>
      <c r="F85" s="1"/>
      <c r="G85" s="1"/>
      <c r="H85" s="1"/>
      <c r="J85" s="1"/>
      <c r="K85" s="1"/>
      <c r="L85" s="1"/>
      <c r="M85" s="75"/>
      <c r="N85" s="75"/>
      <c r="O85" s="1"/>
      <c r="R85" s="3"/>
      <c r="S85" s="1"/>
      <c r="T85" s="1"/>
      <c r="U85" s="1"/>
      <c r="V85" s="16"/>
      <c r="W85" s="16"/>
      <c r="X85" s="16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</row>
    <row r="86" spans="1:239" s="4" customFormat="1" ht="21.95" customHeight="1" x14ac:dyDescent="1.05">
      <c r="A86" s="1"/>
      <c r="B86" s="1"/>
      <c r="C86" s="1"/>
      <c r="D86" s="69"/>
      <c r="E86" s="1"/>
      <c r="F86" s="1"/>
      <c r="G86" s="1"/>
      <c r="H86" s="1"/>
      <c r="J86" s="1"/>
      <c r="K86" s="1"/>
      <c r="L86" s="1"/>
      <c r="M86" s="75"/>
      <c r="N86" s="75"/>
      <c r="O86" s="1"/>
      <c r="R86" s="3"/>
      <c r="S86" s="1"/>
      <c r="T86" s="1"/>
      <c r="U86" s="1"/>
      <c r="V86" s="16"/>
      <c r="W86" s="16"/>
      <c r="X86" s="16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</row>
    <row r="87" spans="1:239" s="4" customFormat="1" ht="21.95" customHeight="1" x14ac:dyDescent="1.05">
      <c r="A87" s="1"/>
      <c r="B87" s="1"/>
      <c r="C87" s="1"/>
      <c r="D87" s="69"/>
      <c r="E87" s="1"/>
      <c r="F87" s="1"/>
      <c r="G87" s="1"/>
      <c r="H87" s="1"/>
      <c r="J87" s="1"/>
      <c r="K87" s="1"/>
      <c r="L87" s="1"/>
      <c r="M87" s="75"/>
      <c r="N87" s="75"/>
      <c r="O87" s="1"/>
      <c r="R87" s="3"/>
      <c r="S87" s="1"/>
      <c r="T87" s="1"/>
      <c r="U87" s="1"/>
      <c r="V87" s="16"/>
      <c r="W87" s="16"/>
      <c r="X87" s="16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</row>
    <row r="88" spans="1:239" s="4" customFormat="1" ht="21.95" customHeight="1" x14ac:dyDescent="1.05">
      <c r="A88" s="1"/>
      <c r="B88" s="1"/>
      <c r="C88" s="1"/>
      <c r="D88" s="69"/>
      <c r="E88" s="1"/>
      <c r="F88" s="1"/>
      <c r="G88" s="1"/>
      <c r="H88" s="1"/>
      <c r="J88" s="1"/>
      <c r="K88" s="1"/>
      <c r="L88" s="1"/>
      <c r="M88" s="75"/>
      <c r="N88" s="75"/>
      <c r="O88" s="1"/>
      <c r="R88" s="3"/>
      <c r="S88" s="1"/>
      <c r="T88" s="1"/>
      <c r="U88" s="1"/>
      <c r="V88" s="16"/>
      <c r="W88" s="16"/>
      <c r="X88" s="16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</row>
    <row r="89" spans="1:239" s="4" customFormat="1" ht="21.95" customHeight="1" x14ac:dyDescent="1.05">
      <c r="A89" s="1"/>
      <c r="B89" s="1"/>
      <c r="C89" s="1"/>
      <c r="D89" s="69"/>
      <c r="E89" s="1"/>
      <c r="F89" s="1"/>
      <c r="G89" s="1"/>
      <c r="H89" s="1"/>
      <c r="J89" s="1"/>
      <c r="K89" s="1"/>
      <c r="L89" s="1"/>
      <c r="M89" s="75"/>
      <c r="N89" s="75"/>
      <c r="O89" s="1"/>
      <c r="R89" s="3"/>
      <c r="S89" s="1"/>
      <c r="T89" s="1"/>
      <c r="U89" s="1"/>
      <c r="V89" s="16"/>
      <c r="W89" s="16"/>
      <c r="X89" s="16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</row>
    <row r="90" spans="1:239" s="4" customFormat="1" ht="21.95" customHeight="1" x14ac:dyDescent="1.05">
      <c r="A90" s="1"/>
      <c r="B90" s="1"/>
      <c r="C90" s="1"/>
      <c r="D90" s="69"/>
      <c r="E90" s="1"/>
      <c r="F90" s="1"/>
      <c r="G90" s="1"/>
      <c r="H90" s="1"/>
      <c r="J90" s="1"/>
      <c r="K90" s="1"/>
      <c r="L90" s="1"/>
      <c r="M90" s="75"/>
      <c r="N90" s="75"/>
      <c r="O90" s="1"/>
      <c r="R90" s="3"/>
      <c r="S90" s="1"/>
      <c r="T90" s="1"/>
      <c r="U90" s="1"/>
      <c r="V90" s="16"/>
      <c r="W90" s="16"/>
      <c r="X90" s="16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</row>
    <row r="91" spans="1:239" s="4" customFormat="1" ht="21.95" customHeight="1" x14ac:dyDescent="1.05">
      <c r="A91" s="1"/>
      <c r="B91" s="1"/>
      <c r="C91" s="1"/>
      <c r="D91" s="69"/>
      <c r="E91" s="1"/>
      <c r="F91" s="1"/>
      <c r="G91" s="1"/>
      <c r="H91" s="1"/>
      <c r="J91" s="1"/>
      <c r="K91" s="1"/>
      <c r="L91" s="1"/>
      <c r="M91" s="75"/>
      <c r="N91" s="75"/>
      <c r="O91" s="1"/>
      <c r="R91" s="3"/>
      <c r="S91" s="1"/>
      <c r="T91" s="1"/>
      <c r="U91" s="1"/>
      <c r="V91" s="16"/>
      <c r="W91" s="16"/>
      <c r="X91" s="16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</row>
    <row r="92" spans="1:239" s="4" customFormat="1" ht="21.95" customHeight="1" x14ac:dyDescent="1.05">
      <c r="A92" s="1"/>
      <c r="B92" s="1"/>
      <c r="C92" s="1"/>
      <c r="D92" s="69"/>
      <c r="E92" s="1"/>
      <c r="F92" s="1"/>
      <c r="G92" s="1"/>
      <c r="H92" s="1"/>
      <c r="J92" s="1"/>
      <c r="K92" s="1"/>
      <c r="L92" s="1"/>
      <c r="M92" s="75"/>
      <c r="N92" s="75"/>
      <c r="O92" s="1"/>
      <c r="R92" s="3"/>
      <c r="S92" s="1"/>
      <c r="T92" s="1"/>
      <c r="U92" s="1"/>
      <c r="V92" s="16"/>
      <c r="W92" s="16"/>
      <c r="X92" s="16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</row>
    <row r="93" spans="1:239" s="4" customFormat="1" ht="21.95" customHeight="1" x14ac:dyDescent="1.05">
      <c r="A93" s="1"/>
      <c r="B93" s="1"/>
      <c r="C93" s="1"/>
      <c r="D93" s="69"/>
      <c r="E93" s="1"/>
      <c r="F93" s="1"/>
      <c r="G93" s="1"/>
      <c r="H93" s="1"/>
      <c r="J93" s="1"/>
      <c r="K93" s="1"/>
      <c r="L93" s="1"/>
      <c r="M93" s="75"/>
      <c r="N93" s="75"/>
      <c r="O93" s="1"/>
      <c r="R93" s="3"/>
      <c r="S93" s="1"/>
      <c r="T93" s="1"/>
      <c r="U93" s="1"/>
      <c r="V93" s="16"/>
      <c r="W93" s="16"/>
      <c r="X93" s="16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</row>
    <row r="94" spans="1:239" s="4" customFormat="1" ht="21.95" customHeight="1" x14ac:dyDescent="1.05">
      <c r="A94" s="1"/>
      <c r="B94" s="1"/>
      <c r="C94" s="1"/>
      <c r="D94" s="69"/>
      <c r="E94" s="1"/>
      <c r="F94" s="1"/>
      <c r="G94" s="1"/>
      <c r="H94" s="1"/>
      <c r="J94" s="1"/>
      <c r="K94" s="1"/>
      <c r="L94" s="1"/>
      <c r="M94" s="75"/>
      <c r="N94" s="75"/>
      <c r="O94" s="1"/>
      <c r="R94" s="3"/>
      <c r="S94" s="1"/>
      <c r="T94" s="1"/>
      <c r="U94" s="1"/>
      <c r="V94" s="16"/>
      <c r="W94" s="16"/>
      <c r="X94" s="16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</row>
    <row r="95" spans="1:239" s="4" customFormat="1" ht="21.95" customHeight="1" x14ac:dyDescent="1.05">
      <c r="A95" s="1"/>
      <c r="B95" s="1"/>
      <c r="C95" s="1"/>
      <c r="D95" s="69"/>
      <c r="E95" s="1"/>
      <c r="F95" s="1"/>
      <c r="G95" s="1"/>
      <c r="H95" s="1"/>
      <c r="J95" s="1"/>
      <c r="K95" s="1"/>
      <c r="L95" s="1"/>
      <c r="M95" s="75"/>
      <c r="N95" s="75"/>
      <c r="O95" s="1"/>
      <c r="R95" s="3"/>
      <c r="S95" s="1"/>
      <c r="T95" s="1"/>
      <c r="U95" s="1"/>
      <c r="V95" s="16"/>
      <c r="W95" s="16"/>
      <c r="X95" s="16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</row>
    <row r="96" spans="1:239" s="4" customFormat="1" ht="21.95" customHeight="1" x14ac:dyDescent="1.05">
      <c r="A96" s="1"/>
      <c r="B96" s="1"/>
      <c r="C96" s="1"/>
      <c r="D96" s="69"/>
      <c r="E96" s="1"/>
      <c r="F96" s="1"/>
      <c r="G96" s="1"/>
      <c r="H96" s="1"/>
      <c r="J96" s="1"/>
      <c r="K96" s="1"/>
      <c r="L96" s="1"/>
      <c r="M96" s="75"/>
      <c r="N96" s="75"/>
      <c r="O96" s="1"/>
      <c r="R96" s="3"/>
      <c r="S96" s="1"/>
      <c r="T96" s="1"/>
      <c r="U96" s="1"/>
      <c r="V96" s="16"/>
      <c r="W96" s="16"/>
      <c r="X96" s="16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</row>
    <row r="97" spans="1:239" s="4" customFormat="1" ht="21.95" customHeight="1" x14ac:dyDescent="1.05">
      <c r="A97" s="1"/>
      <c r="B97" s="1"/>
      <c r="C97" s="1"/>
      <c r="D97" s="69"/>
      <c r="E97" s="1"/>
      <c r="F97" s="1"/>
      <c r="G97" s="1"/>
      <c r="H97" s="1"/>
      <c r="J97" s="1"/>
      <c r="K97" s="1"/>
      <c r="L97" s="1"/>
      <c r="M97" s="75"/>
      <c r="N97" s="75"/>
      <c r="O97" s="1"/>
      <c r="R97" s="3"/>
      <c r="S97" s="1"/>
      <c r="T97" s="1"/>
      <c r="U97" s="1"/>
      <c r="V97" s="16"/>
      <c r="W97" s="16"/>
      <c r="X97" s="16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</row>
    <row r="98" spans="1:239" s="4" customFormat="1" ht="21.95" customHeight="1" x14ac:dyDescent="1.05">
      <c r="A98" s="1"/>
      <c r="B98" s="1"/>
      <c r="C98" s="1"/>
      <c r="D98" s="69"/>
      <c r="E98" s="1"/>
      <c r="F98" s="1"/>
      <c r="G98" s="1"/>
      <c r="H98" s="1"/>
      <c r="J98" s="1"/>
      <c r="K98" s="1"/>
      <c r="L98" s="1"/>
      <c r="M98" s="75"/>
      <c r="N98" s="75"/>
      <c r="O98" s="1"/>
      <c r="R98" s="3"/>
      <c r="S98" s="1"/>
      <c r="T98" s="1"/>
      <c r="U98" s="1"/>
      <c r="V98" s="16"/>
      <c r="W98" s="16"/>
      <c r="X98" s="16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</row>
    <row r="99" spans="1:239" s="4" customFormat="1" ht="21.95" customHeight="1" x14ac:dyDescent="1.05">
      <c r="A99" s="1"/>
      <c r="B99" s="1"/>
      <c r="C99" s="1"/>
      <c r="D99" s="69"/>
      <c r="E99" s="1"/>
      <c r="F99" s="1"/>
      <c r="G99" s="1"/>
      <c r="H99" s="1"/>
      <c r="J99" s="1"/>
      <c r="K99" s="1"/>
      <c r="L99" s="1"/>
      <c r="M99" s="75"/>
      <c r="N99" s="75"/>
      <c r="O99" s="1"/>
      <c r="R99" s="3"/>
      <c r="S99" s="1"/>
      <c r="T99" s="1"/>
      <c r="U99" s="1"/>
      <c r="V99" s="16"/>
      <c r="W99" s="16"/>
      <c r="X99" s="16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</row>
    <row r="100" spans="1:239" s="4" customFormat="1" ht="21.95" customHeight="1" x14ac:dyDescent="1.05">
      <c r="A100" s="1"/>
      <c r="B100" s="1"/>
      <c r="C100" s="1"/>
      <c r="D100" s="69"/>
      <c r="E100" s="1"/>
      <c r="F100" s="1"/>
      <c r="G100" s="1"/>
      <c r="H100" s="1"/>
      <c r="J100" s="1"/>
      <c r="K100" s="1"/>
      <c r="L100" s="1"/>
      <c r="M100" s="75"/>
      <c r="N100" s="75"/>
      <c r="O100" s="17"/>
      <c r="P100" s="17"/>
      <c r="R100" s="3"/>
      <c r="S100" s="1"/>
      <c r="T100" s="1"/>
      <c r="U100" s="1"/>
      <c r="V100" s="16"/>
      <c r="W100" s="16"/>
      <c r="X100" s="16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</row>
    <row r="101" spans="1:239" s="4" customFormat="1" ht="21.95" customHeight="1" x14ac:dyDescent="1.05">
      <c r="A101" s="1"/>
      <c r="B101" s="1"/>
      <c r="C101" s="1"/>
      <c r="D101" s="69"/>
      <c r="E101" s="1"/>
      <c r="F101" s="1"/>
      <c r="G101" s="1"/>
      <c r="H101" s="1"/>
      <c r="J101" s="1"/>
      <c r="K101" s="1"/>
      <c r="L101" s="1"/>
      <c r="M101" s="75"/>
      <c r="N101" s="75"/>
      <c r="O101" s="17"/>
      <c r="P101" s="17"/>
      <c r="R101" s="3"/>
      <c r="S101" s="1"/>
      <c r="T101" s="1"/>
      <c r="U101" s="1"/>
      <c r="V101" s="16"/>
      <c r="W101" s="16"/>
      <c r="X101" s="16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</row>
    <row r="102" spans="1:239" s="4" customFormat="1" ht="21.95" customHeight="1" x14ac:dyDescent="1.05">
      <c r="A102" s="1"/>
      <c r="B102" s="1"/>
      <c r="C102" s="1"/>
      <c r="D102" s="69"/>
      <c r="E102" s="1"/>
      <c r="F102" s="1"/>
      <c r="G102" s="1"/>
      <c r="H102" s="1"/>
      <c r="J102" s="1"/>
      <c r="K102" s="1"/>
      <c r="L102" s="1"/>
      <c r="M102" s="75"/>
      <c r="N102" s="75"/>
      <c r="O102" s="1"/>
      <c r="R102" s="3"/>
      <c r="S102" s="1"/>
      <c r="T102" s="1"/>
      <c r="U102" s="1"/>
      <c r="V102" s="16"/>
      <c r="W102" s="16"/>
      <c r="X102" s="16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</row>
    <row r="103" spans="1:239" s="4" customFormat="1" ht="21.95" customHeight="1" x14ac:dyDescent="1.05">
      <c r="A103" s="1"/>
      <c r="B103" s="1"/>
      <c r="C103" s="1"/>
      <c r="D103" s="69"/>
      <c r="E103" s="1"/>
      <c r="F103" s="1"/>
      <c r="G103" s="1"/>
      <c r="H103" s="1"/>
      <c r="J103" s="1"/>
      <c r="K103" s="1"/>
      <c r="L103" s="1"/>
      <c r="M103" s="75"/>
      <c r="N103" s="75"/>
      <c r="O103" s="1"/>
      <c r="R103" s="3"/>
      <c r="S103" s="1"/>
      <c r="T103" s="1"/>
      <c r="U103" s="1"/>
      <c r="V103" s="16"/>
      <c r="W103" s="16"/>
      <c r="X103" s="16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</row>
    <row r="104" spans="1:239" s="4" customFormat="1" ht="21.95" customHeight="1" x14ac:dyDescent="1.05">
      <c r="A104" s="1"/>
      <c r="B104" s="1"/>
      <c r="C104" s="1"/>
      <c r="D104" s="69"/>
      <c r="E104" s="1"/>
      <c r="F104" s="1"/>
      <c r="G104" s="1"/>
      <c r="H104" s="1"/>
      <c r="J104" s="1"/>
      <c r="K104" s="1"/>
      <c r="L104" s="1"/>
      <c r="M104" s="75"/>
      <c r="N104" s="75"/>
      <c r="O104" s="1"/>
      <c r="R104" s="3"/>
      <c r="S104" s="1"/>
      <c r="T104" s="1"/>
      <c r="U104" s="1"/>
      <c r="V104" s="16"/>
      <c r="W104" s="16"/>
      <c r="X104" s="16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</row>
    <row r="105" spans="1:239" s="4" customFormat="1" ht="21.95" customHeight="1" x14ac:dyDescent="1.05">
      <c r="A105" s="1"/>
      <c r="B105" s="1"/>
      <c r="C105" s="1"/>
      <c r="D105" s="69"/>
      <c r="E105" s="1"/>
      <c r="F105" s="1"/>
      <c r="G105" s="1"/>
      <c r="H105" s="1"/>
      <c r="J105" s="1"/>
      <c r="K105" s="1"/>
      <c r="L105" s="1"/>
      <c r="M105" s="75"/>
      <c r="N105" s="75"/>
      <c r="O105" s="1"/>
      <c r="R105" s="3"/>
      <c r="S105" s="1"/>
      <c r="T105" s="1"/>
      <c r="U105" s="1"/>
      <c r="V105" s="16"/>
      <c r="W105" s="16"/>
      <c r="X105" s="16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</row>
    <row r="106" spans="1:239" s="4" customFormat="1" ht="21.95" customHeight="1" x14ac:dyDescent="1.05">
      <c r="A106" s="1"/>
      <c r="B106" s="1"/>
      <c r="C106" s="1"/>
      <c r="D106" s="69"/>
      <c r="E106" s="1"/>
      <c r="F106" s="1"/>
      <c r="G106" s="1"/>
      <c r="H106" s="1"/>
      <c r="J106" s="1"/>
      <c r="K106" s="1"/>
      <c r="L106" s="1"/>
      <c r="M106" s="75"/>
      <c r="N106" s="75"/>
      <c r="O106" s="1"/>
      <c r="R106" s="3"/>
      <c r="S106" s="1"/>
      <c r="T106" s="1"/>
      <c r="U106" s="1"/>
      <c r="V106" s="16"/>
      <c r="W106" s="16"/>
      <c r="X106" s="16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</row>
    <row r="107" spans="1:239" s="4" customFormat="1" ht="21.95" customHeight="1" x14ac:dyDescent="1.05">
      <c r="A107" s="1"/>
      <c r="B107" s="1"/>
      <c r="C107" s="1"/>
      <c r="D107" s="69"/>
      <c r="E107" s="1"/>
      <c r="F107" s="1"/>
      <c r="G107" s="1"/>
      <c r="H107" s="1"/>
      <c r="J107" s="1"/>
      <c r="K107" s="1"/>
      <c r="L107" s="1"/>
      <c r="M107" s="75"/>
      <c r="N107" s="75"/>
      <c r="O107" s="1"/>
      <c r="R107" s="3"/>
      <c r="S107" s="1"/>
      <c r="T107" s="1"/>
      <c r="U107" s="1"/>
      <c r="V107" s="16"/>
      <c r="W107" s="16"/>
      <c r="X107" s="16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</row>
    <row r="108" spans="1:239" s="4" customFormat="1" ht="21.95" customHeight="1" x14ac:dyDescent="1.05">
      <c r="A108" s="1"/>
      <c r="B108" s="1"/>
      <c r="C108" s="1"/>
      <c r="D108" s="69"/>
      <c r="E108" s="1"/>
      <c r="F108" s="1"/>
      <c r="G108" s="1"/>
      <c r="H108" s="1"/>
      <c r="J108" s="1"/>
      <c r="K108" s="1"/>
      <c r="L108" s="1"/>
      <c r="M108" s="75"/>
      <c r="N108" s="75"/>
      <c r="O108" s="1"/>
      <c r="R108" s="3"/>
      <c r="S108" s="1"/>
      <c r="T108" s="1"/>
      <c r="U108" s="1"/>
      <c r="V108" s="16"/>
      <c r="W108" s="16"/>
      <c r="X108" s="16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</row>
    <row r="109" spans="1:239" s="4" customFormat="1" ht="21.95" customHeight="1" x14ac:dyDescent="1.05">
      <c r="A109" s="1"/>
      <c r="B109" s="1"/>
      <c r="C109" s="1"/>
      <c r="D109" s="69"/>
      <c r="E109" s="1"/>
      <c r="F109" s="1"/>
      <c r="G109" s="1"/>
      <c r="H109" s="1"/>
      <c r="J109" s="1"/>
      <c r="K109" s="1"/>
      <c r="L109" s="1"/>
      <c r="M109" s="75"/>
      <c r="N109" s="75"/>
      <c r="O109" s="1"/>
      <c r="R109" s="3"/>
      <c r="S109" s="1"/>
      <c r="T109" s="1"/>
      <c r="U109" s="1"/>
      <c r="V109" s="16"/>
      <c r="W109" s="16"/>
      <c r="X109" s="16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</row>
    <row r="110" spans="1:239" s="4" customFormat="1" ht="21.95" customHeight="1" x14ac:dyDescent="1.05">
      <c r="A110" s="1"/>
      <c r="B110" s="1"/>
      <c r="C110" s="1"/>
      <c r="D110" s="69"/>
      <c r="E110" s="1"/>
      <c r="F110" s="1"/>
      <c r="G110" s="1"/>
      <c r="H110" s="1"/>
      <c r="J110" s="1"/>
      <c r="K110" s="1"/>
      <c r="L110" s="1"/>
      <c r="M110" s="75"/>
      <c r="N110" s="75"/>
      <c r="O110" s="1"/>
      <c r="R110" s="3"/>
      <c r="S110" s="1"/>
      <c r="T110" s="1"/>
      <c r="U110" s="1"/>
      <c r="V110" s="16"/>
      <c r="W110" s="16"/>
      <c r="X110" s="16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</row>
    <row r="111" spans="1:239" s="4" customFormat="1" ht="21.95" customHeight="1" x14ac:dyDescent="1.05">
      <c r="A111" s="1"/>
      <c r="B111" s="1"/>
      <c r="C111" s="1"/>
      <c r="D111" s="69"/>
      <c r="E111" s="1"/>
      <c r="F111" s="1"/>
      <c r="G111" s="1"/>
      <c r="H111" s="1"/>
      <c r="J111" s="1"/>
      <c r="K111" s="1"/>
      <c r="L111" s="1"/>
      <c r="M111" s="75"/>
      <c r="N111" s="75"/>
      <c r="O111" s="1"/>
      <c r="R111" s="3"/>
      <c r="S111" s="1"/>
      <c r="T111" s="1"/>
      <c r="U111" s="1"/>
      <c r="V111" s="16"/>
      <c r="W111" s="16"/>
      <c r="X111" s="16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</row>
    <row r="112" spans="1:239" s="4" customFormat="1" ht="21.95" customHeight="1" x14ac:dyDescent="1.05">
      <c r="A112" s="1"/>
      <c r="B112" s="1"/>
      <c r="C112" s="1"/>
      <c r="D112" s="69"/>
      <c r="E112" s="1"/>
      <c r="F112" s="1"/>
      <c r="G112" s="1"/>
      <c r="H112" s="1"/>
      <c r="J112" s="1"/>
      <c r="K112" s="1"/>
      <c r="L112" s="1"/>
      <c r="M112" s="75"/>
      <c r="N112" s="75"/>
      <c r="O112" s="1"/>
      <c r="R112" s="3"/>
      <c r="S112" s="1"/>
      <c r="T112" s="1"/>
      <c r="U112" s="1"/>
      <c r="V112" s="16"/>
      <c r="W112" s="16"/>
      <c r="X112" s="16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</row>
    <row r="113" spans="1:239" s="4" customFormat="1" ht="21.95" customHeight="1" x14ac:dyDescent="1.05">
      <c r="A113" s="1"/>
      <c r="B113" s="1"/>
      <c r="C113" s="1"/>
      <c r="D113" s="69"/>
      <c r="E113" s="1"/>
      <c r="F113" s="1"/>
      <c r="G113" s="1"/>
      <c r="H113" s="1"/>
      <c r="J113" s="1"/>
      <c r="K113" s="1"/>
      <c r="L113" s="1"/>
      <c r="M113" s="75"/>
      <c r="N113" s="75"/>
      <c r="O113" s="1"/>
      <c r="R113" s="3"/>
      <c r="S113" s="1"/>
      <c r="T113" s="1"/>
      <c r="U113" s="1"/>
      <c r="V113" s="16"/>
      <c r="W113" s="16"/>
      <c r="X113" s="16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</row>
    <row r="114" spans="1:239" s="4" customFormat="1" ht="21.95" customHeight="1" x14ac:dyDescent="1.05">
      <c r="A114" s="1"/>
      <c r="B114" s="1"/>
      <c r="C114" s="1"/>
      <c r="D114" s="69"/>
      <c r="E114" s="1"/>
      <c r="F114" s="1"/>
      <c r="G114" s="1"/>
      <c r="H114" s="1"/>
      <c r="J114" s="1"/>
      <c r="K114" s="1"/>
      <c r="L114" s="1"/>
      <c r="M114" s="75"/>
      <c r="N114" s="75"/>
      <c r="O114" s="1"/>
      <c r="R114" s="3"/>
      <c r="S114" s="1"/>
      <c r="T114" s="1"/>
      <c r="U114" s="1"/>
      <c r="V114" s="16"/>
      <c r="W114" s="16"/>
      <c r="X114" s="16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</row>
    <row r="115" spans="1:239" s="4" customFormat="1" ht="21.95" customHeight="1" x14ac:dyDescent="1.05">
      <c r="A115" s="1"/>
      <c r="B115" s="1"/>
      <c r="C115" s="1"/>
      <c r="D115" s="69"/>
      <c r="E115" s="1"/>
      <c r="F115" s="1"/>
      <c r="G115" s="1"/>
      <c r="H115" s="1"/>
      <c r="J115" s="1"/>
      <c r="K115" s="1"/>
      <c r="L115" s="1"/>
      <c r="M115" s="75"/>
      <c r="N115" s="75"/>
      <c r="O115" s="1"/>
      <c r="R115" s="3"/>
      <c r="S115" s="1"/>
      <c r="T115" s="1"/>
      <c r="U115" s="1"/>
      <c r="V115" s="16"/>
      <c r="W115" s="16"/>
      <c r="X115" s="16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</row>
    <row r="116" spans="1:239" s="4" customFormat="1" ht="21.95" customHeight="1" x14ac:dyDescent="1.05">
      <c r="A116" s="1"/>
      <c r="B116" s="1"/>
      <c r="C116" s="1"/>
      <c r="D116" s="69"/>
      <c r="E116" s="1"/>
      <c r="F116" s="1"/>
      <c r="G116" s="1"/>
      <c r="H116" s="1"/>
      <c r="J116" s="1"/>
      <c r="K116" s="1"/>
      <c r="L116" s="1"/>
      <c r="M116" s="75"/>
      <c r="N116" s="75"/>
      <c r="O116" s="1"/>
      <c r="R116" s="3"/>
      <c r="S116" s="1"/>
      <c r="T116" s="1"/>
      <c r="U116" s="1"/>
      <c r="V116" s="16"/>
      <c r="W116" s="16"/>
      <c r="X116" s="16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</row>
    <row r="117" spans="1:239" s="4" customFormat="1" ht="21.95" customHeight="1" x14ac:dyDescent="1.05">
      <c r="A117" s="1"/>
      <c r="B117" s="1"/>
      <c r="C117" s="1"/>
      <c r="D117" s="69"/>
      <c r="E117" s="1"/>
      <c r="F117" s="1"/>
      <c r="G117" s="1"/>
      <c r="H117" s="1"/>
      <c r="J117" s="1"/>
      <c r="K117" s="1"/>
      <c r="L117" s="1"/>
      <c r="M117" s="75"/>
      <c r="N117" s="75"/>
      <c r="O117" s="1"/>
      <c r="R117" s="3"/>
      <c r="S117" s="1"/>
      <c r="T117" s="1"/>
      <c r="U117" s="1"/>
      <c r="V117" s="16"/>
      <c r="W117" s="16"/>
      <c r="X117" s="16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</row>
    <row r="118" spans="1:239" s="4" customFormat="1" ht="21.95" customHeight="1" x14ac:dyDescent="1.05">
      <c r="A118" s="1"/>
      <c r="B118" s="1"/>
      <c r="C118" s="1"/>
      <c r="D118" s="69"/>
      <c r="E118" s="1"/>
      <c r="F118" s="1"/>
      <c r="G118" s="1"/>
      <c r="H118" s="1"/>
      <c r="J118" s="1"/>
      <c r="K118" s="1"/>
      <c r="L118" s="1"/>
      <c r="M118" s="75"/>
      <c r="N118" s="75"/>
      <c r="O118" s="1"/>
      <c r="R118" s="3"/>
      <c r="S118" s="1"/>
      <c r="T118" s="1"/>
      <c r="U118" s="1"/>
      <c r="V118" s="16"/>
      <c r="W118" s="16"/>
      <c r="X118" s="16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</row>
    <row r="119" spans="1:239" s="4" customFormat="1" ht="21.95" customHeight="1" x14ac:dyDescent="1.05">
      <c r="A119" s="1"/>
      <c r="B119" s="1"/>
      <c r="C119" s="1"/>
      <c r="D119" s="69"/>
      <c r="E119" s="1"/>
      <c r="F119" s="1"/>
      <c r="G119" s="1"/>
      <c r="H119" s="1"/>
      <c r="J119" s="1"/>
      <c r="K119" s="1"/>
      <c r="L119" s="1"/>
      <c r="M119" s="75"/>
      <c r="N119" s="75"/>
      <c r="O119" s="1"/>
      <c r="R119" s="3"/>
      <c r="S119" s="1"/>
      <c r="T119" s="1"/>
      <c r="U119" s="1"/>
      <c r="V119" s="16"/>
      <c r="W119" s="16"/>
      <c r="X119" s="16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</row>
    <row r="120" spans="1:239" s="4" customFormat="1" ht="21.95" customHeight="1" x14ac:dyDescent="1.05">
      <c r="A120" s="1"/>
      <c r="B120" s="1"/>
      <c r="C120" s="1"/>
      <c r="D120" s="69"/>
      <c r="E120" s="1"/>
      <c r="F120" s="1"/>
      <c r="G120" s="1"/>
      <c r="H120" s="1"/>
      <c r="J120" s="1"/>
      <c r="K120" s="1"/>
      <c r="L120" s="1"/>
      <c r="M120" s="75"/>
      <c r="N120" s="75"/>
      <c r="O120" s="1"/>
      <c r="R120" s="3"/>
      <c r="S120" s="1"/>
      <c r="T120" s="1"/>
      <c r="U120" s="1"/>
      <c r="V120" s="16"/>
      <c r="W120" s="16"/>
      <c r="X120" s="16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</row>
    <row r="121" spans="1:239" s="4" customFormat="1" ht="21.95" customHeight="1" x14ac:dyDescent="1.05">
      <c r="A121" s="1"/>
      <c r="B121" s="1"/>
      <c r="C121" s="1"/>
      <c r="D121" s="69"/>
      <c r="E121" s="1"/>
      <c r="F121" s="1"/>
      <c r="G121" s="1"/>
      <c r="H121" s="1"/>
      <c r="J121" s="1"/>
      <c r="K121" s="1"/>
      <c r="L121" s="1"/>
      <c r="M121" s="75"/>
      <c r="N121" s="75"/>
      <c r="O121" s="1"/>
      <c r="R121" s="3"/>
      <c r="S121" s="1"/>
      <c r="T121" s="1"/>
      <c r="U121" s="1"/>
      <c r="V121" s="16"/>
      <c r="W121" s="16"/>
      <c r="X121" s="16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</row>
    <row r="122" spans="1:239" s="4" customFormat="1" ht="21.95" customHeight="1" x14ac:dyDescent="1.05">
      <c r="A122" s="1"/>
      <c r="B122" s="1"/>
      <c r="C122" s="1"/>
      <c r="D122" s="69"/>
      <c r="E122" s="1"/>
      <c r="F122" s="1"/>
      <c r="G122" s="1"/>
      <c r="H122" s="1"/>
      <c r="J122" s="1"/>
      <c r="K122" s="1"/>
      <c r="L122" s="1"/>
      <c r="M122" s="75"/>
      <c r="N122" s="75"/>
      <c r="O122" s="1"/>
      <c r="R122" s="3"/>
      <c r="S122" s="1"/>
      <c r="T122" s="1"/>
      <c r="U122" s="1"/>
      <c r="V122" s="16"/>
      <c r="W122" s="16"/>
      <c r="X122" s="16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</row>
    <row r="123" spans="1:239" s="4" customFormat="1" ht="21.95" customHeight="1" x14ac:dyDescent="1.05">
      <c r="A123" s="1"/>
      <c r="B123" s="1"/>
      <c r="C123" s="1"/>
      <c r="D123" s="69"/>
      <c r="E123" s="1"/>
      <c r="F123" s="1"/>
      <c r="G123" s="1"/>
      <c r="H123" s="1"/>
      <c r="J123" s="1"/>
      <c r="K123" s="1"/>
      <c r="L123" s="1"/>
      <c r="M123" s="75"/>
      <c r="N123" s="75"/>
      <c r="O123" s="1"/>
      <c r="R123" s="3"/>
      <c r="S123" s="1"/>
      <c r="T123" s="1"/>
      <c r="U123" s="1"/>
      <c r="V123" s="16"/>
      <c r="W123" s="16"/>
      <c r="X123" s="16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</row>
    <row r="124" spans="1:239" s="4" customFormat="1" ht="21.95" customHeight="1" x14ac:dyDescent="1.05">
      <c r="A124" s="1"/>
      <c r="B124" s="1"/>
      <c r="C124" s="1"/>
      <c r="D124" s="69"/>
      <c r="E124" s="1"/>
      <c r="F124" s="1"/>
      <c r="G124" s="1"/>
      <c r="H124" s="1"/>
      <c r="J124" s="1"/>
      <c r="K124" s="1"/>
      <c r="L124" s="1"/>
      <c r="M124" s="75"/>
      <c r="N124" s="75"/>
      <c r="O124" s="1"/>
      <c r="R124" s="3"/>
      <c r="S124" s="1"/>
      <c r="T124" s="1"/>
      <c r="U124" s="1"/>
      <c r="V124" s="16"/>
      <c r="W124" s="16"/>
      <c r="X124" s="16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</row>
    <row r="125" spans="1:239" s="4" customFormat="1" ht="21.95" customHeight="1" x14ac:dyDescent="1.05">
      <c r="A125" s="1"/>
      <c r="B125" s="1"/>
      <c r="C125" s="1"/>
      <c r="D125" s="69"/>
      <c r="E125" s="1"/>
      <c r="F125" s="1"/>
      <c r="G125" s="1"/>
      <c r="H125" s="1"/>
      <c r="J125" s="1"/>
      <c r="K125" s="1"/>
      <c r="L125" s="1"/>
      <c r="M125" s="75"/>
      <c r="N125" s="75"/>
      <c r="O125" s="1"/>
      <c r="R125" s="3"/>
      <c r="S125" s="1"/>
      <c r="T125" s="1"/>
      <c r="U125" s="1"/>
      <c r="V125" s="16"/>
      <c r="W125" s="16"/>
      <c r="X125" s="16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</row>
    <row r="126" spans="1:239" s="4" customFormat="1" ht="21.95" customHeight="1" x14ac:dyDescent="1.05">
      <c r="A126" s="1"/>
      <c r="B126" s="1"/>
      <c r="C126" s="1"/>
      <c r="D126" s="69"/>
      <c r="E126" s="1"/>
      <c r="F126" s="1"/>
      <c r="G126" s="1"/>
      <c r="H126" s="1"/>
      <c r="J126" s="1"/>
      <c r="K126" s="1"/>
      <c r="L126" s="1"/>
      <c r="M126" s="75"/>
      <c r="N126" s="75"/>
      <c r="O126" s="1"/>
      <c r="R126" s="3"/>
      <c r="S126" s="1"/>
      <c r="T126" s="1"/>
      <c r="U126" s="1"/>
      <c r="V126" s="16"/>
      <c r="W126" s="16"/>
      <c r="X126" s="16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</row>
    <row r="127" spans="1:239" s="4" customFormat="1" ht="21.95" customHeight="1" x14ac:dyDescent="1.05">
      <c r="A127" s="1"/>
      <c r="B127" s="1"/>
      <c r="C127" s="1"/>
      <c r="D127" s="69"/>
      <c r="E127" s="1"/>
      <c r="F127" s="1"/>
      <c r="G127" s="1"/>
      <c r="H127" s="1"/>
      <c r="J127" s="1"/>
      <c r="K127" s="1"/>
      <c r="L127" s="1"/>
      <c r="M127" s="75"/>
      <c r="N127" s="75"/>
      <c r="O127" s="1"/>
      <c r="R127" s="3"/>
      <c r="S127" s="1"/>
      <c r="T127" s="1"/>
      <c r="U127" s="1"/>
      <c r="V127" s="16"/>
      <c r="W127" s="16"/>
      <c r="X127" s="16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</row>
    <row r="128" spans="1:239" s="4" customFormat="1" ht="21.95" customHeight="1" x14ac:dyDescent="1.05">
      <c r="A128" s="1"/>
      <c r="B128" s="1"/>
      <c r="C128" s="1"/>
      <c r="D128" s="69"/>
      <c r="E128" s="1"/>
      <c r="F128" s="1"/>
      <c r="G128" s="1"/>
      <c r="H128" s="1"/>
      <c r="J128" s="1"/>
      <c r="K128" s="1"/>
      <c r="L128" s="1"/>
      <c r="M128" s="75"/>
      <c r="N128" s="75"/>
      <c r="O128" s="1"/>
      <c r="R128" s="3"/>
      <c r="S128" s="1"/>
      <c r="T128" s="1"/>
      <c r="U128" s="1"/>
      <c r="V128" s="16"/>
      <c r="W128" s="16"/>
      <c r="X128" s="16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</row>
    <row r="129" spans="1:239" s="4" customFormat="1" ht="21.95" customHeight="1" x14ac:dyDescent="1.05">
      <c r="A129" s="1"/>
      <c r="B129" s="1"/>
      <c r="C129" s="1"/>
      <c r="D129" s="69"/>
      <c r="E129" s="1"/>
      <c r="F129" s="1"/>
      <c r="G129" s="1"/>
      <c r="H129" s="1"/>
      <c r="J129" s="1"/>
      <c r="K129" s="1"/>
      <c r="L129" s="1"/>
      <c r="M129" s="75"/>
      <c r="N129" s="75"/>
      <c r="O129" s="1"/>
      <c r="R129" s="3"/>
      <c r="S129" s="1"/>
      <c r="T129" s="1"/>
      <c r="U129" s="1"/>
      <c r="V129" s="16"/>
      <c r="W129" s="16"/>
      <c r="X129" s="16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</row>
    <row r="130" spans="1:239" s="4" customFormat="1" ht="21.95" customHeight="1" x14ac:dyDescent="1.05">
      <c r="A130" s="1"/>
      <c r="B130" s="1"/>
      <c r="C130" s="1"/>
      <c r="D130" s="69"/>
      <c r="E130" s="1"/>
      <c r="F130" s="1"/>
      <c r="G130" s="1"/>
      <c r="H130" s="1"/>
      <c r="J130" s="1"/>
      <c r="K130" s="1"/>
      <c r="L130" s="1"/>
      <c r="M130" s="75"/>
      <c r="N130" s="75"/>
      <c r="O130" s="1"/>
      <c r="R130" s="3"/>
      <c r="S130" s="1"/>
      <c r="T130" s="1"/>
      <c r="U130" s="1"/>
      <c r="V130" s="16"/>
      <c r="W130" s="16"/>
      <c r="X130" s="16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</row>
    <row r="131" spans="1:239" s="4" customFormat="1" ht="21.95" customHeight="1" x14ac:dyDescent="1.05">
      <c r="A131" s="1"/>
      <c r="B131" s="1"/>
      <c r="C131" s="1"/>
      <c r="D131" s="69"/>
      <c r="E131" s="1"/>
      <c r="F131" s="1"/>
      <c r="G131" s="1"/>
      <c r="H131" s="1"/>
      <c r="J131" s="1"/>
      <c r="K131" s="1"/>
      <c r="L131" s="1"/>
      <c r="M131" s="75"/>
      <c r="N131" s="75"/>
      <c r="O131" s="1"/>
      <c r="R131" s="3"/>
      <c r="S131" s="1"/>
      <c r="T131" s="1"/>
      <c r="U131" s="1"/>
      <c r="V131" s="16"/>
      <c r="W131" s="16"/>
      <c r="X131" s="16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</row>
    <row r="132" spans="1:239" s="4" customFormat="1" ht="21.95" customHeight="1" x14ac:dyDescent="1.05">
      <c r="A132" s="1"/>
      <c r="B132" s="1"/>
      <c r="C132" s="1"/>
      <c r="D132" s="69"/>
      <c r="E132" s="1"/>
      <c r="F132" s="1"/>
      <c r="G132" s="1"/>
      <c r="H132" s="1"/>
      <c r="J132" s="1"/>
      <c r="K132" s="1"/>
      <c r="L132" s="1"/>
      <c r="M132" s="75"/>
      <c r="N132" s="75"/>
      <c r="O132" s="17"/>
      <c r="P132" s="17"/>
      <c r="R132" s="3"/>
      <c r="S132" s="1"/>
      <c r="T132" s="1"/>
      <c r="U132" s="1"/>
      <c r="V132" s="16"/>
      <c r="W132" s="16"/>
      <c r="X132" s="16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</row>
    <row r="133" spans="1:239" s="4" customFormat="1" ht="21.95" customHeight="1" x14ac:dyDescent="1.05">
      <c r="A133" s="1"/>
      <c r="B133" s="1"/>
      <c r="C133" s="1"/>
      <c r="D133" s="69"/>
      <c r="E133" s="1"/>
      <c r="F133" s="1"/>
      <c r="G133" s="1"/>
      <c r="H133" s="1"/>
      <c r="J133" s="1"/>
      <c r="K133" s="1"/>
      <c r="L133" s="1"/>
      <c r="M133" s="75"/>
      <c r="N133" s="75"/>
      <c r="O133" s="17"/>
      <c r="P133" s="17"/>
      <c r="R133" s="3"/>
      <c r="S133" s="1"/>
      <c r="T133" s="1"/>
      <c r="U133" s="1"/>
      <c r="V133" s="16"/>
      <c r="W133" s="16"/>
      <c r="X133" s="16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</row>
    <row r="134" spans="1:239" s="4" customFormat="1" ht="21.95" customHeight="1" x14ac:dyDescent="1.05">
      <c r="A134" s="1"/>
      <c r="B134" s="1"/>
      <c r="C134" s="1"/>
      <c r="D134" s="69"/>
      <c r="E134" s="1"/>
      <c r="F134" s="1"/>
      <c r="G134" s="1"/>
      <c r="H134" s="1"/>
      <c r="J134" s="1"/>
      <c r="K134" s="1"/>
      <c r="L134" s="1"/>
      <c r="M134" s="75"/>
      <c r="N134" s="75"/>
      <c r="O134" s="1"/>
      <c r="R134" s="3"/>
      <c r="S134" s="1"/>
      <c r="T134" s="1"/>
      <c r="U134" s="1"/>
      <c r="V134" s="16"/>
      <c r="W134" s="16"/>
      <c r="X134" s="16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</row>
    <row r="135" spans="1:239" s="4" customFormat="1" ht="21.95" customHeight="1" x14ac:dyDescent="1.05">
      <c r="A135" s="1"/>
      <c r="B135" s="1"/>
      <c r="C135" s="1"/>
      <c r="D135" s="69"/>
      <c r="E135" s="1"/>
      <c r="F135" s="1"/>
      <c r="G135" s="1"/>
      <c r="H135" s="1"/>
      <c r="J135" s="1"/>
      <c r="K135" s="1"/>
      <c r="L135" s="1"/>
      <c r="M135" s="75"/>
      <c r="N135" s="75"/>
      <c r="O135" s="1"/>
      <c r="R135" s="3"/>
      <c r="S135" s="1"/>
      <c r="T135" s="1"/>
      <c r="U135" s="1"/>
      <c r="V135" s="16"/>
      <c r="W135" s="16"/>
      <c r="X135" s="16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</row>
    <row r="136" spans="1:239" s="4" customFormat="1" ht="21.95" customHeight="1" x14ac:dyDescent="1.05">
      <c r="A136" s="1"/>
      <c r="B136" s="1"/>
      <c r="C136" s="1"/>
      <c r="D136" s="69"/>
      <c r="E136" s="1"/>
      <c r="F136" s="1"/>
      <c r="G136" s="1"/>
      <c r="H136" s="1"/>
      <c r="J136" s="1"/>
      <c r="K136" s="1"/>
      <c r="L136" s="1"/>
      <c r="M136" s="75"/>
      <c r="N136" s="75"/>
      <c r="O136" s="1"/>
      <c r="R136" s="3"/>
      <c r="S136" s="1"/>
      <c r="T136" s="1"/>
      <c r="U136" s="1"/>
      <c r="V136" s="16"/>
      <c r="W136" s="16"/>
      <c r="X136" s="16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</row>
    <row r="137" spans="1:239" s="4" customFormat="1" ht="21.95" customHeight="1" x14ac:dyDescent="1.05">
      <c r="A137" s="1"/>
      <c r="B137" s="1"/>
      <c r="C137" s="1"/>
      <c r="D137" s="69"/>
      <c r="E137" s="1"/>
      <c r="F137" s="1"/>
      <c r="G137" s="1"/>
      <c r="H137" s="1"/>
      <c r="J137" s="1"/>
      <c r="K137" s="1"/>
      <c r="L137" s="1"/>
      <c r="M137" s="75"/>
      <c r="N137" s="75"/>
      <c r="O137" s="1"/>
      <c r="R137" s="3"/>
      <c r="S137" s="1"/>
      <c r="T137" s="1"/>
      <c r="U137" s="1"/>
      <c r="V137" s="16"/>
      <c r="W137" s="16"/>
      <c r="X137" s="16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</row>
    <row r="138" spans="1:239" s="4" customFormat="1" ht="21.95" customHeight="1" x14ac:dyDescent="1.05">
      <c r="A138" s="1"/>
      <c r="B138" s="1"/>
      <c r="C138" s="1"/>
      <c r="D138" s="69"/>
      <c r="E138" s="1"/>
      <c r="F138" s="1"/>
      <c r="G138" s="1"/>
      <c r="H138" s="1"/>
      <c r="J138" s="1"/>
      <c r="K138" s="1"/>
      <c r="L138" s="1"/>
      <c r="M138" s="75"/>
      <c r="N138" s="75"/>
      <c r="O138" s="1"/>
      <c r="R138" s="3"/>
      <c r="S138" s="1"/>
      <c r="T138" s="1"/>
      <c r="U138" s="1"/>
      <c r="V138" s="16"/>
      <c r="W138" s="16"/>
      <c r="X138" s="16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</row>
    <row r="139" spans="1:239" s="4" customFormat="1" ht="21.95" customHeight="1" x14ac:dyDescent="1.05">
      <c r="A139" s="1"/>
      <c r="B139" s="1"/>
      <c r="C139" s="1"/>
      <c r="D139" s="69"/>
      <c r="E139" s="1"/>
      <c r="F139" s="1"/>
      <c r="G139" s="1"/>
      <c r="H139" s="1"/>
      <c r="J139" s="1"/>
      <c r="K139" s="1"/>
      <c r="L139" s="1"/>
      <c r="M139" s="75"/>
      <c r="N139" s="75"/>
      <c r="O139" s="1"/>
      <c r="R139" s="3"/>
      <c r="S139" s="1"/>
      <c r="T139" s="1"/>
      <c r="U139" s="1"/>
      <c r="V139" s="16"/>
      <c r="W139" s="16"/>
      <c r="X139" s="16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</row>
    <row r="140" spans="1:239" s="4" customFormat="1" ht="21.95" customHeight="1" x14ac:dyDescent="1.05">
      <c r="A140" s="1"/>
      <c r="B140" s="1"/>
      <c r="C140" s="1"/>
      <c r="D140" s="69"/>
      <c r="E140" s="1"/>
      <c r="F140" s="1"/>
      <c r="G140" s="1"/>
      <c r="H140" s="1"/>
      <c r="J140" s="1"/>
      <c r="K140" s="1"/>
      <c r="L140" s="1"/>
      <c r="M140" s="75"/>
      <c r="N140" s="75"/>
      <c r="O140" s="1"/>
      <c r="R140" s="3"/>
      <c r="S140" s="1"/>
      <c r="T140" s="1"/>
      <c r="U140" s="1"/>
      <c r="V140" s="16"/>
      <c r="W140" s="16"/>
      <c r="X140" s="16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</row>
    <row r="141" spans="1:239" s="4" customFormat="1" ht="21.95" customHeight="1" x14ac:dyDescent="1.05">
      <c r="A141" s="1"/>
      <c r="B141" s="1"/>
      <c r="C141" s="1"/>
      <c r="D141" s="69"/>
      <c r="E141" s="1"/>
      <c r="F141" s="1"/>
      <c r="G141" s="1"/>
      <c r="H141" s="1"/>
      <c r="J141" s="1"/>
      <c r="K141" s="1"/>
      <c r="L141" s="1"/>
      <c r="M141" s="75"/>
      <c r="N141" s="75"/>
      <c r="O141" s="1"/>
      <c r="R141" s="3"/>
      <c r="S141" s="1"/>
      <c r="T141" s="1"/>
      <c r="U141" s="1"/>
      <c r="V141" s="16"/>
      <c r="W141" s="16"/>
      <c r="X141" s="16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</row>
    <row r="142" spans="1:239" s="4" customFormat="1" ht="21.95" customHeight="1" x14ac:dyDescent="1.05">
      <c r="A142" s="1"/>
      <c r="B142" s="1"/>
      <c r="C142" s="1"/>
      <c r="D142" s="69"/>
      <c r="E142" s="1"/>
      <c r="F142" s="1"/>
      <c r="G142" s="1"/>
      <c r="H142" s="1"/>
      <c r="J142" s="1"/>
      <c r="K142" s="1"/>
      <c r="L142" s="1"/>
      <c r="M142" s="75"/>
      <c r="N142" s="75"/>
      <c r="O142" s="1"/>
      <c r="R142" s="3"/>
      <c r="S142" s="1"/>
      <c r="T142" s="1"/>
      <c r="U142" s="1"/>
      <c r="V142" s="16"/>
      <c r="W142" s="16"/>
      <c r="X142" s="16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</row>
    <row r="143" spans="1:239" s="4" customFormat="1" ht="21.95" customHeight="1" x14ac:dyDescent="1.05">
      <c r="A143" s="1"/>
      <c r="B143" s="1"/>
      <c r="C143" s="1"/>
      <c r="D143" s="69"/>
      <c r="E143" s="1"/>
      <c r="F143" s="1"/>
      <c r="G143" s="1"/>
      <c r="H143" s="1"/>
      <c r="J143" s="1"/>
      <c r="K143" s="1"/>
      <c r="L143" s="1"/>
      <c r="M143" s="75"/>
      <c r="N143" s="75"/>
      <c r="O143" s="1"/>
      <c r="R143" s="3"/>
      <c r="S143" s="1"/>
      <c r="T143" s="1"/>
      <c r="U143" s="1"/>
      <c r="V143" s="16"/>
      <c r="W143" s="16"/>
      <c r="X143" s="16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</row>
    <row r="144" spans="1:239" s="4" customFormat="1" ht="21.95" customHeight="1" x14ac:dyDescent="1.05">
      <c r="A144" s="1"/>
      <c r="B144" s="1"/>
      <c r="C144" s="1"/>
      <c r="D144" s="69"/>
      <c r="E144" s="1"/>
      <c r="F144" s="1"/>
      <c r="G144" s="1"/>
      <c r="H144" s="1"/>
      <c r="J144" s="1"/>
      <c r="K144" s="1"/>
      <c r="L144" s="1"/>
      <c r="M144" s="75"/>
      <c r="N144" s="75"/>
      <c r="O144" s="1"/>
      <c r="R144" s="3"/>
      <c r="S144" s="1"/>
      <c r="T144" s="1"/>
      <c r="U144" s="1"/>
      <c r="V144" s="16"/>
      <c r="W144" s="16"/>
      <c r="X144" s="16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</row>
    <row r="145" spans="1:239" s="4" customFormat="1" ht="21.95" customHeight="1" x14ac:dyDescent="1.05">
      <c r="A145" s="1"/>
      <c r="B145" s="1"/>
      <c r="C145" s="1"/>
      <c r="D145" s="69"/>
      <c r="E145" s="1"/>
      <c r="F145" s="1"/>
      <c r="G145" s="1"/>
      <c r="H145" s="1"/>
      <c r="J145" s="1"/>
      <c r="K145" s="1"/>
      <c r="L145" s="1"/>
      <c r="M145" s="75"/>
      <c r="N145" s="75"/>
      <c r="O145" s="1"/>
      <c r="R145" s="3"/>
      <c r="S145" s="1"/>
      <c r="T145" s="1"/>
      <c r="U145" s="1"/>
      <c r="V145" s="16"/>
      <c r="W145" s="16"/>
      <c r="X145" s="16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</row>
    <row r="146" spans="1:239" s="4" customFormat="1" ht="21.95" customHeight="1" x14ac:dyDescent="1.05">
      <c r="A146" s="1"/>
      <c r="B146" s="1"/>
      <c r="C146" s="1"/>
      <c r="D146" s="69"/>
      <c r="E146" s="1"/>
      <c r="F146" s="1"/>
      <c r="G146" s="1"/>
      <c r="H146" s="1"/>
      <c r="J146" s="1"/>
      <c r="K146" s="1"/>
      <c r="L146" s="1"/>
      <c r="M146" s="75"/>
      <c r="N146" s="75"/>
      <c r="O146" s="1"/>
      <c r="R146" s="3"/>
      <c r="S146" s="1"/>
      <c r="T146" s="1"/>
      <c r="U146" s="1"/>
      <c r="V146" s="16"/>
      <c r="W146" s="16"/>
      <c r="X146" s="16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</row>
    <row r="147" spans="1:239" s="4" customFormat="1" ht="21.95" customHeight="1" x14ac:dyDescent="1.05">
      <c r="A147" s="1"/>
      <c r="B147" s="1"/>
      <c r="C147" s="1"/>
      <c r="D147" s="69"/>
      <c r="E147" s="1"/>
      <c r="F147" s="1"/>
      <c r="G147" s="1"/>
      <c r="H147" s="1"/>
      <c r="J147" s="1"/>
      <c r="K147" s="1"/>
      <c r="L147" s="1"/>
      <c r="M147" s="75"/>
      <c r="N147" s="75"/>
      <c r="O147" s="1"/>
      <c r="R147" s="3"/>
      <c r="S147" s="1"/>
      <c r="T147" s="1"/>
      <c r="U147" s="1"/>
      <c r="V147" s="16"/>
      <c r="W147" s="16"/>
      <c r="X147" s="16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</row>
    <row r="148" spans="1:239" s="4" customFormat="1" ht="21.95" customHeight="1" x14ac:dyDescent="1.05">
      <c r="A148" s="1"/>
      <c r="B148" s="1"/>
      <c r="C148" s="1"/>
      <c r="D148" s="69"/>
      <c r="E148" s="1"/>
      <c r="F148" s="1"/>
      <c r="G148" s="1"/>
      <c r="H148" s="1"/>
      <c r="J148" s="1"/>
      <c r="K148" s="1"/>
      <c r="L148" s="1"/>
      <c r="M148" s="75"/>
      <c r="N148" s="75"/>
      <c r="O148" s="1"/>
      <c r="R148" s="3"/>
      <c r="S148" s="1"/>
      <c r="T148" s="1"/>
      <c r="U148" s="1"/>
      <c r="V148" s="16"/>
      <c r="W148" s="16"/>
      <c r="X148" s="16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</row>
    <row r="149" spans="1:239" s="4" customFormat="1" ht="21.95" customHeight="1" x14ac:dyDescent="1.05">
      <c r="A149" s="1"/>
      <c r="B149" s="1"/>
      <c r="C149" s="1"/>
      <c r="D149" s="69"/>
      <c r="E149" s="1"/>
      <c r="F149" s="1"/>
      <c r="G149" s="1"/>
      <c r="H149" s="1"/>
      <c r="J149" s="1"/>
      <c r="K149" s="1"/>
      <c r="L149" s="1"/>
      <c r="M149" s="75"/>
      <c r="N149" s="75"/>
      <c r="O149" s="1"/>
      <c r="R149" s="3"/>
      <c r="S149" s="1"/>
      <c r="T149" s="1"/>
      <c r="U149" s="1"/>
      <c r="V149" s="16"/>
      <c r="W149" s="16"/>
      <c r="X149" s="16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</row>
    <row r="150" spans="1:239" s="4" customFormat="1" ht="21.95" customHeight="1" x14ac:dyDescent="1.05">
      <c r="A150" s="1"/>
      <c r="B150" s="1"/>
      <c r="C150" s="1"/>
      <c r="D150" s="69"/>
      <c r="E150" s="1"/>
      <c r="F150" s="1"/>
      <c r="G150" s="1"/>
      <c r="H150" s="1"/>
      <c r="J150" s="1"/>
      <c r="K150" s="1"/>
      <c r="L150" s="1"/>
      <c r="M150" s="75"/>
      <c r="N150" s="75"/>
      <c r="O150" s="1"/>
      <c r="R150" s="3"/>
      <c r="S150" s="1"/>
      <c r="T150" s="1"/>
      <c r="U150" s="1"/>
      <c r="V150" s="16"/>
      <c r="W150" s="16"/>
      <c r="X150" s="16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</row>
    <row r="151" spans="1:239" s="4" customFormat="1" ht="21.95" customHeight="1" x14ac:dyDescent="1.05">
      <c r="A151" s="1"/>
      <c r="B151" s="1"/>
      <c r="C151" s="1"/>
      <c r="D151" s="69"/>
      <c r="E151" s="1"/>
      <c r="F151" s="1"/>
      <c r="G151" s="1"/>
      <c r="H151" s="1"/>
      <c r="J151" s="1"/>
      <c r="K151" s="1"/>
      <c r="L151" s="1"/>
      <c r="M151" s="75"/>
      <c r="N151" s="75"/>
      <c r="O151" s="1"/>
      <c r="R151" s="3"/>
      <c r="S151" s="1"/>
      <c r="T151" s="1"/>
      <c r="U151" s="1"/>
      <c r="V151" s="16"/>
      <c r="W151" s="16"/>
      <c r="X151" s="16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</row>
    <row r="152" spans="1:239" s="4" customFormat="1" ht="21.95" customHeight="1" x14ac:dyDescent="1.05">
      <c r="A152" s="1"/>
      <c r="B152" s="1"/>
      <c r="C152" s="1"/>
      <c r="D152" s="69"/>
      <c r="E152" s="1"/>
      <c r="F152" s="1"/>
      <c r="G152" s="1"/>
      <c r="H152" s="1"/>
      <c r="J152" s="1"/>
      <c r="K152" s="1"/>
      <c r="L152" s="1"/>
      <c r="M152" s="75"/>
      <c r="N152" s="75"/>
      <c r="O152" s="1"/>
      <c r="R152" s="3"/>
      <c r="S152" s="1"/>
      <c r="T152" s="1"/>
      <c r="U152" s="1"/>
      <c r="V152" s="16"/>
      <c r="W152" s="16"/>
      <c r="X152" s="16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</row>
    <row r="153" spans="1:239" s="4" customFormat="1" ht="21.95" customHeight="1" x14ac:dyDescent="1.05">
      <c r="A153" s="1"/>
      <c r="B153" s="1"/>
      <c r="C153" s="1"/>
      <c r="D153" s="69"/>
      <c r="E153" s="1"/>
      <c r="F153" s="1"/>
      <c r="G153" s="1"/>
      <c r="H153" s="1"/>
      <c r="J153" s="1"/>
      <c r="K153" s="1"/>
      <c r="L153" s="1"/>
      <c r="M153" s="75"/>
      <c r="N153" s="75"/>
      <c r="O153" s="1"/>
      <c r="R153" s="3"/>
      <c r="S153" s="1"/>
      <c r="T153" s="1"/>
      <c r="U153" s="1"/>
      <c r="V153" s="16"/>
      <c r="W153" s="16"/>
      <c r="X153" s="16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</row>
    <row r="154" spans="1:239" s="4" customFormat="1" ht="21.95" customHeight="1" x14ac:dyDescent="1.05">
      <c r="A154" s="1"/>
      <c r="B154" s="1"/>
      <c r="C154" s="1"/>
      <c r="D154" s="69"/>
      <c r="E154" s="1"/>
      <c r="F154" s="1"/>
      <c r="G154" s="1"/>
      <c r="H154" s="1"/>
      <c r="J154" s="1"/>
      <c r="K154" s="1"/>
      <c r="L154" s="1"/>
      <c r="M154" s="75"/>
      <c r="N154" s="75"/>
      <c r="O154" s="1"/>
      <c r="R154" s="3"/>
      <c r="S154" s="1"/>
      <c r="T154" s="1"/>
      <c r="U154" s="1"/>
      <c r="V154" s="16"/>
      <c r="W154" s="16"/>
      <c r="X154" s="16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</row>
    <row r="155" spans="1:239" s="4" customFormat="1" ht="21.95" customHeight="1" x14ac:dyDescent="1.05">
      <c r="A155" s="1"/>
      <c r="B155" s="1"/>
      <c r="C155" s="1"/>
      <c r="D155" s="69"/>
      <c r="E155" s="1"/>
      <c r="F155" s="1"/>
      <c r="G155" s="1"/>
      <c r="H155" s="1"/>
      <c r="J155" s="1"/>
      <c r="K155" s="1"/>
      <c r="L155" s="1"/>
      <c r="M155" s="75"/>
      <c r="N155" s="75"/>
      <c r="O155" s="1"/>
      <c r="R155" s="3"/>
      <c r="S155" s="1"/>
      <c r="T155" s="1"/>
      <c r="U155" s="1"/>
      <c r="V155" s="16"/>
      <c r="W155" s="16"/>
      <c r="X155" s="16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</row>
    <row r="156" spans="1:239" s="4" customFormat="1" ht="21.95" customHeight="1" x14ac:dyDescent="1.05">
      <c r="A156" s="1"/>
      <c r="B156" s="1"/>
      <c r="C156" s="1"/>
      <c r="D156" s="69"/>
      <c r="E156" s="1"/>
      <c r="F156" s="1"/>
      <c r="G156" s="1"/>
      <c r="H156" s="1"/>
      <c r="J156" s="1"/>
      <c r="K156" s="1"/>
      <c r="L156" s="1"/>
      <c r="M156" s="75"/>
      <c r="N156" s="75"/>
      <c r="O156" s="1"/>
      <c r="R156" s="3"/>
      <c r="S156" s="1"/>
      <c r="T156" s="1"/>
      <c r="U156" s="1"/>
      <c r="V156" s="16"/>
      <c r="W156" s="16"/>
      <c r="X156" s="16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</row>
    <row r="157" spans="1:239" s="4" customFormat="1" ht="21.95" customHeight="1" x14ac:dyDescent="1.05">
      <c r="A157" s="1"/>
      <c r="B157" s="1"/>
      <c r="C157" s="1"/>
      <c r="D157" s="69"/>
      <c r="E157" s="1"/>
      <c r="F157" s="1"/>
      <c r="G157" s="1"/>
      <c r="H157" s="1"/>
      <c r="J157" s="1"/>
      <c r="K157" s="1"/>
      <c r="L157" s="1"/>
      <c r="M157" s="75"/>
      <c r="N157" s="75"/>
      <c r="O157" s="1"/>
      <c r="R157" s="3"/>
      <c r="S157" s="1"/>
      <c r="T157" s="1"/>
      <c r="U157" s="1"/>
      <c r="V157" s="16"/>
      <c r="W157" s="16"/>
      <c r="X157" s="16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</row>
    <row r="158" spans="1:239" s="4" customFormat="1" ht="21.95" customHeight="1" x14ac:dyDescent="1.05">
      <c r="A158" s="1"/>
      <c r="B158" s="1"/>
      <c r="C158" s="1"/>
      <c r="D158" s="69"/>
      <c r="E158" s="1"/>
      <c r="F158" s="1"/>
      <c r="G158" s="1"/>
      <c r="H158" s="1"/>
      <c r="J158" s="1"/>
      <c r="K158" s="1"/>
      <c r="L158" s="1"/>
      <c r="M158" s="75"/>
      <c r="N158" s="75"/>
      <c r="O158" s="1"/>
      <c r="R158" s="3"/>
      <c r="S158" s="1"/>
      <c r="T158" s="1"/>
      <c r="U158" s="1"/>
      <c r="V158" s="16"/>
      <c r="W158" s="16"/>
      <c r="X158" s="16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</row>
    <row r="159" spans="1:239" s="4" customFormat="1" ht="21.95" customHeight="1" x14ac:dyDescent="1.05">
      <c r="A159" s="1"/>
      <c r="B159" s="1"/>
      <c r="C159" s="1"/>
      <c r="D159" s="69"/>
      <c r="E159" s="1"/>
      <c r="F159" s="1"/>
      <c r="G159" s="1"/>
      <c r="H159" s="1"/>
      <c r="J159" s="1"/>
      <c r="K159" s="1"/>
      <c r="L159" s="1"/>
      <c r="M159" s="75"/>
      <c r="N159" s="75"/>
      <c r="O159" s="1"/>
      <c r="R159" s="3"/>
      <c r="S159" s="1"/>
      <c r="T159" s="1"/>
      <c r="U159" s="1"/>
      <c r="V159" s="16"/>
      <c r="W159" s="16"/>
      <c r="X159" s="16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</row>
    <row r="160" spans="1:239" s="4" customFormat="1" ht="21.95" customHeight="1" x14ac:dyDescent="1.05">
      <c r="A160" s="1"/>
      <c r="B160" s="1"/>
      <c r="C160" s="1"/>
      <c r="D160" s="69"/>
      <c r="E160" s="1"/>
      <c r="F160" s="1"/>
      <c r="G160" s="1"/>
      <c r="H160" s="1"/>
      <c r="J160" s="1"/>
      <c r="K160" s="1"/>
      <c r="L160" s="1"/>
      <c r="M160" s="75"/>
      <c r="N160" s="75"/>
      <c r="O160" s="1"/>
      <c r="R160" s="3"/>
      <c r="S160" s="1"/>
      <c r="T160" s="1"/>
      <c r="U160" s="1"/>
      <c r="V160" s="16"/>
      <c r="W160" s="16"/>
      <c r="X160" s="16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</row>
    <row r="161" spans="1:239" s="4" customFormat="1" ht="21.95" customHeight="1" x14ac:dyDescent="1.05">
      <c r="A161" s="1"/>
      <c r="B161" s="1"/>
      <c r="C161" s="1"/>
      <c r="D161" s="69"/>
      <c r="E161" s="1"/>
      <c r="F161" s="1"/>
      <c r="G161" s="1"/>
      <c r="H161" s="1"/>
      <c r="J161" s="1"/>
      <c r="K161" s="1"/>
      <c r="L161" s="1"/>
      <c r="M161" s="75"/>
      <c r="N161" s="75"/>
      <c r="O161" s="1"/>
      <c r="R161" s="3"/>
      <c r="S161" s="1"/>
      <c r="T161" s="1"/>
      <c r="U161" s="1"/>
      <c r="V161" s="16"/>
      <c r="W161" s="16"/>
      <c r="X161" s="16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</row>
    <row r="162" spans="1:239" s="4" customFormat="1" ht="21.95" customHeight="1" x14ac:dyDescent="1.05">
      <c r="A162" s="1"/>
      <c r="B162" s="1"/>
      <c r="C162" s="1"/>
      <c r="D162" s="69"/>
      <c r="E162" s="1"/>
      <c r="F162" s="1"/>
      <c r="G162" s="1"/>
      <c r="H162" s="1"/>
      <c r="J162" s="1"/>
      <c r="K162" s="1"/>
      <c r="L162" s="1"/>
      <c r="M162" s="75"/>
      <c r="N162" s="75"/>
      <c r="O162" s="1"/>
      <c r="R162" s="3"/>
      <c r="S162" s="1"/>
      <c r="T162" s="1"/>
      <c r="U162" s="1"/>
      <c r="V162" s="16"/>
      <c r="W162" s="16"/>
      <c r="X162" s="16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</row>
    <row r="163" spans="1:239" s="4" customFormat="1" ht="21.95" customHeight="1" x14ac:dyDescent="1.05">
      <c r="A163" s="1"/>
      <c r="B163" s="1"/>
      <c r="C163" s="1"/>
      <c r="D163" s="69"/>
      <c r="E163" s="1"/>
      <c r="F163" s="1"/>
      <c r="G163" s="1"/>
      <c r="H163" s="1"/>
      <c r="J163" s="1"/>
      <c r="K163" s="1"/>
      <c r="L163" s="1"/>
      <c r="M163" s="75"/>
      <c r="N163" s="75"/>
      <c r="O163" s="1"/>
      <c r="R163" s="3"/>
      <c r="S163" s="1"/>
      <c r="T163" s="1"/>
      <c r="U163" s="1"/>
      <c r="V163" s="16"/>
      <c r="W163" s="16"/>
      <c r="X163" s="16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</row>
    <row r="164" spans="1:239" s="4" customFormat="1" ht="21.95" customHeight="1" x14ac:dyDescent="1.05">
      <c r="A164" s="1"/>
      <c r="B164" s="1"/>
      <c r="C164" s="1"/>
      <c r="D164" s="69"/>
      <c r="E164" s="1"/>
      <c r="F164" s="1"/>
      <c r="G164" s="1"/>
      <c r="H164" s="1"/>
      <c r="J164" s="1"/>
      <c r="K164" s="1"/>
      <c r="L164" s="1"/>
      <c r="M164" s="75"/>
      <c r="N164" s="75"/>
      <c r="O164" s="17"/>
      <c r="P164" s="17"/>
      <c r="R164" s="3"/>
      <c r="S164" s="1"/>
      <c r="T164" s="1"/>
      <c r="U164" s="1"/>
      <c r="V164" s="16"/>
      <c r="W164" s="16"/>
      <c r="X164" s="16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</row>
    <row r="165" spans="1:239" s="4" customFormat="1" ht="21.95" customHeight="1" x14ac:dyDescent="1.05">
      <c r="A165" s="1"/>
      <c r="B165" s="1"/>
      <c r="C165" s="1"/>
      <c r="D165" s="69"/>
      <c r="E165" s="1"/>
      <c r="F165" s="1"/>
      <c r="G165" s="1"/>
      <c r="H165" s="1"/>
      <c r="J165" s="1"/>
      <c r="K165" s="1"/>
      <c r="L165" s="1"/>
      <c r="M165" s="75"/>
      <c r="N165" s="75"/>
      <c r="O165" s="17"/>
      <c r="P165" s="17"/>
      <c r="R165" s="3"/>
      <c r="S165" s="1"/>
      <c r="T165" s="1"/>
      <c r="U165" s="1"/>
      <c r="V165" s="16"/>
      <c r="W165" s="16"/>
      <c r="X165" s="16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</row>
    <row r="166" spans="1:239" s="4" customFormat="1" ht="21.95" customHeight="1" x14ac:dyDescent="1.05">
      <c r="A166" s="1"/>
      <c r="B166" s="1"/>
      <c r="C166" s="1"/>
      <c r="D166" s="69"/>
      <c r="E166" s="1"/>
      <c r="F166" s="1"/>
      <c r="G166" s="1"/>
      <c r="H166" s="1"/>
      <c r="J166" s="1"/>
      <c r="K166" s="1"/>
      <c r="L166" s="1"/>
      <c r="M166" s="75"/>
      <c r="N166" s="75"/>
      <c r="O166" s="1"/>
      <c r="R166" s="3"/>
      <c r="S166" s="1"/>
      <c r="T166" s="1"/>
      <c r="U166" s="1"/>
      <c r="V166" s="16"/>
      <c r="W166" s="16"/>
      <c r="X166" s="16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</row>
    <row r="167" spans="1:239" s="4" customFormat="1" ht="21.95" customHeight="1" x14ac:dyDescent="1.05">
      <c r="A167" s="1"/>
      <c r="B167" s="1"/>
      <c r="C167" s="1"/>
      <c r="D167" s="69"/>
      <c r="E167" s="1"/>
      <c r="F167" s="1"/>
      <c r="G167" s="1"/>
      <c r="H167" s="1"/>
      <c r="J167" s="1"/>
      <c r="K167" s="1"/>
      <c r="L167" s="1"/>
      <c r="M167" s="75"/>
      <c r="N167" s="75"/>
      <c r="O167" s="1"/>
      <c r="R167" s="3"/>
      <c r="S167" s="1"/>
      <c r="T167" s="1"/>
      <c r="U167" s="1"/>
      <c r="V167" s="16"/>
      <c r="W167" s="16"/>
      <c r="X167" s="16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</row>
    <row r="168" spans="1:239" s="4" customFormat="1" ht="21.95" customHeight="1" x14ac:dyDescent="1.05">
      <c r="A168" s="1"/>
      <c r="B168" s="1"/>
      <c r="C168" s="1"/>
      <c r="D168" s="69"/>
      <c r="E168" s="1"/>
      <c r="F168" s="1"/>
      <c r="G168" s="1"/>
      <c r="H168" s="1"/>
      <c r="J168" s="1"/>
      <c r="K168" s="1"/>
      <c r="L168" s="1"/>
      <c r="M168" s="75"/>
      <c r="N168" s="75"/>
      <c r="O168" s="1"/>
      <c r="R168" s="3"/>
      <c r="S168" s="1"/>
      <c r="T168" s="1"/>
      <c r="U168" s="1"/>
      <c r="V168" s="16"/>
      <c r="W168" s="16"/>
      <c r="X168" s="16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</row>
    <row r="169" spans="1:239" s="4" customFormat="1" ht="21.95" customHeight="1" x14ac:dyDescent="1.05">
      <c r="A169" s="1"/>
      <c r="B169" s="1"/>
      <c r="C169" s="1"/>
      <c r="D169" s="69"/>
      <c r="E169" s="1"/>
      <c r="F169" s="1"/>
      <c r="G169" s="1"/>
      <c r="H169" s="1"/>
      <c r="J169" s="1"/>
      <c r="K169" s="1"/>
      <c r="L169" s="1"/>
      <c r="M169" s="75"/>
      <c r="N169" s="75"/>
      <c r="O169" s="1"/>
      <c r="R169" s="3"/>
      <c r="S169" s="1"/>
      <c r="T169" s="1"/>
      <c r="U169" s="1"/>
      <c r="V169" s="16"/>
      <c r="W169" s="16"/>
      <c r="X169" s="16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</row>
    <row r="170" spans="1:239" s="4" customFormat="1" ht="21.95" customHeight="1" x14ac:dyDescent="1.05">
      <c r="A170" s="1"/>
      <c r="B170" s="1"/>
      <c r="C170" s="1"/>
      <c r="D170" s="69"/>
      <c r="E170" s="1"/>
      <c r="F170" s="1"/>
      <c r="G170" s="1"/>
      <c r="H170" s="1"/>
      <c r="J170" s="1"/>
      <c r="K170" s="1"/>
      <c r="L170" s="1"/>
      <c r="M170" s="75"/>
      <c r="N170" s="75"/>
      <c r="O170" s="1"/>
      <c r="R170" s="3"/>
      <c r="S170" s="1"/>
      <c r="T170" s="1"/>
      <c r="U170" s="1"/>
      <c r="V170" s="16"/>
      <c r="W170" s="16"/>
      <c r="X170" s="16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</row>
    <row r="171" spans="1:239" s="4" customFormat="1" ht="21.95" customHeight="1" x14ac:dyDescent="1.05">
      <c r="A171" s="1"/>
      <c r="B171" s="1"/>
      <c r="C171" s="1"/>
      <c r="D171" s="69"/>
      <c r="E171" s="1"/>
      <c r="F171" s="1"/>
      <c r="G171" s="1"/>
      <c r="H171" s="1"/>
      <c r="J171" s="1"/>
      <c r="K171" s="1"/>
      <c r="L171" s="1"/>
      <c r="M171" s="75"/>
      <c r="N171" s="75"/>
      <c r="O171" s="1"/>
      <c r="R171" s="3"/>
      <c r="S171" s="1"/>
      <c r="T171" s="1"/>
      <c r="U171" s="1"/>
      <c r="V171" s="16"/>
      <c r="W171" s="16"/>
      <c r="X171" s="16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</row>
    <row r="172" spans="1:239" s="4" customFormat="1" ht="21.95" customHeight="1" x14ac:dyDescent="1.05">
      <c r="A172" s="1"/>
      <c r="B172" s="1"/>
      <c r="C172" s="1"/>
      <c r="D172" s="69"/>
      <c r="E172" s="1"/>
      <c r="F172" s="1"/>
      <c r="G172" s="1"/>
      <c r="H172" s="1"/>
      <c r="J172" s="1"/>
      <c r="K172" s="1"/>
      <c r="L172" s="1"/>
      <c r="M172" s="75"/>
      <c r="N172" s="75"/>
      <c r="O172" s="1"/>
      <c r="R172" s="3"/>
      <c r="S172" s="1"/>
      <c r="T172" s="1"/>
      <c r="U172" s="1"/>
      <c r="V172" s="16"/>
      <c r="W172" s="16"/>
      <c r="X172" s="16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</row>
    <row r="173" spans="1:239" s="4" customFormat="1" ht="21.95" customHeight="1" x14ac:dyDescent="1.05">
      <c r="A173" s="1"/>
      <c r="B173" s="1"/>
      <c r="C173" s="1"/>
      <c r="D173" s="69"/>
      <c r="E173" s="1"/>
      <c r="F173" s="1"/>
      <c r="G173" s="1"/>
      <c r="H173" s="1"/>
      <c r="J173" s="1"/>
      <c r="K173" s="1"/>
      <c r="L173" s="1"/>
      <c r="M173" s="75"/>
      <c r="N173" s="75"/>
      <c r="O173" s="1"/>
      <c r="R173" s="3"/>
      <c r="S173" s="1"/>
      <c r="T173" s="1"/>
      <c r="U173" s="1"/>
      <c r="V173" s="16"/>
      <c r="W173" s="16"/>
      <c r="X173" s="16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</row>
    <row r="174" spans="1:239" s="4" customFormat="1" ht="21.95" customHeight="1" x14ac:dyDescent="1.05">
      <c r="A174" s="1"/>
      <c r="B174" s="1"/>
      <c r="C174" s="1"/>
      <c r="D174" s="69"/>
      <c r="E174" s="1"/>
      <c r="F174" s="1"/>
      <c r="G174" s="1"/>
      <c r="H174" s="1"/>
      <c r="J174" s="1"/>
      <c r="K174" s="1"/>
      <c r="L174" s="1"/>
      <c r="M174" s="75"/>
      <c r="N174" s="75"/>
      <c r="O174" s="1"/>
      <c r="R174" s="3"/>
      <c r="S174" s="1"/>
      <c r="T174" s="1"/>
      <c r="U174" s="1"/>
      <c r="V174" s="16"/>
      <c r="W174" s="16"/>
      <c r="X174" s="16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</row>
    <row r="175" spans="1:239" s="4" customFormat="1" ht="21.95" customHeight="1" x14ac:dyDescent="1.05">
      <c r="A175" s="1"/>
      <c r="B175" s="1"/>
      <c r="C175" s="1"/>
      <c r="D175" s="69"/>
      <c r="E175" s="1"/>
      <c r="F175" s="1"/>
      <c r="G175" s="1"/>
      <c r="H175" s="1"/>
      <c r="J175" s="1"/>
      <c r="K175" s="1"/>
      <c r="L175" s="1"/>
      <c r="M175" s="75"/>
      <c r="N175" s="75"/>
      <c r="O175" s="1"/>
      <c r="R175" s="3"/>
      <c r="S175" s="1"/>
      <c r="T175" s="1"/>
      <c r="U175" s="1"/>
      <c r="V175" s="16"/>
      <c r="W175" s="16"/>
      <c r="X175" s="16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</row>
    <row r="176" spans="1:239" s="4" customFormat="1" ht="21.95" customHeight="1" x14ac:dyDescent="1.05">
      <c r="A176" s="1"/>
      <c r="B176" s="1"/>
      <c r="C176" s="1"/>
      <c r="D176" s="69"/>
      <c r="E176" s="1"/>
      <c r="F176" s="1"/>
      <c r="G176" s="1"/>
      <c r="H176" s="1"/>
      <c r="J176" s="1"/>
      <c r="K176" s="1"/>
      <c r="L176" s="1"/>
      <c r="M176" s="75"/>
      <c r="N176" s="75"/>
      <c r="O176" s="1"/>
      <c r="R176" s="3"/>
      <c r="S176" s="1"/>
      <c r="T176" s="1"/>
      <c r="U176" s="1"/>
      <c r="V176" s="16"/>
      <c r="W176" s="16"/>
      <c r="X176" s="16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</row>
    <row r="177" spans="1:239" s="4" customFormat="1" ht="21.95" customHeight="1" x14ac:dyDescent="1.05">
      <c r="A177" s="1"/>
      <c r="B177" s="1"/>
      <c r="C177" s="1"/>
      <c r="D177" s="69"/>
      <c r="E177" s="1"/>
      <c r="F177" s="1"/>
      <c r="G177" s="1"/>
      <c r="H177" s="1"/>
      <c r="J177" s="1"/>
      <c r="K177" s="1"/>
      <c r="L177" s="1"/>
      <c r="M177" s="75"/>
      <c r="N177" s="75"/>
      <c r="O177" s="1"/>
      <c r="R177" s="3"/>
      <c r="S177" s="1"/>
      <c r="T177" s="1"/>
      <c r="U177" s="1"/>
      <c r="V177" s="16"/>
      <c r="W177" s="16"/>
      <c r="X177" s="16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</row>
    <row r="178" spans="1:239" s="4" customFormat="1" ht="21.95" customHeight="1" x14ac:dyDescent="1.05">
      <c r="A178" s="1"/>
      <c r="B178" s="1"/>
      <c r="C178" s="1"/>
      <c r="D178" s="69"/>
      <c r="E178" s="1"/>
      <c r="F178" s="1"/>
      <c r="G178" s="1"/>
      <c r="H178" s="1"/>
      <c r="J178" s="1"/>
      <c r="K178" s="1"/>
      <c r="L178" s="1"/>
      <c r="M178" s="75"/>
      <c r="N178" s="75"/>
      <c r="O178" s="1"/>
      <c r="R178" s="3"/>
      <c r="S178" s="1"/>
      <c r="T178" s="1"/>
      <c r="U178" s="1"/>
      <c r="V178" s="16"/>
      <c r="W178" s="16"/>
      <c r="X178" s="16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</row>
    <row r="179" spans="1:239" s="4" customFormat="1" ht="21.95" customHeight="1" x14ac:dyDescent="1.05">
      <c r="A179" s="1"/>
      <c r="B179" s="1"/>
      <c r="C179" s="1"/>
      <c r="D179" s="69"/>
      <c r="E179" s="1"/>
      <c r="F179" s="1"/>
      <c r="G179" s="1"/>
      <c r="H179" s="1"/>
      <c r="J179" s="1"/>
      <c r="K179" s="1"/>
      <c r="L179" s="1"/>
      <c r="M179" s="75"/>
      <c r="N179" s="75"/>
      <c r="O179" s="1"/>
      <c r="R179" s="3"/>
      <c r="S179" s="1"/>
      <c r="T179" s="1"/>
      <c r="U179" s="1"/>
      <c r="V179" s="16"/>
      <c r="W179" s="16"/>
      <c r="X179" s="16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</row>
    <row r="180" spans="1:239" s="4" customFormat="1" ht="21.95" customHeight="1" x14ac:dyDescent="1.05">
      <c r="A180" s="1"/>
      <c r="B180" s="1"/>
      <c r="C180" s="1"/>
      <c r="D180" s="69"/>
      <c r="E180" s="1"/>
      <c r="F180" s="1"/>
      <c r="G180" s="1"/>
      <c r="H180" s="1"/>
      <c r="J180" s="1"/>
      <c r="K180" s="1"/>
      <c r="L180" s="1"/>
      <c r="M180" s="75"/>
      <c r="N180" s="75"/>
      <c r="O180" s="1"/>
      <c r="R180" s="3"/>
      <c r="S180" s="1"/>
      <c r="T180" s="1"/>
      <c r="U180" s="1"/>
      <c r="V180" s="16"/>
      <c r="W180" s="16"/>
      <c r="X180" s="16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</row>
    <row r="181" spans="1:239" ht="21.95" customHeight="1" x14ac:dyDescent="1.05">
      <c r="S181" s="1"/>
      <c r="T181" s="1"/>
      <c r="U181" s="1"/>
      <c r="Y181" s="1"/>
    </row>
    <row r="182" spans="1:239" ht="21.95" customHeight="1" x14ac:dyDescent="1.05">
      <c r="S182" s="1"/>
      <c r="T182" s="1"/>
      <c r="U182" s="1"/>
      <c r="Y182" s="1"/>
    </row>
    <row r="183" spans="1:239" ht="21.95" customHeight="1" x14ac:dyDescent="1.05">
      <c r="S183" s="1"/>
      <c r="T183" s="1"/>
      <c r="U183" s="1"/>
      <c r="Y183" s="1"/>
    </row>
    <row r="184" spans="1:239" ht="21.95" customHeight="1" x14ac:dyDescent="1.05">
      <c r="S184" s="1"/>
      <c r="T184" s="1"/>
      <c r="U184" s="1"/>
      <c r="Y184" s="1"/>
    </row>
    <row r="185" spans="1:239" ht="21.95" customHeight="1" x14ac:dyDescent="1.05">
      <c r="S185" s="1"/>
      <c r="T185" s="1"/>
      <c r="U185" s="1"/>
      <c r="Y185" s="1"/>
    </row>
    <row r="186" spans="1:239" ht="21.95" customHeight="1" x14ac:dyDescent="1.05">
      <c r="S186" s="1"/>
      <c r="T186" s="1"/>
      <c r="U186" s="1"/>
      <c r="Y186" s="1"/>
    </row>
    <row r="187" spans="1:239" ht="21.95" customHeight="1" x14ac:dyDescent="1.05">
      <c r="S187" s="1"/>
      <c r="T187" s="1"/>
      <c r="U187" s="1"/>
      <c r="Y187" s="1"/>
    </row>
    <row r="188" spans="1:239" ht="21.95" customHeight="1" x14ac:dyDescent="1.05">
      <c r="S188" s="1"/>
      <c r="T188" s="1"/>
      <c r="U188" s="1"/>
      <c r="Y188" s="1"/>
    </row>
    <row r="189" spans="1:239" ht="21.95" customHeight="1" x14ac:dyDescent="1.05">
      <c r="S189" s="1"/>
      <c r="T189" s="1"/>
      <c r="U189" s="1"/>
      <c r="Y189" s="1"/>
    </row>
    <row r="190" spans="1:239" ht="21.95" customHeight="1" x14ac:dyDescent="1.05">
      <c r="S190" s="1"/>
      <c r="T190" s="1"/>
      <c r="U190" s="1"/>
      <c r="Y190" s="1"/>
    </row>
    <row r="191" spans="1:239" ht="21.95" customHeight="1" x14ac:dyDescent="1.05">
      <c r="S191" s="1"/>
      <c r="T191" s="1"/>
      <c r="U191" s="1"/>
      <c r="Y191" s="1"/>
    </row>
    <row r="192" spans="1:239" ht="21.95" customHeight="1" x14ac:dyDescent="1.05">
      <c r="S192" s="1"/>
      <c r="T192" s="1"/>
      <c r="U192" s="1"/>
      <c r="Y192" s="1"/>
    </row>
    <row r="193" spans="19:25" ht="21.95" customHeight="1" x14ac:dyDescent="1.05">
      <c r="S193" s="1"/>
      <c r="T193" s="1"/>
      <c r="U193" s="1"/>
      <c r="Y193" s="1"/>
    </row>
    <row r="194" spans="19:25" ht="21.95" customHeight="1" x14ac:dyDescent="1.05">
      <c r="S194" s="1"/>
      <c r="T194" s="1"/>
      <c r="U194" s="1"/>
      <c r="Y194" s="1"/>
    </row>
    <row r="195" spans="19:25" ht="21.95" customHeight="1" x14ac:dyDescent="1.05">
      <c r="S195" s="1"/>
      <c r="T195" s="1"/>
      <c r="U195" s="1"/>
      <c r="Y195" s="1"/>
    </row>
    <row r="196" spans="19:25" ht="21.95" customHeight="1" x14ac:dyDescent="1.05">
      <c r="S196" s="1"/>
      <c r="T196" s="1"/>
      <c r="U196" s="1"/>
      <c r="Y196" s="1"/>
    </row>
    <row r="197" spans="19:25" ht="21.95" customHeight="1" x14ac:dyDescent="1.05">
      <c r="S197" s="1"/>
      <c r="T197" s="1"/>
      <c r="U197" s="1"/>
      <c r="Y197" s="1"/>
    </row>
    <row r="198" spans="19:25" ht="21.95" customHeight="1" x14ac:dyDescent="1.05">
      <c r="S198" s="1"/>
      <c r="T198" s="1"/>
      <c r="U198" s="1"/>
      <c r="Y198" s="1"/>
    </row>
    <row r="199" spans="19:25" ht="21.95" customHeight="1" x14ac:dyDescent="1.05">
      <c r="S199" s="1"/>
      <c r="T199" s="1"/>
      <c r="U199" s="1"/>
      <c r="Y199" s="1"/>
    </row>
    <row r="200" spans="19:25" ht="21.95" customHeight="1" x14ac:dyDescent="1.05">
      <c r="S200" s="1"/>
      <c r="T200" s="1"/>
      <c r="U200" s="1"/>
      <c r="Y200" s="1"/>
    </row>
    <row r="201" spans="19:25" ht="21.95" customHeight="1" x14ac:dyDescent="1.05">
      <c r="S201" s="1"/>
      <c r="T201" s="1"/>
      <c r="U201" s="1"/>
      <c r="Y201" s="1"/>
    </row>
    <row r="202" spans="19:25" ht="21.95" customHeight="1" x14ac:dyDescent="1.05">
      <c r="S202" s="1"/>
      <c r="T202" s="1"/>
      <c r="U202" s="1"/>
      <c r="Y202" s="1"/>
    </row>
    <row r="203" spans="19:25" ht="21.95" customHeight="1" x14ac:dyDescent="1.05">
      <c r="S203" s="1"/>
      <c r="T203" s="1"/>
      <c r="U203" s="1"/>
      <c r="Y203" s="1"/>
    </row>
    <row r="204" spans="19:25" ht="21.95" customHeight="1" x14ac:dyDescent="1.05">
      <c r="S204" s="1"/>
      <c r="T204" s="1"/>
      <c r="U204" s="1"/>
      <c r="Y204" s="1"/>
    </row>
    <row r="205" spans="19:25" ht="21.95" customHeight="1" x14ac:dyDescent="1.05">
      <c r="S205" s="1"/>
      <c r="T205" s="1"/>
      <c r="U205" s="1"/>
      <c r="Y205" s="1"/>
    </row>
    <row r="206" spans="19:25" ht="21.95" customHeight="1" x14ac:dyDescent="1.05">
      <c r="S206" s="1"/>
      <c r="T206" s="1"/>
      <c r="U206" s="1"/>
      <c r="Y206" s="1"/>
    </row>
    <row r="207" spans="19:25" ht="21.95" customHeight="1" x14ac:dyDescent="1.05">
      <c r="S207" s="1"/>
      <c r="T207" s="1"/>
      <c r="U207" s="1"/>
      <c r="Y207" s="1"/>
    </row>
    <row r="208" spans="19:25" ht="21.95" customHeight="1" x14ac:dyDescent="1.05">
      <c r="S208" s="1"/>
      <c r="T208" s="1"/>
      <c r="U208" s="1"/>
      <c r="Y208" s="1"/>
    </row>
    <row r="209" spans="19:25" ht="21.95" customHeight="1" x14ac:dyDescent="1.05">
      <c r="S209" s="1"/>
      <c r="T209" s="1"/>
      <c r="U209" s="1"/>
      <c r="Y209" s="1"/>
    </row>
    <row r="210" spans="19:25" ht="21.95" customHeight="1" x14ac:dyDescent="1.05">
      <c r="S210" s="1"/>
      <c r="T210" s="1"/>
      <c r="U210" s="1"/>
      <c r="Y210" s="1"/>
    </row>
    <row r="211" spans="19:25" ht="21.95" customHeight="1" x14ac:dyDescent="1.05">
      <c r="S211" s="1"/>
      <c r="T211" s="1"/>
      <c r="U211" s="1"/>
      <c r="Y211" s="1"/>
    </row>
    <row r="212" spans="19:25" ht="21.95" customHeight="1" x14ac:dyDescent="1.05">
      <c r="S212" s="1"/>
      <c r="T212" s="1"/>
      <c r="U212" s="1"/>
      <c r="Y212" s="1"/>
    </row>
    <row r="213" spans="19:25" ht="21.95" customHeight="1" x14ac:dyDescent="1.05">
      <c r="S213" s="1"/>
      <c r="T213" s="1"/>
      <c r="U213" s="1"/>
      <c r="Y213" s="1"/>
    </row>
    <row r="214" spans="19:25" ht="21.95" customHeight="1" x14ac:dyDescent="1.05">
      <c r="S214" s="1"/>
      <c r="T214" s="1"/>
      <c r="U214" s="1"/>
      <c r="Y214" s="1"/>
    </row>
    <row r="215" spans="19:25" ht="21.95" customHeight="1" x14ac:dyDescent="1.05">
      <c r="S215" s="1"/>
      <c r="T215" s="1"/>
      <c r="U215" s="1"/>
      <c r="Y215" s="1"/>
    </row>
    <row r="216" spans="19:25" ht="21.95" customHeight="1" x14ac:dyDescent="1.05">
      <c r="S216" s="1"/>
      <c r="T216" s="1"/>
      <c r="U216" s="1"/>
      <c r="Y216" s="1"/>
    </row>
    <row r="217" spans="19:25" ht="21.95" customHeight="1" x14ac:dyDescent="1.05">
      <c r="S217" s="1"/>
      <c r="T217" s="1"/>
      <c r="U217" s="1"/>
      <c r="Y217" s="1"/>
    </row>
    <row r="218" spans="19:25" ht="21.95" customHeight="1" x14ac:dyDescent="1.05">
      <c r="S218" s="1"/>
      <c r="T218" s="1"/>
      <c r="U218" s="1"/>
      <c r="Y218" s="1"/>
    </row>
    <row r="219" spans="19:25" ht="21.95" customHeight="1" x14ac:dyDescent="1.05">
      <c r="S219" s="1"/>
      <c r="T219" s="1"/>
      <c r="U219" s="1"/>
      <c r="Y219" s="1"/>
    </row>
    <row r="220" spans="19:25" ht="21.95" customHeight="1" x14ac:dyDescent="1.05">
      <c r="S220" s="1"/>
      <c r="T220" s="1"/>
      <c r="U220" s="1"/>
      <c r="Y220" s="1"/>
    </row>
    <row r="221" spans="19:25" ht="21.95" customHeight="1" x14ac:dyDescent="1.05">
      <c r="S221" s="1"/>
      <c r="T221" s="1"/>
      <c r="U221" s="1"/>
      <c r="Y221" s="1"/>
    </row>
    <row r="222" spans="19:25" ht="21.95" customHeight="1" x14ac:dyDescent="1.05">
      <c r="S222" s="1"/>
      <c r="T222" s="1"/>
      <c r="U222" s="1"/>
      <c r="Y222" s="1"/>
    </row>
    <row r="223" spans="19:25" ht="21.95" customHeight="1" x14ac:dyDescent="1.05">
      <c r="S223" s="1"/>
      <c r="T223" s="1"/>
      <c r="U223" s="1"/>
      <c r="Y223" s="1"/>
    </row>
    <row r="224" spans="19:25" ht="21.95" customHeight="1" x14ac:dyDescent="1.05">
      <c r="S224" s="1"/>
      <c r="T224" s="1"/>
      <c r="U224" s="1"/>
      <c r="Y224" s="1"/>
    </row>
    <row r="225" spans="19:25" ht="21.95" customHeight="1" x14ac:dyDescent="1.05">
      <c r="S225" s="1"/>
      <c r="T225" s="1"/>
      <c r="U225" s="1"/>
      <c r="Y225" s="1"/>
    </row>
    <row r="226" spans="19:25" ht="21.95" customHeight="1" x14ac:dyDescent="1.05">
      <c r="S226" s="1"/>
      <c r="T226" s="1"/>
      <c r="U226" s="1"/>
      <c r="Y226" s="1"/>
    </row>
    <row r="227" spans="19:25" ht="21.95" customHeight="1" x14ac:dyDescent="1.05">
      <c r="S227" s="1"/>
      <c r="T227" s="1"/>
      <c r="U227" s="1"/>
      <c r="Y227" s="1"/>
    </row>
    <row r="228" spans="19:25" ht="21.95" customHeight="1" x14ac:dyDescent="1.05">
      <c r="S228" s="1"/>
      <c r="T228" s="1"/>
      <c r="U228" s="1"/>
      <c r="Y228" s="1"/>
    </row>
    <row r="229" spans="19:25" ht="21.95" customHeight="1" x14ac:dyDescent="1.05">
      <c r="S229" s="1"/>
      <c r="T229" s="1"/>
      <c r="U229" s="1"/>
      <c r="Y229" s="1"/>
    </row>
    <row r="230" spans="19:25" ht="21.95" customHeight="1" x14ac:dyDescent="1.05">
      <c r="S230" s="1"/>
      <c r="T230" s="1"/>
      <c r="U230" s="1"/>
      <c r="Y230" s="1"/>
    </row>
    <row r="231" spans="19:25" ht="21.95" customHeight="1" x14ac:dyDescent="1.05">
      <c r="S231" s="1"/>
      <c r="T231" s="1"/>
      <c r="U231" s="1"/>
      <c r="Y231" s="1"/>
    </row>
    <row r="232" spans="19:25" ht="21.95" customHeight="1" x14ac:dyDescent="1.05">
      <c r="S232" s="1"/>
      <c r="T232" s="1"/>
      <c r="U232" s="1"/>
      <c r="Y232" s="1"/>
    </row>
    <row r="233" spans="19:25" ht="21.95" customHeight="1" x14ac:dyDescent="1.05">
      <c r="S233" s="1"/>
      <c r="T233" s="1"/>
      <c r="U233" s="1"/>
      <c r="Y233" s="1"/>
    </row>
    <row r="234" spans="19:25" ht="21.95" customHeight="1" x14ac:dyDescent="1.05">
      <c r="S234" s="1"/>
      <c r="T234" s="1"/>
      <c r="U234" s="1"/>
      <c r="Y234" s="1"/>
    </row>
    <row r="235" spans="19:25" ht="21.95" customHeight="1" x14ac:dyDescent="1.05">
      <c r="S235" s="1"/>
      <c r="T235" s="1"/>
      <c r="U235" s="1"/>
      <c r="Y235" s="1"/>
    </row>
    <row r="236" spans="19:25" ht="21.95" customHeight="1" x14ac:dyDescent="1.05">
      <c r="S236" s="1"/>
      <c r="T236" s="1"/>
      <c r="U236" s="1"/>
      <c r="Y236" s="1"/>
    </row>
    <row r="237" spans="19:25" ht="21.95" customHeight="1" x14ac:dyDescent="1.05">
      <c r="S237" s="1"/>
      <c r="T237" s="1"/>
      <c r="U237" s="1"/>
      <c r="Y237" s="1"/>
    </row>
    <row r="238" spans="19:25" ht="21.95" customHeight="1" x14ac:dyDescent="1.05">
      <c r="S238" s="1"/>
      <c r="T238" s="1"/>
      <c r="U238" s="1"/>
      <c r="Y238" s="1"/>
    </row>
    <row r="239" spans="19:25" ht="21.95" customHeight="1" x14ac:dyDescent="1.05">
      <c r="S239" s="1"/>
      <c r="T239" s="1"/>
      <c r="U239" s="1"/>
      <c r="Y239" s="1"/>
    </row>
    <row r="240" spans="19:25" ht="21.95" customHeight="1" x14ac:dyDescent="1.05">
      <c r="S240" s="1"/>
      <c r="T240" s="1"/>
      <c r="U240" s="1"/>
      <c r="Y240" s="1"/>
    </row>
    <row r="241" spans="19:25" ht="21.95" customHeight="1" x14ac:dyDescent="1.05">
      <c r="S241" s="1"/>
      <c r="T241" s="1"/>
      <c r="U241" s="1"/>
      <c r="Y241" s="1"/>
    </row>
    <row r="242" spans="19:25" ht="21.95" customHeight="1" x14ac:dyDescent="1.05">
      <c r="S242" s="1"/>
      <c r="T242" s="1"/>
      <c r="U242" s="1"/>
      <c r="Y242" s="1"/>
    </row>
    <row r="243" spans="19:25" ht="21.95" customHeight="1" x14ac:dyDescent="1.05">
      <c r="S243" s="1"/>
      <c r="T243" s="1"/>
      <c r="U243" s="1"/>
      <c r="Y243" s="1"/>
    </row>
    <row r="244" spans="19:25" ht="21.95" customHeight="1" x14ac:dyDescent="1.05">
      <c r="S244" s="1"/>
      <c r="T244" s="1"/>
      <c r="U244" s="1"/>
      <c r="Y244" s="1"/>
    </row>
    <row r="245" spans="19:25" ht="21.95" customHeight="1" x14ac:dyDescent="1.05">
      <c r="S245" s="1"/>
      <c r="T245" s="1"/>
      <c r="U245" s="1"/>
      <c r="Y245" s="1"/>
    </row>
    <row r="246" spans="19:25" ht="21.95" customHeight="1" x14ac:dyDescent="1.05">
      <c r="S246" s="1"/>
      <c r="T246" s="1"/>
      <c r="U246" s="1"/>
      <c r="Y246" s="1"/>
    </row>
    <row r="247" spans="19:25" ht="21.95" customHeight="1" x14ac:dyDescent="1.05">
      <c r="S247" s="1"/>
      <c r="T247" s="1"/>
      <c r="U247" s="1"/>
      <c r="Y247" s="1"/>
    </row>
    <row r="248" spans="19:25" ht="21.95" customHeight="1" x14ac:dyDescent="1.05">
      <c r="S248" s="1"/>
      <c r="T248" s="1"/>
      <c r="U248" s="1"/>
      <c r="Y248" s="1"/>
    </row>
    <row r="249" spans="19:25" ht="21.95" customHeight="1" x14ac:dyDescent="1.05">
      <c r="S249" s="1"/>
      <c r="T249" s="1"/>
      <c r="U249" s="1"/>
      <c r="Y249" s="1"/>
    </row>
    <row r="250" spans="19:25" ht="21.95" customHeight="1" x14ac:dyDescent="1.05">
      <c r="S250" s="1"/>
      <c r="T250" s="1"/>
      <c r="U250" s="1"/>
      <c r="Y250" s="1"/>
    </row>
    <row r="251" spans="19:25" ht="21.95" customHeight="1" x14ac:dyDescent="1.05">
      <c r="S251" s="1"/>
      <c r="T251" s="1"/>
      <c r="U251" s="1"/>
      <c r="Y251" s="1"/>
    </row>
    <row r="252" spans="19:25" ht="21.95" customHeight="1" x14ac:dyDescent="1.05">
      <c r="S252" s="1"/>
      <c r="T252" s="1"/>
      <c r="U252" s="1"/>
      <c r="Y252" s="1"/>
    </row>
    <row r="253" spans="19:25" ht="21.95" customHeight="1" x14ac:dyDescent="1.05">
      <c r="S253" s="1"/>
      <c r="T253" s="1"/>
      <c r="U253" s="1"/>
      <c r="Y253" s="1"/>
    </row>
    <row r="254" spans="19:25" ht="21.95" customHeight="1" x14ac:dyDescent="1.05">
      <c r="S254" s="1"/>
      <c r="T254" s="1"/>
      <c r="U254" s="1"/>
      <c r="Y254" s="1"/>
    </row>
    <row r="255" spans="19:25" ht="21.95" customHeight="1" x14ac:dyDescent="1.05">
      <c r="S255" s="1"/>
      <c r="T255" s="1"/>
      <c r="U255" s="1"/>
      <c r="Y255" s="1"/>
    </row>
    <row r="256" spans="19:25" ht="21.95" customHeight="1" x14ac:dyDescent="1.05">
      <c r="S256" s="1"/>
      <c r="T256" s="1"/>
      <c r="U256" s="1"/>
      <c r="Y256" s="1"/>
    </row>
    <row r="257" spans="19:25" ht="21.95" customHeight="1" x14ac:dyDescent="1.05">
      <c r="S257" s="1"/>
      <c r="T257" s="1"/>
      <c r="U257" s="1"/>
      <c r="Y257" s="1"/>
    </row>
    <row r="258" spans="19:25" ht="21.95" customHeight="1" x14ac:dyDescent="1.05">
      <c r="S258" s="1"/>
      <c r="T258" s="1"/>
      <c r="U258" s="1"/>
      <c r="Y258" s="1"/>
    </row>
    <row r="259" spans="19:25" ht="21.95" customHeight="1" x14ac:dyDescent="1.05">
      <c r="S259" s="1"/>
      <c r="T259" s="1"/>
      <c r="U259" s="1"/>
      <c r="Y259" s="1"/>
    </row>
    <row r="260" spans="19:25" ht="21.95" customHeight="1" x14ac:dyDescent="1.05">
      <c r="S260" s="1"/>
      <c r="T260" s="1"/>
      <c r="U260" s="1"/>
      <c r="Y260" s="1"/>
    </row>
    <row r="261" spans="19:25" ht="21.95" customHeight="1" x14ac:dyDescent="1.05">
      <c r="S261" s="1"/>
      <c r="T261" s="1"/>
      <c r="U261" s="1"/>
      <c r="Y261" s="1"/>
    </row>
    <row r="262" spans="19:25" ht="21.95" customHeight="1" x14ac:dyDescent="1.05">
      <c r="S262" s="1"/>
      <c r="T262" s="1"/>
      <c r="U262" s="1"/>
      <c r="Y262" s="1"/>
    </row>
    <row r="263" spans="19:25" ht="21.95" customHeight="1" x14ac:dyDescent="1.05">
      <c r="S263" s="1"/>
      <c r="T263" s="1"/>
      <c r="U263" s="1"/>
      <c r="Y263" s="1"/>
    </row>
    <row r="264" spans="19:25" ht="21.95" customHeight="1" x14ac:dyDescent="1.05">
      <c r="S264" s="1"/>
      <c r="T264" s="1"/>
      <c r="U264" s="1"/>
      <c r="Y264" s="1"/>
    </row>
    <row r="265" spans="19:25" ht="21.95" customHeight="1" x14ac:dyDescent="1.05">
      <c r="S265" s="1"/>
      <c r="T265" s="1"/>
      <c r="U265" s="1"/>
      <c r="Y265" s="1"/>
    </row>
    <row r="266" spans="19:25" ht="21.95" customHeight="1" x14ac:dyDescent="1.05">
      <c r="S266" s="1"/>
      <c r="T266" s="1"/>
      <c r="U266" s="1"/>
      <c r="Y266" s="1"/>
    </row>
    <row r="267" spans="19:25" ht="21.95" customHeight="1" x14ac:dyDescent="1.05">
      <c r="S267" s="1"/>
      <c r="T267" s="1"/>
      <c r="U267" s="1"/>
      <c r="Y267" s="1"/>
    </row>
  </sheetData>
  <autoFilter ref="A4:R52" xr:uid="{00000000-0009-0000-0000-000002000000}"/>
  <mergeCells count="36">
    <mergeCell ref="C47:E47"/>
    <mergeCell ref="C48:E48"/>
    <mergeCell ref="C49:E49"/>
    <mergeCell ref="C50:E50"/>
    <mergeCell ref="C51:E51"/>
    <mergeCell ref="C52:E52"/>
    <mergeCell ref="Y4:Y5"/>
    <mergeCell ref="V4:V5"/>
    <mergeCell ref="W4:W5"/>
    <mergeCell ref="X4:X5"/>
    <mergeCell ref="H4:H5"/>
    <mergeCell ref="I4:I5"/>
    <mergeCell ref="J4:J5"/>
    <mergeCell ref="K4:K5"/>
    <mergeCell ref="S4:S5"/>
    <mergeCell ref="U4:U5"/>
    <mergeCell ref="G4:G5"/>
    <mergeCell ref="L4:L5"/>
    <mergeCell ref="M4:M5"/>
    <mergeCell ref="A4:A5"/>
    <mergeCell ref="B4:B5"/>
    <mergeCell ref="D4:D5"/>
    <mergeCell ref="E4:E5"/>
    <mergeCell ref="F4:F5"/>
    <mergeCell ref="C44:E44"/>
    <mergeCell ref="C45:E45"/>
    <mergeCell ref="C46:E46"/>
    <mergeCell ref="G48:P48"/>
    <mergeCell ref="E42:P42"/>
    <mergeCell ref="G43:P43"/>
    <mergeCell ref="C43:E43"/>
    <mergeCell ref="G52:P52"/>
    <mergeCell ref="G49:P49"/>
    <mergeCell ref="G50:P50"/>
    <mergeCell ref="G51:P51"/>
    <mergeCell ref="G44:P44"/>
  </mergeCells>
  <conditionalFormatting sqref="B1:B1048576">
    <cfRule type="duplicateValues" dxfId="11" priority="1"/>
  </conditionalFormatting>
  <conditionalFormatting sqref="B48">
    <cfRule type="duplicateValues" dxfId="10" priority="2" stopIfTrue="1"/>
  </conditionalFormatting>
  <conditionalFormatting sqref="B50:B52 B41 B43:B47">
    <cfRule type="duplicateValues" dxfId="9" priority="3" stopIfTrue="1"/>
  </conditionalFormatting>
  <conditionalFormatting sqref="B53 B57">
    <cfRule type="duplicateValues" dxfId="8" priority="4" stopIfTrue="1"/>
  </conditionalFormatting>
  <printOptions horizontalCentered="1"/>
  <pageMargins left="0.23622047244094491" right="0.27559055118110237" top="0.19685039370078741" bottom="0" header="0.19685039370078741" footer="0"/>
  <pageSetup paperSize="9" scale="10" fitToHeight="0" orientation="landscape" r:id="rId1"/>
  <headerFooter alignWithMargins="0"/>
  <rowBreaks count="2" manualBreakCount="2">
    <brk id="31" max="24" man="1"/>
    <brk id="57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A1:IE266"/>
  <sheetViews>
    <sheetView view="pageBreakPreview" topLeftCell="N1" zoomScale="10" zoomScaleNormal="100" zoomScaleSheetLayoutView="10" workbookViewId="0">
      <selection activeCell="Y54" sqref="Y54"/>
    </sheetView>
  </sheetViews>
  <sheetFormatPr defaultRowHeight="21.95" customHeight="1" x14ac:dyDescent="1.05"/>
  <cols>
    <col min="1" max="1" width="32.09375" style="1" customWidth="1"/>
    <col min="2" max="2" width="50.43359375" style="1" customWidth="1"/>
    <col min="3" max="3" width="98.0390625" style="1" customWidth="1"/>
    <col min="4" max="4" width="49.89453125" style="69" customWidth="1"/>
    <col min="5" max="5" width="152.3828125" style="1" customWidth="1"/>
    <col min="6" max="6" width="60.0078125" style="1" customWidth="1"/>
    <col min="7" max="7" width="44.09375" style="1" customWidth="1"/>
    <col min="8" max="8" width="41.8046875" style="1" customWidth="1"/>
    <col min="9" max="9" width="92.9140625" style="1" customWidth="1"/>
    <col min="10" max="10" width="56.234375" style="1" customWidth="1"/>
    <col min="11" max="11" width="47.87109375" style="1" customWidth="1"/>
    <col min="12" max="12" width="44.09375" style="1" customWidth="1"/>
    <col min="13" max="13" width="75.11328125" style="75" customWidth="1"/>
    <col min="14" max="14" width="49.48828125" style="75" customWidth="1"/>
    <col min="15" max="15" width="57.3125" style="1" customWidth="1"/>
    <col min="16" max="16" width="50.43359375" style="4" customWidth="1"/>
    <col min="17" max="17" width="49.0859375" style="4" customWidth="1"/>
    <col min="18" max="18" width="120.01953125" style="3" customWidth="1"/>
    <col min="19" max="19" width="47.19921875" style="2" customWidth="1"/>
    <col min="20" max="20" width="41.3984375" style="2" customWidth="1"/>
    <col min="21" max="21" width="30.609375" style="2" customWidth="1"/>
    <col min="22" max="22" width="51.6484375" style="106" customWidth="1"/>
    <col min="23" max="23" width="42.07421875" style="107" customWidth="1"/>
    <col min="24" max="24" width="39.2421875" style="106" customWidth="1"/>
    <col min="25" max="25" width="30.609375" style="2" customWidth="1"/>
    <col min="26" max="26" width="181.51171875" style="1" customWidth="1"/>
    <col min="27" max="47" width="9.16796875" style="1"/>
    <col min="48" max="48" width="33.0390625" style="1" bestFit="1" customWidth="1"/>
    <col min="49" max="236" width="9.16796875" style="1"/>
    <col min="237" max="237" width="144.83203125" style="1" customWidth="1"/>
    <col min="238" max="238" width="9.16796875" style="1" customWidth="1"/>
    <col min="239" max="258" width="9.16796875" style="1"/>
    <col min="259" max="259" width="26.4296875" style="1" customWidth="1"/>
    <col min="260" max="260" width="56.09765625" style="1" customWidth="1"/>
    <col min="261" max="261" width="63.6484375" style="1" customWidth="1"/>
    <col min="262" max="262" width="49.89453125" style="1" customWidth="1"/>
    <col min="263" max="264" width="47.19921875" style="1" customWidth="1"/>
    <col min="265" max="265" width="43.421875" style="1" customWidth="1"/>
    <col min="266" max="266" width="44.09375" style="1" customWidth="1"/>
    <col min="267" max="267" width="41.8046875" style="1" customWidth="1"/>
    <col min="268" max="268" width="88.59765625" style="1" customWidth="1"/>
    <col min="269" max="269" width="159.53125" style="1" customWidth="1"/>
    <col min="270" max="270" width="60.0078125" style="1" customWidth="1"/>
    <col min="271" max="271" width="53.40234375" style="1" customWidth="1"/>
    <col min="272" max="272" width="59.3359375" style="1" customWidth="1"/>
    <col min="273" max="273" width="58.390625" style="1" customWidth="1"/>
    <col min="274" max="274" width="75.11328125" style="1" customWidth="1"/>
    <col min="275" max="275" width="61.625" style="1" customWidth="1"/>
    <col min="276" max="276" width="58.9296875" style="1" customWidth="1"/>
    <col min="277" max="277" width="59.19921875" style="1" customWidth="1"/>
    <col min="278" max="278" width="120.01953125" style="1" customWidth="1"/>
    <col min="279" max="279" width="51.6484375" style="1" customWidth="1"/>
    <col min="280" max="280" width="42.07421875" style="1" customWidth="1"/>
    <col min="281" max="281" width="39.2421875" style="1" customWidth="1"/>
    <col min="282" max="303" width="9.16796875" style="1"/>
    <col min="304" max="304" width="33.0390625" style="1" bestFit="1" customWidth="1"/>
    <col min="305" max="492" width="9.16796875" style="1"/>
    <col min="493" max="493" width="144.83203125" style="1" customWidth="1"/>
    <col min="494" max="514" width="9.16796875" style="1"/>
    <col min="515" max="515" width="26.4296875" style="1" customWidth="1"/>
    <col min="516" max="516" width="56.09765625" style="1" customWidth="1"/>
    <col min="517" max="517" width="63.6484375" style="1" customWidth="1"/>
    <col min="518" max="518" width="49.89453125" style="1" customWidth="1"/>
    <col min="519" max="520" width="47.19921875" style="1" customWidth="1"/>
    <col min="521" max="521" width="43.421875" style="1" customWidth="1"/>
    <col min="522" max="522" width="44.09375" style="1" customWidth="1"/>
    <col min="523" max="523" width="41.8046875" style="1" customWidth="1"/>
    <col min="524" max="524" width="88.59765625" style="1" customWidth="1"/>
    <col min="525" max="525" width="159.53125" style="1" customWidth="1"/>
    <col min="526" max="526" width="60.0078125" style="1" customWidth="1"/>
    <col min="527" max="527" width="53.40234375" style="1" customWidth="1"/>
    <col min="528" max="528" width="59.3359375" style="1" customWidth="1"/>
    <col min="529" max="529" width="58.390625" style="1" customWidth="1"/>
    <col min="530" max="530" width="75.11328125" style="1" customWidth="1"/>
    <col min="531" max="531" width="61.625" style="1" customWidth="1"/>
    <col min="532" max="532" width="58.9296875" style="1" customWidth="1"/>
    <col min="533" max="533" width="59.19921875" style="1" customWidth="1"/>
    <col min="534" max="534" width="120.01953125" style="1" customWidth="1"/>
    <col min="535" max="535" width="51.6484375" style="1" customWidth="1"/>
    <col min="536" max="536" width="42.07421875" style="1" customWidth="1"/>
    <col min="537" max="537" width="39.2421875" style="1" customWidth="1"/>
    <col min="538" max="559" width="9.16796875" style="1"/>
    <col min="560" max="560" width="33.0390625" style="1" bestFit="1" customWidth="1"/>
    <col min="561" max="748" width="9.16796875" style="1"/>
    <col min="749" max="749" width="144.83203125" style="1" customWidth="1"/>
    <col min="750" max="770" width="9.16796875" style="1"/>
    <col min="771" max="771" width="26.4296875" style="1" customWidth="1"/>
    <col min="772" max="772" width="56.09765625" style="1" customWidth="1"/>
    <col min="773" max="773" width="63.6484375" style="1" customWidth="1"/>
    <col min="774" max="774" width="49.89453125" style="1" customWidth="1"/>
    <col min="775" max="776" width="47.19921875" style="1" customWidth="1"/>
    <col min="777" max="777" width="43.421875" style="1" customWidth="1"/>
    <col min="778" max="778" width="44.09375" style="1" customWidth="1"/>
    <col min="779" max="779" width="41.8046875" style="1" customWidth="1"/>
    <col min="780" max="780" width="88.59765625" style="1" customWidth="1"/>
    <col min="781" max="781" width="159.53125" style="1" customWidth="1"/>
    <col min="782" max="782" width="60.0078125" style="1" customWidth="1"/>
    <col min="783" max="783" width="53.40234375" style="1" customWidth="1"/>
    <col min="784" max="784" width="59.3359375" style="1" customWidth="1"/>
    <col min="785" max="785" width="58.390625" style="1" customWidth="1"/>
    <col min="786" max="786" width="75.11328125" style="1" customWidth="1"/>
    <col min="787" max="787" width="61.625" style="1" customWidth="1"/>
    <col min="788" max="788" width="58.9296875" style="1" customWidth="1"/>
    <col min="789" max="789" width="59.19921875" style="1" customWidth="1"/>
    <col min="790" max="790" width="120.01953125" style="1" customWidth="1"/>
    <col min="791" max="791" width="51.6484375" style="1" customWidth="1"/>
    <col min="792" max="792" width="42.07421875" style="1" customWidth="1"/>
    <col min="793" max="793" width="39.2421875" style="1" customWidth="1"/>
    <col min="794" max="815" width="9.16796875" style="1"/>
    <col min="816" max="816" width="33.0390625" style="1" bestFit="1" customWidth="1"/>
    <col min="817" max="1004" width="9.16796875" style="1"/>
    <col min="1005" max="1005" width="144.83203125" style="1" customWidth="1"/>
    <col min="1006" max="1026" width="9.16796875" style="1"/>
    <col min="1027" max="1027" width="26.4296875" style="1" customWidth="1"/>
    <col min="1028" max="1028" width="56.09765625" style="1" customWidth="1"/>
    <col min="1029" max="1029" width="63.6484375" style="1" customWidth="1"/>
    <col min="1030" max="1030" width="49.89453125" style="1" customWidth="1"/>
    <col min="1031" max="1032" width="47.19921875" style="1" customWidth="1"/>
    <col min="1033" max="1033" width="43.421875" style="1" customWidth="1"/>
    <col min="1034" max="1034" width="44.09375" style="1" customWidth="1"/>
    <col min="1035" max="1035" width="41.8046875" style="1" customWidth="1"/>
    <col min="1036" max="1036" width="88.59765625" style="1" customWidth="1"/>
    <col min="1037" max="1037" width="159.53125" style="1" customWidth="1"/>
    <col min="1038" max="1038" width="60.0078125" style="1" customWidth="1"/>
    <col min="1039" max="1039" width="53.40234375" style="1" customWidth="1"/>
    <col min="1040" max="1040" width="59.3359375" style="1" customWidth="1"/>
    <col min="1041" max="1041" width="58.390625" style="1" customWidth="1"/>
    <col min="1042" max="1042" width="75.11328125" style="1" customWidth="1"/>
    <col min="1043" max="1043" width="61.625" style="1" customWidth="1"/>
    <col min="1044" max="1044" width="58.9296875" style="1" customWidth="1"/>
    <col min="1045" max="1045" width="59.19921875" style="1" customWidth="1"/>
    <col min="1046" max="1046" width="120.01953125" style="1" customWidth="1"/>
    <col min="1047" max="1047" width="51.6484375" style="1" customWidth="1"/>
    <col min="1048" max="1048" width="42.07421875" style="1" customWidth="1"/>
    <col min="1049" max="1049" width="39.2421875" style="1" customWidth="1"/>
    <col min="1050" max="1071" width="9.16796875" style="1"/>
    <col min="1072" max="1072" width="33.0390625" style="1" bestFit="1" customWidth="1"/>
    <col min="1073" max="1260" width="9.16796875" style="1"/>
    <col min="1261" max="1261" width="144.83203125" style="1" customWidth="1"/>
    <col min="1262" max="1282" width="9.16796875" style="1"/>
    <col min="1283" max="1283" width="26.4296875" style="1" customWidth="1"/>
    <col min="1284" max="1284" width="56.09765625" style="1" customWidth="1"/>
    <col min="1285" max="1285" width="63.6484375" style="1" customWidth="1"/>
    <col min="1286" max="1286" width="49.89453125" style="1" customWidth="1"/>
    <col min="1287" max="1288" width="47.19921875" style="1" customWidth="1"/>
    <col min="1289" max="1289" width="43.421875" style="1" customWidth="1"/>
    <col min="1290" max="1290" width="44.09375" style="1" customWidth="1"/>
    <col min="1291" max="1291" width="41.8046875" style="1" customWidth="1"/>
    <col min="1292" max="1292" width="88.59765625" style="1" customWidth="1"/>
    <col min="1293" max="1293" width="159.53125" style="1" customWidth="1"/>
    <col min="1294" max="1294" width="60.0078125" style="1" customWidth="1"/>
    <col min="1295" max="1295" width="53.40234375" style="1" customWidth="1"/>
    <col min="1296" max="1296" width="59.3359375" style="1" customWidth="1"/>
    <col min="1297" max="1297" width="58.390625" style="1" customWidth="1"/>
    <col min="1298" max="1298" width="75.11328125" style="1" customWidth="1"/>
    <col min="1299" max="1299" width="61.625" style="1" customWidth="1"/>
    <col min="1300" max="1300" width="58.9296875" style="1" customWidth="1"/>
    <col min="1301" max="1301" width="59.19921875" style="1" customWidth="1"/>
    <col min="1302" max="1302" width="120.01953125" style="1" customWidth="1"/>
    <col min="1303" max="1303" width="51.6484375" style="1" customWidth="1"/>
    <col min="1304" max="1304" width="42.07421875" style="1" customWidth="1"/>
    <col min="1305" max="1305" width="39.2421875" style="1" customWidth="1"/>
    <col min="1306" max="1327" width="9.16796875" style="1"/>
    <col min="1328" max="1328" width="33.0390625" style="1" bestFit="1" customWidth="1"/>
    <col min="1329" max="1516" width="9.16796875" style="1"/>
    <col min="1517" max="1517" width="144.83203125" style="1" customWidth="1"/>
    <col min="1518" max="1538" width="9.16796875" style="1"/>
    <col min="1539" max="1539" width="26.4296875" style="1" customWidth="1"/>
    <col min="1540" max="1540" width="56.09765625" style="1" customWidth="1"/>
    <col min="1541" max="1541" width="63.6484375" style="1" customWidth="1"/>
    <col min="1542" max="1542" width="49.89453125" style="1" customWidth="1"/>
    <col min="1543" max="1544" width="47.19921875" style="1" customWidth="1"/>
    <col min="1545" max="1545" width="43.421875" style="1" customWidth="1"/>
    <col min="1546" max="1546" width="44.09375" style="1" customWidth="1"/>
    <col min="1547" max="1547" width="41.8046875" style="1" customWidth="1"/>
    <col min="1548" max="1548" width="88.59765625" style="1" customWidth="1"/>
    <col min="1549" max="1549" width="159.53125" style="1" customWidth="1"/>
    <col min="1550" max="1550" width="60.0078125" style="1" customWidth="1"/>
    <col min="1551" max="1551" width="53.40234375" style="1" customWidth="1"/>
    <col min="1552" max="1552" width="59.3359375" style="1" customWidth="1"/>
    <col min="1553" max="1553" width="58.390625" style="1" customWidth="1"/>
    <col min="1554" max="1554" width="75.11328125" style="1" customWidth="1"/>
    <col min="1555" max="1555" width="61.625" style="1" customWidth="1"/>
    <col min="1556" max="1556" width="58.9296875" style="1" customWidth="1"/>
    <col min="1557" max="1557" width="59.19921875" style="1" customWidth="1"/>
    <col min="1558" max="1558" width="120.01953125" style="1" customWidth="1"/>
    <col min="1559" max="1559" width="51.6484375" style="1" customWidth="1"/>
    <col min="1560" max="1560" width="42.07421875" style="1" customWidth="1"/>
    <col min="1561" max="1561" width="39.2421875" style="1" customWidth="1"/>
    <col min="1562" max="1583" width="9.16796875" style="1"/>
    <col min="1584" max="1584" width="33.0390625" style="1" bestFit="1" customWidth="1"/>
    <col min="1585" max="1772" width="9.16796875" style="1"/>
    <col min="1773" max="1773" width="144.83203125" style="1" customWidth="1"/>
    <col min="1774" max="1794" width="9.16796875" style="1"/>
    <col min="1795" max="1795" width="26.4296875" style="1" customWidth="1"/>
    <col min="1796" max="1796" width="56.09765625" style="1" customWidth="1"/>
    <col min="1797" max="1797" width="63.6484375" style="1" customWidth="1"/>
    <col min="1798" max="1798" width="49.89453125" style="1" customWidth="1"/>
    <col min="1799" max="1800" width="47.19921875" style="1" customWidth="1"/>
    <col min="1801" max="1801" width="43.421875" style="1" customWidth="1"/>
    <col min="1802" max="1802" width="44.09375" style="1" customWidth="1"/>
    <col min="1803" max="1803" width="41.8046875" style="1" customWidth="1"/>
    <col min="1804" max="1804" width="88.59765625" style="1" customWidth="1"/>
    <col min="1805" max="1805" width="159.53125" style="1" customWidth="1"/>
    <col min="1806" max="1806" width="60.0078125" style="1" customWidth="1"/>
    <col min="1807" max="1807" width="53.40234375" style="1" customWidth="1"/>
    <col min="1808" max="1808" width="59.3359375" style="1" customWidth="1"/>
    <col min="1809" max="1809" width="58.390625" style="1" customWidth="1"/>
    <col min="1810" max="1810" width="75.11328125" style="1" customWidth="1"/>
    <col min="1811" max="1811" width="61.625" style="1" customWidth="1"/>
    <col min="1812" max="1812" width="58.9296875" style="1" customWidth="1"/>
    <col min="1813" max="1813" width="59.19921875" style="1" customWidth="1"/>
    <col min="1814" max="1814" width="120.01953125" style="1" customWidth="1"/>
    <col min="1815" max="1815" width="51.6484375" style="1" customWidth="1"/>
    <col min="1816" max="1816" width="42.07421875" style="1" customWidth="1"/>
    <col min="1817" max="1817" width="39.2421875" style="1" customWidth="1"/>
    <col min="1818" max="1839" width="9.16796875" style="1"/>
    <col min="1840" max="1840" width="33.0390625" style="1" bestFit="1" customWidth="1"/>
    <col min="1841" max="2028" width="9.16796875" style="1"/>
    <col min="2029" max="2029" width="144.83203125" style="1" customWidth="1"/>
    <col min="2030" max="2050" width="9.16796875" style="1"/>
    <col min="2051" max="2051" width="26.4296875" style="1" customWidth="1"/>
    <col min="2052" max="2052" width="56.09765625" style="1" customWidth="1"/>
    <col min="2053" max="2053" width="63.6484375" style="1" customWidth="1"/>
    <col min="2054" max="2054" width="49.89453125" style="1" customWidth="1"/>
    <col min="2055" max="2056" width="47.19921875" style="1" customWidth="1"/>
    <col min="2057" max="2057" width="43.421875" style="1" customWidth="1"/>
    <col min="2058" max="2058" width="44.09375" style="1" customWidth="1"/>
    <col min="2059" max="2059" width="41.8046875" style="1" customWidth="1"/>
    <col min="2060" max="2060" width="88.59765625" style="1" customWidth="1"/>
    <col min="2061" max="2061" width="159.53125" style="1" customWidth="1"/>
    <col min="2062" max="2062" width="60.0078125" style="1" customWidth="1"/>
    <col min="2063" max="2063" width="53.40234375" style="1" customWidth="1"/>
    <col min="2064" max="2064" width="59.3359375" style="1" customWidth="1"/>
    <col min="2065" max="2065" width="58.390625" style="1" customWidth="1"/>
    <col min="2066" max="2066" width="75.11328125" style="1" customWidth="1"/>
    <col min="2067" max="2067" width="61.625" style="1" customWidth="1"/>
    <col min="2068" max="2068" width="58.9296875" style="1" customWidth="1"/>
    <col min="2069" max="2069" width="59.19921875" style="1" customWidth="1"/>
    <col min="2070" max="2070" width="120.01953125" style="1" customWidth="1"/>
    <col min="2071" max="2071" width="51.6484375" style="1" customWidth="1"/>
    <col min="2072" max="2072" width="42.07421875" style="1" customWidth="1"/>
    <col min="2073" max="2073" width="39.2421875" style="1" customWidth="1"/>
    <col min="2074" max="2095" width="9.16796875" style="1"/>
    <col min="2096" max="2096" width="33.0390625" style="1" bestFit="1" customWidth="1"/>
    <col min="2097" max="2284" width="9.16796875" style="1"/>
    <col min="2285" max="2285" width="144.83203125" style="1" customWidth="1"/>
    <col min="2286" max="2306" width="9.16796875" style="1"/>
    <col min="2307" max="2307" width="26.4296875" style="1" customWidth="1"/>
    <col min="2308" max="2308" width="56.09765625" style="1" customWidth="1"/>
    <col min="2309" max="2309" width="63.6484375" style="1" customWidth="1"/>
    <col min="2310" max="2310" width="49.89453125" style="1" customWidth="1"/>
    <col min="2311" max="2312" width="47.19921875" style="1" customWidth="1"/>
    <col min="2313" max="2313" width="43.421875" style="1" customWidth="1"/>
    <col min="2314" max="2314" width="44.09375" style="1" customWidth="1"/>
    <col min="2315" max="2315" width="41.8046875" style="1" customWidth="1"/>
    <col min="2316" max="2316" width="88.59765625" style="1" customWidth="1"/>
    <col min="2317" max="2317" width="159.53125" style="1" customWidth="1"/>
    <col min="2318" max="2318" width="60.0078125" style="1" customWidth="1"/>
    <col min="2319" max="2319" width="53.40234375" style="1" customWidth="1"/>
    <col min="2320" max="2320" width="59.3359375" style="1" customWidth="1"/>
    <col min="2321" max="2321" width="58.390625" style="1" customWidth="1"/>
    <col min="2322" max="2322" width="75.11328125" style="1" customWidth="1"/>
    <col min="2323" max="2323" width="61.625" style="1" customWidth="1"/>
    <col min="2324" max="2324" width="58.9296875" style="1" customWidth="1"/>
    <col min="2325" max="2325" width="59.19921875" style="1" customWidth="1"/>
    <col min="2326" max="2326" width="120.01953125" style="1" customWidth="1"/>
    <col min="2327" max="2327" width="51.6484375" style="1" customWidth="1"/>
    <col min="2328" max="2328" width="42.07421875" style="1" customWidth="1"/>
    <col min="2329" max="2329" width="39.2421875" style="1" customWidth="1"/>
    <col min="2330" max="2351" width="9.16796875" style="1"/>
    <col min="2352" max="2352" width="33.0390625" style="1" bestFit="1" customWidth="1"/>
    <col min="2353" max="2540" width="9.16796875" style="1"/>
    <col min="2541" max="2541" width="144.83203125" style="1" customWidth="1"/>
    <col min="2542" max="2562" width="9.16796875" style="1"/>
    <col min="2563" max="2563" width="26.4296875" style="1" customWidth="1"/>
    <col min="2564" max="2564" width="56.09765625" style="1" customWidth="1"/>
    <col min="2565" max="2565" width="63.6484375" style="1" customWidth="1"/>
    <col min="2566" max="2566" width="49.89453125" style="1" customWidth="1"/>
    <col min="2567" max="2568" width="47.19921875" style="1" customWidth="1"/>
    <col min="2569" max="2569" width="43.421875" style="1" customWidth="1"/>
    <col min="2570" max="2570" width="44.09375" style="1" customWidth="1"/>
    <col min="2571" max="2571" width="41.8046875" style="1" customWidth="1"/>
    <col min="2572" max="2572" width="88.59765625" style="1" customWidth="1"/>
    <col min="2573" max="2573" width="159.53125" style="1" customWidth="1"/>
    <col min="2574" max="2574" width="60.0078125" style="1" customWidth="1"/>
    <col min="2575" max="2575" width="53.40234375" style="1" customWidth="1"/>
    <col min="2576" max="2576" width="59.3359375" style="1" customWidth="1"/>
    <col min="2577" max="2577" width="58.390625" style="1" customWidth="1"/>
    <col min="2578" max="2578" width="75.11328125" style="1" customWidth="1"/>
    <col min="2579" max="2579" width="61.625" style="1" customWidth="1"/>
    <col min="2580" max="2580" width="58.9296875" style="1" customWidth="1"/>
    <col min="2581" max="2581" width="59.19921875" style="1" customWidth="1"/>
    <col min="2582" max="2582" width="120.01953125" style="1" customWidth="1"/>
    <col min="2583" max="2583" width="51.6484375" style="1" customWidth="1"/>
    <col min="2584" max="2584" width="42.07421875" style="1" customWidth="1"/>
    <col min="2585" max="2585" width="39.2421875" style="1" customWidth="1"/>
    <col min="2586" max="2607" width="9.16796875" style="1"/>
    <col min="2608" max="2608" width="33.0390625" style="1" bestFit="1" customWidth="1"/>
    <col min="2609" max="2796" width="9.16796875" style="1"/>
    <col min="2797" max="2797" width="144.83203125" style="1" customWidth="1"/>
    <col min="2798" max="2818" width="9.16796875" style="1"/>
    <col min="2819" max="2819" width="26.4296875" style="1" customWidth="1"/>
    <col min="2820" max="2820" width="56.09765625" style="1" customWidth="1"/>
    <col min="2821" max="2821" width="63.6484375" style="1" customWidth="1"/>
    <col min="2822" max="2822" width="49.89453125" style="1" customWidth="1"/>
    <col min="2823" max="2824" width="47.19921875" style="1" customWidth="1"/>
    <col min="2825" max="2825" width="43.421875" style="1" customWidth="1"/>
    <col min="2826" max="2826" width="44.09375" style="1" customWidth="1"/>
    <col min="2827" max="2827" width="41.8046875" style="1" customWidth="1"/>
    <col min="2828" max="2828" width="88.59765625" style="1" customWidth="1"/>
    <col min="2829" max="2829" width="159.53125" style="1" customWidth="1"/>
    <col min="2830" max="2830" width="60.0078125" style="1" customWidth="1"/>
    <col min="2831" max="2831" width="53.40234375" style="1" customWidth="1"/>
    <col min="2832" max="2832" width="59.3359375" style="1" customWidth="1"/>
    <col min="2833" max="2833" width="58.390625" style="1" customWidth="1"/>
    <col min="2834" max="2834" width="75.11328125" style="1" customWidth="1"/>
    <col min="2835" max="2835" width="61.625" style="1" customWidth="1"/>
    <col min="2836" max="2836" width="58.9296875" style="1" customWidth="1"/>
    <col min="2837" max="2837" width="59.19921875" style="1" customWidth="1"/>
    <col min="2838" max="2838" width="120.01953125" style="1" customWidth="1"/>
    <col min="2839" max="2839" width="51.6484375" style="1" customWidth="1"/>
    <col min="2840" max="2840" width="42.07421875" style="1" customWidth="1"/>
    <col min="2841" max="2841" width="39.2421875" style="1" customWidth="1"/>
    <col min="2842" max="2863" width="9.16796875" style="1"/>
    <col min="2864" max="2864" width="33.0390625" style="1" bestFit="1" customWidth="1"/>
    <col min="2865" max="3052" width="9.16796875" style="1"/>
    <col min="3053" max="3053" width="144.83203125" style="1" customWidth="1"/>
    <col min="3054" max="3074" width="9.16796875" style="1"/>
    <col min="3075" max="3075" width="26.4296875" style="1" customWidth="1"/>
    <col min="3076" max="3076" width="56.09765625" style="1" customWidth="1"/>
    <col min="3077" max="3077" width="63.6484375" style="1" customWidth="1"/>
    <col min="3078" max="3078" width="49.89453125" style="1" customWidth="1"/>
    <col min="3079" max="3080" width="47.19921875" style="1" customWidth="1"/>
    <col min="3081" max="3081" width="43.421875" style="1" customWidth="1"/>
    <col min="3082" max="3082" width="44.09375" style="1" customWidth="1"/>
    <col min="3083" max="3083" width="41.8046875" style="1" customWidth="1"/>
    <col min="3084" max="3084" width="88.59765625" style="1" customWidth="1"/>
    <col min="3085" max="3085" width="159.53125" style="1" customWidth="1"/>
    <col min="3086" max="3086" width="60.0078125" style="1" customWidth="1"/>
    <col min="3087" max="3087" width="53.40234375" style="1" customWidth="1"/>
    <col min="3088" max="3088" width="59.3359375" style="1" customWidth="1"/>
    <col min="3089" max="3089" width="58.390625" style="1" customWidth="1"/>
    <col min="3090" max="3090" width="75.11328125" style="1" customWidth="1"/>
    <col min="3091" max="3091" width="61.625" style="1" customWidth="1"/>
    <col min="3092" max="3092" width="58.9296875" style="1" customWidth="1"/>
    <col min="3093" max="3093" width="59.19921875" style="1" customWidth="1"/>
    <col min="3094" max="3094" width="120.01953125" style="1" customWidth="1"/>
    <col min="3095" max="3095" width="51.6484375" style="1" customWidth="1"/>
    <col min="3096" max="3096" width="42.07421875" style="1" customWidth="1"/>
    <col min="3097" max="3097" width="39.2421875" style="1" customWidth="1"/>
    <col min="3098" max="3119" width="9.16796875" style="1"/>
    <col min="3120" max="3120" width="33.0390625" style="1" bestFit="1" customWidth="1"/>
    <col min="3121" max="3308" width="9.16796875" style="1"/>
    <col min="3309" max="3309" width="144.83203125" style="1" customWidth="1"/>
    <col min="3310" max="3330" width="9.16796875" style="1"/>
    <col min="3331" max="3331" width="26.4296875" style="1" customWidth="1"/>
    <col min="3332" max="3332" width="56.09765625" style="1" customWidth="1"/>
    <col min="3333" max="3333" width="63.6484375" style="1" customWidth="1"/>
    <col min="3334" max="3334" width="49.89453125" style="1" customWidth="1"/>
    <col min="3335" max="3336" width="47.19921875" style="1" customWidth="1"/>
    <col min="3337" max="3337" width="43.421875" style="1" customWidth="1"/>
    <col min="3338" max="3338" width="44.09375" style="1" customWidth="1"/>
    <col min="3339" max="3339" width="41.8046875" style="1" customWidth="1"/>
    <col min="3340" max="3340" width="88.59765625" style="1" customWidth="1"/>
    <col min="3341" max="3341" width="159.53125" style="1" customWidth="1"/>
    <col min="3342" max="3342" width="60.0078125" style="1" customWidth="1"/>
    <col min="3343" max="3343" width="53.40234375" style="1" customWidth="1"/>
    <col min="3344" max="3344" width="59.3359375" style="1" customWidth="1"/>
    <col min="3345" max="3345" width="58.390625" style="1" customWidth="1"/>
    <col min="3346" max="3346" width="75.11328125" style="1" customWidth="1"/>
    <col min="3347" max="3347" width="61.625" style="1" customWidth="1"/>
    <col min="3348" max="3348" width="58.9296875" style="1" customWidth="1"/>
    <col min="3349" max="3349" width="59.19921875" style="1" customWidth="1"/>
    <col min="3350" max="3350" width="120.01953125" style="1" customWidth="1"/>
    <col min="3351" max="3351" width="51.6484375" style="1" customWidth="1"/>
    <col min="3352" max="3352" width="42.07421875" style="1" customWidth="1"/>
    <col min="3353" max="3353" width="39.2421875" style="1" customWidth="1"/>
    <col min="3354" max="3375" width="9.16796875" style="1"/>
    <col min="3376" max="3376" width="33.0390625" style="1" bestFit="1" customWidth="1"/>
    <col min="3377" max="3564" width="9.16796875" style="1"/>
    <col min="3565" max="3565" width="144.83203125" style="1" customWidth="1"/>
    <col min="3566" max="3586" width="9.16796875" style="1"/>
    <col min="3587" max="3587" width="26.4296875" style="1" customWidth="1"/>
    <col min="3588" max="3588" width="56.09765625" style="1" customWidth="1"/>
    <col min="3589" max="3589" width="63.6484375" style="1" customWidth="1"/>
    <col min="3590" max="3590" width="49.89453125" style="1" customWidth="1"/>
    <col min="3591" max="3592" width="47.19921875" style="1" customWidth="1"/>
    <col min="3593" max="3593" width="43.421875" style="1" customWidth="1"/>
    <col min="3594" max="3594" width="44.09375" style="1" customWidth="1"/>
    <col min="3595" max="3595" width="41.8046875" style="1" customWidth="1"/>
    <col min="3596" max="3596" width="88.59765625" style="1" customWidth="1"/>
    <col min="3597" max="3597" width="159.53125" style="1" customWidth="1"/>
    <col min="3598" max="3598" width="60.0078125" style="1" customWidth="1"/>
    <col min="3599" max="3599" width="53.40234375" style="1" customWidth="1"/>
    <col min="3600" max="3600" width="59.3359375" style="1" customWidth="1"/>
    <col min="3601" max="3601" width="58.390625" style="1" customWidth="1"/>
    <col min="3602" max="3602" width="75.11328125" style="1" customWidth="1"/>
    <col min="3603" max="3603" width="61.625" style="1" customWidth="1"/>
    <col min="3604" max="3604" width="58.9296875" style="1" customWidth="1"/>
    <col min="3605" max="3605" width="59.19921875" style="1" customWidth="1"/>
    <col min="3606" max="3606" width="120.01953125" style="1" customWidth="1"/>
    <col min="3607" max="3607" width="51.6484375" style="1" customWidth="1"/>
    <col min="3608" max="3608" width="42.07421875" style="1" customWidth="1"/>
    <col min="3609" max="3609" width="39.2421875" style="1" customWidth="1"/>
    <col min="3610" max="3631" width="9.16796875" style="1"/>
    <col min="3632" max="3632" width="33.0390625" style="1" bestFit="1" customWidth="1"/>
    <col min="3633" max="3820" width="9.16796875" style="1"/>
    <col min="3821" max="3821" width="144.83203125" style="1" customWidth="1"/>
    <col min="3822" max="3842" width="9.16796875" style="1"/>
    <col min="3843" max="3843" width="26.4296875" style="1" customWidth="1"/>
    <col min="3844" max="3844" width="56.09765625" style="1" customWidth="1"/>
    <col min="3845" max="3845" width="63.6484375" style="1" customWidth="1"/>
    <col min="3846" max="3846" width="49.89453125" style="1" customWidth="1"/>
    <col min="3847" max="3848" width="47.19921875" style="1" customWidth="1"/>
    <col min="3849" max="3849" width="43.421875" style="1" customWidth="1"/>
    <col min="3850" max="3850" width="44.09375" style="1" customWidth="1"/>
    <col min="3851" max="3851" width="41.8046875" style="1" customWidth="1"/>
    <col min="3852" max="3852" width="88.59765625" style="1" customWidth="1"/>
    <col min="3853" max="3853" width="159.53125" style="1" customWidth="1"/>
    <col min="3854" max="3854" width="60.0078125" style="1" customWidth="1"/>
    <col min="3855" max="3855" width="53.40234375" style="1" customWidth="1"/>
    <col min="3856" max="3856" width="59.3359375" style="1" customWidth="1"/>
    <col min="3857" max="3857" width="58.390625" style="1" customWidth="1"/>
    <col min="3858" max="3858" width="75.11328125" style="1" customWidth="1"/>
    <col min="3859" max="3859" width="61.625" style="1" customWidth="1"/>
    <col min="3860" max="3860" width="58.9296875" style="1" customWidth="1"/>
    <col min="3861" max="3861" width="59.19921875" style="1" customWidth="1"/>
    <col min="3862" max="3862" width="120.01953125" style="1" customWidth="1"/>
    <col min="3863" max="3863" width="51.6484375" style="1" customWidth="1"/>
    <col min="3864" max="3864" width="42.07421875" style="1" customWidth="1"/>
    <col min="3865" max="3865" width="39.2421875" style="1" customWidth="1"/>
    <col min="3866" max="3887" width="9.16796875" style="1"/>
    <col min="3888" max="3888" width="33.0390625" style="1" bestFit="1" customWidth="1"/>
    <col min="3889" max="4076" width="9.16796875" style="1"/>
    <col min="4077" max="4077" width="144.83203125" style="1" customWidth="1"/>
    <col min="4078" max="4098" width="9.16796875" style="1"/>
    <col min="4099" max="4099" width="26.4296875" style="1" customWidth="1"/>
    <col min="4100" max="4100" width="56.09765625" style="1" customWidth="1"/>
    <col min="4101" max="4101" width="63.6484375" style="1" customWidth="1"/>
    <col min="4102" max="4102" width="49.89453125" style="1" customWidth="1"/>
    <col min="4103" max="4104" width="47.19921875" style="1" customWidth="1"/>
    <col min="4105" max="4105" width="43.421875" style="1" customWidth="1"/>
    <col min="4106" max="4106" width="44.09375" style="1" customWidth="1"/>
    <col min="4107" max="4107" width="41.8046875" style="1" customWidth="1"/>
    <col min="4108" max="4108" width="88.59765625" style="1" customWidth="1"/>
    <col min="4109" max="4109" width="159.53125" style="1" customWidth="1"/>
    <col min="4110" max="4110" width="60.0078125" style="1" customWidth="1"/>
    <col min="4111" max="4111" width="53.40234375" style="1" customWidth="1"/>
    <col min="4112" max="4112" width="59.3359375" style="1" customWidth="1"/>
    <col min="4113" max="4113" width="58.390625" style="1" customWidth="1"/>
    <col min="4114" max="4114" width="75.11328125" style="1" customWidth="1"/>
    <col min="4115" max="4115" width="61.625" style="1" customWidth="1"/>
    <col min="4116" max="4116" width="58.9296875" style="1" customWidth="1"/>
    <col min="4117" max="4117" width="59.19921875" style="1" customWidth="1"/>
    <col min="4118" max="4118" width="120.01953125" style="1" customWidth="1"/>
    <col min="4119" max="4119" width="51.6484375" style="1" customWidth="1"/>
    <col min="4120" max="4120" width="42.07421875" style="1" customWidth="1"/>
    <col min="4121" max="4121" width="39.2421875" style="1" customWidth="1"/>
    <col min="4122" max="4143" width="9.16796875" style="1"/>
    <col min="4144" max="4144" width="33.0390625" style="1" bestFit="1" customWidth="1"/>
    <col min="4145" max="4332" width="9.16796875" style="1"/>
    <col min="4333" max="4333" width="144.83203125" style="1" customWidth="1"/>
    <col min="4334" max="4354" width="9.16796875" style="1"/>
    <col min="4355" max="4355" width="26.4296875" style="1" customWidth="1"/>
    <col min="4356" max="4356" width="56.09765625" style="1" customWidth="1"/>
    <col min="4357" max="4357" width="63.6484375" style="1" customWidth="1"/>
    <col min="4358" max="4358" width="49.89453125" style="1" customWidth="1"/>
    <col min="4359" max="4360" width="47.19921875" style="1" customWidth="1"/>
    <col min="4361" max="4361" width="43.421875" style="1" customWidth="1"/>
    <col min="4362" max="4362" width="44.09375" style="1" customWidth="1"/>
    <col min="4363" max="4363" width="41.8046875" style="1" customWidth="1"/>
    <col min="4364" max="4364" width="88.59765625" style="1" customWidth="1"/>
    <col min="4365" max="4365" width="159.53125" style="1" customWidth="1"/>
    <col min="4366" max="4366" width="60.0078125" style="1" customWidth="1"/>
    <col min="4367" max="4367" width="53.40234375" style="1" customWidth="1"/>
    <col min="4368" max="4368" width="59.3359375" style="1" customWidth="1"/>
    <col min="4369" max="4369" width="58.390625" style="1" customWidth="1"/>
    <col min="4370" max="4370" width="75.11328125" style="1" customWidth="1"/>
    <col min="4371" max="4371" width="61.625" style="1" customWidth="1"/>
    <col min="4372" max="4372" width="58.9296875" style="1" customWidth="1"/>
    <col min="4373" max="4373" width="59.19921875" style="1" customWidth="1"/>
    <col min="4374" max="4374" width="120.01953125" style="1" customWidth="1"/>
    <col min="4375" max="4375" width="51.6484375" style="1" customWidth="1"/>
    <col min="4376" max="4376" width="42.07421875" style="1" customWidth="1"/>
    <col min="4377" max="4377" width="39.2421875" style="1" customWidth="1"/>
    <col min="4378" max="4399" width="9.16796875" style="1"/>
    <col min="4400" max="4400" width="33.0390625" style="1" bestFit="1" customWidth="1"/>
    <col min="4401" max="4588" width="9.16796875" style="1"/>
    <col min="4589" max="4589" width="144.83203125" style="1" customWidth="1"/>
    <col min="4590" max="4610" width="9.16796875" style="1"/>
    <col min="4611" max="4611" width="26.4296875" style="1" customWidth="1"/>
    <col min="4612" max="4612" width="56.09765625" style="1" customWidth="1"/>
    <col min="4613" max="4613" width="63.6484375" style="1" customWidth="1"/>
    <col min="4614" max="4614" width="49.89453125" style="1" customWidth="1"/>
    <col min="4615" max="4616" width="47.19921875" style="1" customWidth="1"/>
    <col min="4617" max="4617" width="43.421875" style="1" customWidth="1"/>
    <col min="4618" max="4618" width="44.09375" style="1" customWidth="1"/>
    <col min="4619" max="4619" width="41.8046875" style="1" customWidth="1"/>
    <col min="4620" max="4620" width="88.59765625" style="1" customWidth="1"/>
    <col min="4621" max="4621" width="159.53125" style="1" customWidth="1"/>
    <col min="4622" max="4622" width="60.0078125" style="1" customWidth="1"/>
    <col min="4623" max="4623" width="53.40234375" style="1" customWidth="1"/>
    <col min="4624" max="4624" width="59.3359375" style="1" customWidth="1"/>
    <col min="4625" max="4625" width="58.390625" style="1" customWidth="1"/>
    <col min="4626" max="4626" width="75.11328125" style="1" customWidth="1"/>
    <col min="4627" max="4627" width="61.625" style="1" customWidth="1"/>
    <col min="4628" max="4628" width="58.9296875" style="1" customWidth="1"/>
    <col min="4629" max="4629" width="59.19921875" style="1" customWidth="1"/>
    <col min="4630" max="4630" width="120.01953125" style="1" customWidth="1"/>
    <col min="4631" max="4631" width="51.6484375" style="1" customWidth="1"/>
    <col min="4632" max="4632" width="42.07421875" style="1" customWidth="1"/>
    <col min="4633" max="4633" width="39.2421875" style="1" customWidth="1"/>
    <col min="4634" max="4655" width="9.16796875" style="1"/>
    <col min="4656" max="4656" width="33.0390625" style="1" bestFit="1" customWidth="1"/>
    <col min="4657" max="4844" width="9.16796875" style="1"/>
    <col min="4845" max="4845" width="144.83203125" style="1" customWidth="1"/>
    <col min="4846" max="4866" width="9.16796875" style="1"/>
    <col min="4867" max="4867" width="26.4296875" style="1" customWidth="1"/>
    <col min="4868" max="4868" width="56.09765625" style="1" customWidth="1"/>
    <col min="4869" max="4869" width="63.6484375" style="1" customWidth="1"/>
    <col min="4870" max="4870" width="49.89453125" style="1" customWidth="1"/>
    <col min="4871" max="4872" width="47.19921875" style="1" customWidth="1"/>
    <col min="4873" max="4873" width="43.421875" style="1" customWidth="1"/>
    <col min="4874" max="4874" width="44.09375" style="1" customWidth="1"/>
    <col min="4875" max="4875" width="41.8046875" style="1" customWidth="1"/>
    <col min="4876" max="4876" width="88.59765625" style="1" customWidth="1"/>
    <col min="4877" max="4877" width="159.53125" style="1" customWidth="1"/>
    <col min="4878" max="4878" width="60.0078125" style="1" customWidth="1"/>
    <col min="4879" max="4879" width="53.40234375" style="1" customWidth="1"/>
    <col min="4880" max="4880" width="59.3359375" style="1" customWidth="1"/>
    <col min="4881" max="4881" width="58.390625" style="1" customWidth="1"/>
    <col min="4882" max="4882" width="75.11328125" style="1" customWidth="1"/>
    <col min="4883" max="4883" width="61.625" style="1" customWidth="1"/>
    <col min="4884" max="4884" width="58.9296875" style="1" customWidth="1"/>
    <col min="4885" max="4885" width="59.19921875" style="1" customWidth="1"/>
    <col min="4886" max="4886" width="120.01953125" style="1" customWidth="1"/>
    <col min="4887" max="4887" width="51.6484375" style="1" customWidth="1"/>
    <col min="4888" max="4888" width="42.07421875" style="1" customWidth="1"/>
    <col min="4889" max="4889" width="39.2421875" style="1" customWidth="1"/>
    <col min="4890" max="4911" width="9.16796875" style="1"/>
    <col min="4912" max="4912" width="33.0390625" style="1" bestFit="1" customWidth="1"/>
    <col min="4913" max="5100" width="9.16796875" style="1"/>
    <col min="5101" max="5101" width="144.83203125" style="1" customWidth="1"/>
    <col min="5102" max="5122" width="9.16796875" style="1"/>
    <col min="5123" max="5123" width="26.4296875" style="1" customWidth="1"/>
    <col min="5124" max="5124" width="56.09765625" style="1" customWidth="1"/>
    <col min="5125" max="5125" width="63.6484375" style="1" customWidth="1"/>
    <col min="5126" max="5126" width="49.89453125" style="1" customWidth="1"/>
    <col min="5127" max="5128" width="47.19921875" style="1" customWidth="1"/>
    <col min="5129" max="5129" width="43.421875" style="1" customWidth="1"/>
    <col min="5130" max="5130" width="44.09375" style="1" customWidth="1"/>
    <col min="5131" max="5131" width="41.8046875" style="1" customWidth="1"/>
    <col min="5132" max="5132" width="88.59765625" style="1" customWidth="1"/>
    <col min="5133" max="5133" width="159.53125" style="1" customWidth="1"/>
    <col min="5134" max="5134" width="60.0078125" style="1" customWidth="1"/>
    <col min="5135" max="5135" width="53.40234375" style="1" customWidth="1"/>
    <col min="5136" max="5136" width="59.3359375" style="1" customWidth="1"/>
    <col min="5137" max="5137" width="58.390625" style="1" customWidth="1"/>
    <col min="5138" max="5138" width="75.11328125" style="1" customWidth="1"/>
    <col min="5139" max="5139" width="61.625" style="1" customWidth="1"/>
    <col min="5140" max="5140" width="58.9296875" style="1" customWidth="1"/>
    <col min="5141" max="5141" width="59.19921875" style="1" customWidth="1"/>
    <col min="5142" max="5142" width="120.01953125" style="1" customWidth="1"/>
    <col min="5143" max="5143" width="51.6484375" style="1" customWidth="1"/>
    <col min="5144" max="5144" width="42.07421875" style="1" customWidth="1"/>
    <col min="5145" max="5145" width="39.2421875" style="1" customWidth="1"/>
    <col min="5146" max="5167" width="9.16796875" style="1"/>
    <col min="5168" max="5168" width="33.0390625" style="1" bestFit="1" customWidth="1"/>
    <col min="5169" max="5356" width="9.16796875" style="1"/>
    <col min="5357" max="5357" width="144.83203125" style="1" customWidth="1"/>
    <col min="5358" max="5378" width="9.16796875" style="1"/>
    <col min="5379" max="5379" width="26.4296875" style="1" customWidth="1"/>
    <col min="5380" max="5380" width="56.09765625" style="1" customWidth="1"/>
    <col min="5381" max="5381" width="63.6484375" style="1" customWidth="1"/>
    <col min="5382" max="5382" width="49.89453125" style="1" customWidth="1"/>
    <col min="5383" max="5384" width="47.19921875" style="1" customWidth="1"/>
    <col min="5385" max="5385" width="43.421875" style="1" customWidth="1"/>
    <col min="5386" max="5386" width="44.09375" style="1" customWidth="1"/>
    <col min="5387" max="5387" width="41.8046875" style="1" customWidth="1"/>
    <col min="5388" max="5388" width="88.59765625" style="1" customWidth="1"/>
    <col min="5389" max="5389" width="159.53125" style="1" customWidth="1"/>
    <col min="5390" max="5390" width="60.0078125" style="1" customWidth="1"/>
    <col min="5391" max="5391" width="53.40234375" style="1" customWidth="1"/>
    <col min="5392" max="5392" width="59.3359375" style="1" customWidth="1"/>
    <col min="5393" max="5393" width="58.390625" style="1" customWidth="1"/>
    <col min="5394" max="5394" width="75.11328125" style="1" customWidth="1"/>
    <col min="5395" max="5395" width="61.625" style="1" customWidth="1"/>
    <col min="5396" max="5396" width="58.9296875" style="1" customWidth="1"/>
    <col min="5397" max="5397" width="59.19921875" style="1" customWidth="1"/>
    <col min="5398" max="5398" width="120.01953125" style="1" customWidth="1"/>
    <col min="5399" max="5399" width="51.6484375" style="1" customWidth="1"/>
    <col min="5400" max="5400" width="42.07421875" style="1" customWidth="1"/>
    <col min="5401" max="5401" width="39.2421875" style="1" customWidth="1"/>
    <col min="5402" max="5423" width="9.16796875" style="1"/>
    <col min="5424" max="5424" width="33.0390625" style="1" bestFit="1" customWidth="1"/>
    <col min="5425" max="5612" width="9.16796875" style="1"/>
    <col min="5613" max="5613" width="144.83203125" style="1" customWidth="1"/>
    <col min="5614" max="5634" width="9.16796875" style="1"/>
    <col min="5635" max="5635" width="26.4296875" style="1" customWidth="1"/>
    <col min="5636" max="5636" width="56.09765625" style="1" customWidth="1"/>
    <col min="5637" max="5637" width="63.6484375" style="1" customWidth="1"/>
    <col min="5638" max="5638" width="49.89453125" style="1" customWidth="1"/>
    <col min="5639" max="5640" width="47.19921875" style="1" customWidth="1"/>
    <col min="5641" max="5641" width="43.421875" style="1" customWidth="1"/>
    <col min="5642" max="5642" width="44.09375" style="1" customWidth="1"/>
    <col min="5643" max="5643" width="41.8046875" style="1" customWidth="1"/>
    <col min="5644" max="5644" width="88.59765625" style="1" customWidth="1"/>
    <col min="5645" max="5645" width="159.53125" style="1" customWidth="1"/>
    <col min="5646" max="5646" width="60.0078125" style="1" customWidth="1"/>
    <col min="5647" max="5647" width="53.40234375" style="1" customWidth="1"/>
    <col min="5648" max="5648" width="59.3359375" style="1" customWidth="1"/>
    <col min="5649" max="5649" width="58.390625" style="1" customWidth="1"/>
    <col min="5650" max="5650" width="75.11328125" style="1" customWidth="1"/>
    <col min="5651" max="5651" width="61.625" style="1" customWidth="1"/>
    <col min="5652" max="5652" width="58.9296875" style="1" customWidth="1"/>
    <col min="5653" max="5653" width="59.19921875" style="1" customWidth="1"/>
    <col min="5654" max="5654" width="120.01953125" style="1" customWidth="1"/>
    <col min="5655" max="5655" width="51.6484375" style="1" customWidth="1"/>
    <col min="5656" max="5656" width="42.07421875" style="1" customWidth="1"/>
    <col min="5657" max="5657" width="39.2421875" style="1" customWidth="1"/>
    <col min="5658" max="5679" width="9.16796875" style="1"/>
    <col min="5680" max="5680" width="33.0390625" style="1" bestFit="1" customWidth="1"/>
    <col min="5681" max="5868" width="9.16796875" style="1"/>
    <col min="5869" max="5869" width="144.83203125" style="1" customWidth="1"/>
    <col min="5870" max="5890" width="9.16796875" style="1"/>
    <col min="5891" max="5891" width="26.4296875" style="1" customWidth="1"/>
    <col min="5892" max="5892" width="56.09765625" style="1" customWidth="1"/>
    <col min="5893" max="5893" width="63.6484375" style="1" customWidth="1"/>
    <col min="5894" max="5894" width="49.89453125" style="1" customWidth="1"/>
    <col min="5895" max="5896" width="47.19921875" style="1" customWidth="1"/>
    <col min="5897" max="5897" width="43.421875" style="1" customWidth="1"/>
    <col min="5898" max="5898" width="44.09375" style="1" customWidth="1"/>
    <col min="5899" max="5899" width="41.8046875" style="1" customWidth="1"/>
    <col min="5900" max="5900" width="88.59765625" style="1" customWidth="1"/>
    <col min="5901" max="5901" width="159.53125" style="1" customWidth="1"/>
    <col min="5902" max="5902" width="60.0078125" style="1" customWidth="1"/>
    <col min="5903" max="5903" width="53.40234375" style="1" customWidth="1"/>
    <col min="5904" max="5904" width="59.3359375" style="1" customWidth="1"/>
    <col min="5905" max="5905" width="58.390625" style="1" customWidth="1"/>
    <col min="5906" max="5906" width="75.11328125" style="1" customWidth="1"/>
    <col min="5907" max="5907" width="61.625" style="1" customWidth="1"/>
    <col min="5908" max="5908" width="58.9296875" style="1" customWidth="1"/>
    <col min="5909" max="5909" width="59.19921875" style="1" customWidth="1"/>
    <col min="5910" max="5910" width="120.01953125" style="1" customWidth="1"/>
    <col min="5911" max="5911" width="51.6484375" style="1" customWidth="1"/>
    <col min="5912" max="5912" width="42.07421875" style="1" customWidth="1"/>
    <col min="5913" max="5913" width="39.2421875" style="1" customWidth="1"/>
    <col min="5914" max="5935" width="9.16796875" style="1"/>
    <col min="5936" max="5936" width="33.0390625" style="1" bestFit="1" customWidth="1"/>
    <col min="5937" max="6124" width="9.16796875" style="1"/>
    <col min="6125" max="6125" width="144.83203125" style="1" customWidth="1"/>
    <col min="6126" max="6146" width="9.16796875" style="1"/>
    <col min="6147" max="6147" width="26.4296875" style="1" customWidth="1"/>
    <col min="6148" max="6148" width="56.09765625" style="1" customWidth="1"/>
    <col min="6149" max="6149" width="63.6484375" style="1" customWidth="1"/>
    <col min="6150" max="6150" width="49.89453125" style="1" customWidth="1"/>
    <col min="6151" max="6152" width="47.19921875" style="1" customWidth="1"/>
    <col min="6153" max="6153" width="43.421875" style="1" customWidth="1"/>
    <col min="6154" max="6154" width="44.09375" style="1" customWidth="1"/>
    <col min="6155" max="6155" width="41.8046875" style="1" customWidth="1"/>
    <col min="6156" max="6156" width="88.59765625" style="1" customWidth="1"/>
    <col min="6157" max="6157" width="159.53125" style="1" customWidth="1"/>
    <col min="6158" max="6158" width="60.0078125" style="1" customWidth="1"/>
    <col min="6159" max="6159" width="53.40234375" style="1" customWidth="1"/>
    <col min="6160" max="6160" width="59.3359375" style="1" customWidth="1"/>
    <col min="6161" max="6161" width="58.390625" style="1" customWidth="1"/>
    <col min="6162" max="6162" width="75.11328125" style="1" customWidth="1"/>
    <col min="6163" max="6163" width="61.625" style="1" customWidth="1"/>
    <col min="6164" max="6164" width="58.9296875" style="1" customWidth="1"/>
    <col min="6165" max="6165" width="59.19921875" style="1" customWidth="1"/>
    <col min="6166" max="6166" width="120.01953125" style="1" customWidth="1"/>
    <col min="6167" max="6167" width="51.6484375" style="1" customWidth="1"/>
    <col min="6168" max="6168" width="42.07421875" style="1" customWidth="1"/>
    <col min="6169" max="6169" width="39.2421875" style="1" customWidth="1"/>
    <col min="6170" max="6191" width="9.16796875" style="1"/>
    <col min="6192" max="6192" width="33.0390625" style="1" bestFit="1" customWidth="1"/>
    <col min="6193" max="6380" width="9.16796875" style="1"/>
    <col min="6381" max="6381" width="144.83203125" style="1" customWidth="1"/>
    <col min="6382" max="6402" width="9.16796875" style="1"/>
    <col min="6403" max="6403" width="26.4296875" style="1" customWidth="1"/>
    <col min="6404" max="6404" width="56.09765625" style="1" customWidth="1"/>
    <col min="6405" max="6405" width="63.6484375" style="1" customWidth="1"/>
    <col min="6406" max="6406" width="49.89453125" style="1" customWidth="1"/>
    <col min="6407" max="6408" width="47.19921875" style="1" customWidth="1"/>
    <col min="6409" max="6409" width="43.421875" style="1" customWidth="1"/>
    <col min="6410" max="6410" width="44.09375" style="1" customWidth="1"/>
    <col min="6411" max="6411" width="41.8046875" style="1" customWidth="1"/>
    <col min="6412" max="6412" width="88.59765625" style="1" customWidth="1"/>
    <col min="6413" max="6413" width="159.53125" style="1" customWidth="1"/>
    <col min="6414" max="6414" width="60.0078125" style="1" customWidth="1"/>
    <col min="6415" max="6415" width="53.40234375" style="1" customWidth="1"/>
    <col min="6416" max="6416" width="59.3359375" style="1" customWidth="1"/>
    <col min="6417" max="6417" width="58.390625" style="1" customWidth="1"/>
    <col min="6418" max="6418" width="75.11328125" style="1" customWidth="1"/>
    <col min="6419" max="6419" width="61.625" style="1" customWidth="1"/>
    <col min="6420" max="6420" width="58.9296875" style="1" customWidth="1"/>
    <col min="6421" max="6421" width="59.19921875" style="1" customWidth="1"/>
    <col min="6422" max="6422" width="120.01953125" style="1" customWidth="1"/>
    <col min="6423" max="6423" width="51.6484375" style="1" customWidth="1"/>
    <col min="6424" max="6424" width="42.07421875" style="1" customWidth="1"/>
    <col min="6425" max="6425" width="39.2421875" style="1" customWidth="1"/>
    <col min="6426" max="6447" width="9.16796875" style="1"/>
    <col min="6448" max="6448" width="33.0390625" style="1" bestFit="1" customWidth="1"/>
    <col min="6449" max="6636" width="9.16796875" style="1"/>
    <col min="6637" max="6637" width="144.83203125" style="1" customWidth="1"/>
    <col min="6638" max="6658" width="9.16796875" style="1"/>
    <col min="6659" max="6659" width="26.4296875" style="1" customWidth="1"/>
    <col min="6660" max="6660" width="56.09765625" style="1" customWidth="1"/>
    <col min="6661" max="6661" width="63.6484375" style="1" customWidth="1"/>
    <col min="6662" max="6662" width="49.89453125" style="1" customWidth="1"/>
    <col min="6663" max="6664" width="47.19921875" style="1" customWidth="1"/>
    <col min="6665" max="6665" width="43.421875" style="1" customWidth="1"/>
    <col min="6666" max="6666" width="44.09375" style="1" customWidth="1"/>
    <col min="6667" max="6667" width="41.8046875" style="1" customWidth="1"/>
    <col min="6668" max="6668" width="88.59765625" style="1" customWidth="1"/>
    <col min="6669" max="6669" width="159.53125" style="1" customWidth="1"/>
    <col min="6670" max="6670" width="60.0078125" style="1" customWidth="1"/>
    <col min="6671" max="6671" width="53.40234375" style="1" customWidth="1"/>
    <col min="6672" max="6672" width="59.3359375" style="1" customWidth="1"/>
    <col min="6673" max="6673" width="58.390625" style="1" customWidth="1"/>
    <col min="6674" max="6674" width="75.11328125" style="1" customWidth="1"/>
    <col min="6675" max="6675" width="61.625" style="1" customWidth="1"/>
    <col min="6676" max="6676" width="58.9296875" style="1" customWidth="1"/>
    <col min="6677" max="6677" width="59.19921875" style="1" customWidth="1"/>
    <col min="6678" max="6678" width="120.01953125" style="1" customWidth="1"/>
    <col min="6679" max="6679" width="51.6484375" style="1" customWidth="1"/>
    <col min="6680" max="6680" width="42.07421875" style="1" customWidth="1"/>
    <col min="6681" max="6681" width="39.2421875" style="1" customWidth="1"/>
    <col min="6682" max="6703" width="9.16796875" style="1"/>
    <col min="6704" max="6704" width="33.0390625" style="1" bestFit="1" customWidth="1"/>
    <col min="6705" max="6892" width="9.16796875" style="1"/>
    <col min="6893" max="6893" width="144.83203125" style="1" customWidth="1"/>
    <col min="6894" max="6914" width="9.16796875" style="1"/>
    <col min="6915" max="6915" width="26.4296875" style="1" customWidth="1"/>
    <col min="6916" max="6916" width="56.09765625" style="1" customWidth="1"/>
    <col min="6917" max="6917" width="63.6484375" style="1" customWidth="1"/>
    <col min="6918" max="6918" width="49.89453125" style="1" customWidth="1"/>
    <col min="6919" max="6920" width="47.19921875" style="1" customWidth="1"/>
    <col min="6921" max="6921" width="43.421875" style="1" customWidth="1"/>
    <col min="6922" max="6922" width="44.09375" style="1" customWidth="1"/>
    <col min="6923" max="6923" width="41.8046875" style="1" customWidth="1"/>
    <col min="6924" max="6924" width="88.59765625" style="1" customWidth="1"/>
    <col min="6925" max="6925" width="159.53125" style="1" customWidth="1"/>
    <col min="6926" max="6926" width="60.0078125" style="1" customWidth="1"/>
    <col min="6927" max="6927" width="53.40234375" style="1" customWidth="1"/>
    <col min="6928" max="6928" width="59.3359375" style="1" customWidth="1"/>
    <col min="6929" max="6929" width="58.390625" style="1" customWidth="1"/>
    <col min="6930" max="6930" width="75.11328125" style="1" customWidth="1"/>
    <col min="6931" max="6931" width="61.625" style="1" customWidth="1"/>
    <col min="6932" max="6932" width="58.9296875" style="1" customWidth="1"/>
    <col min="6933" max="6933" width="59.19921875" style="1" customWidth="1"/>
    <col min="6934" max="6934" width="120.01953125" style="1" customWidth="1"/>
    <col min="6935" max="6935" width="51.6484375" style="1" customWidth="1"/>
    <col min="6936" max="6936" width="42.07421875" style="1" customWidth="1"/>
    <col min="6937" max="6937" width="39.2421875" style="1" customWidth="1"/>
    <col min="6938" max="6959" width="9.16796875" style="1"/>
    <col min="6960" max="6960" width="33.0390625" style="1" bestFit="1" customWidth="1"/>
    <col min="6961" max="7148" width="9.16796875" style="1"/>
    <col min="7149" max="7149" width="144.83203125" style="1" customWidth="1"/>
    <col min="7150" max="7170" width="9.16796875" style="1"/>
    <col min="7171" max="7171" width="26.4296875" style="1" customWidth="1"/>
    <col min="7172" max="7172" width="56.09765625" style="1" customWidth="1"/>
    <col min="7173" max="7173" width="63.6484375" style="1" customWidth="1"/>
    <col min="7174" max="7174" width="49.89453125" style="1" customWidth="1"/>
    <col min="7175" max="7176" width="47.19921875" style="1" customWidth="1"/>
    <col min="7177" max="7177" width="43.421875" style="1" customWidth="1"/>
    <col min="7178" max="7178" width="44.09375" style="1" customWidth="1"/>
    <col min="7179" max="7179" width="41.8046875" style="1" customWidth="1"/>
    <col min="7180" max="7180" width="88.59765625" style="1" customWidth="1"/>
    <col min="7181" max="7181" width="159.53125" style="1" customWidth="1"/>
    <col min="7182" max="7182" width="60.0078125" style="1" customWidth="1"/>
    <col min="7183" max="7183" width="53.40234375" style="1" customWidth="1"/>
    <col min="7184" max="7184" width="59.3359375" style="1" customWidth="1"/>
    <col min="7185" max="7185" width="58.390625" style="1" customWidth="1"/>
    <col min="7186" max="7186" width="75.11328125" style="1" customWidth="1"/>
    <col min="7187" max="7187" width="61.625" style="1" customWidth="1"/>
    <col min="7188" max="7188" width="58.9296875" style="1" customWidth="1"/>
    <col min="7189" max="7189" width="59.19921875" style="1" customWidth="1"/>
    <col min="7190" max="7190" width="120.01953125" style="1" customWidth="1"/>
    <col min="7191" max="7191" width="51.6484375" style="1" customWidth="1"/>
    <col min="7192" max="7192" width="42.07421875" style="1" customWidth="1"/>
    <col min="7193" max="7193" width="39.2421875" style="1" customWidth="1"/>
    <col min="7194" max="7215" width="9.16796875" style="1"/>
    <col min="7216" max="7216" width="33.0390625" style="1" bestFit="1" customWidth="1"/>
    <col min="7217" max="7404" width="9.16796875" style="1"/>
    <col min="7405" max="7405" width="144.83203125" style="1" customWidth="1"/>
    <col min="7406" max="7426" width="9.16796875" style="1"/>
    <col min="7427" max="7427" width="26.4296875" style="1" customWidth="1"/>
    <col min="7428" max="7428" width="56.09765625" style="1" customWidth="1"/>
    <col min="7429" max="7429" width="63.6484375" style="1" customWidth="1"/>
    <col min="7430" max="7430" width="49.89453125" style="1" customWidth="1"/>
    <col min="7431" max="7432" width="47.19921875" style="1" customWidth="1"/>
    <col min="7433" max="7433" width="43.421875" style="1" customWidth="1"/>
    <col min="7434" max="7434" width="44.09375" style="1" customWidth="1"/>
    <col min="7435" max="7435" width="41.8046875" style="1" customWidth="1"/>
    <col min="7436" max="7436" width="88.59765625" style="1" customWidth="1"/>
    <col min="7437" max="7437" width="159.53125" style="1" customWidth="1"/>
    <col min="7438" max="7438" width="60.0078125" style="1" customWidth="1"/>
    <col min="7439" max="7439" width="53.40234375" style="1" customWidth="1"/>
    <col min="7440" max="7440" width="59.3359375" style="1" customWidth="1"/>
    <col min="7441" max="7441" width="58.390625" style="1" customWidth="1"/>
    <col min="7442" max="7442" width="75.11328125" style="1" customWidth="1"/>
    <col min="7443" max="7443" width="61.625" style="1" customWidth="1"/>
    <col min="7444" max="7444" width="58.9296875" style="1" customWidth="1"/>
    <col min="7445" max="7445" width="59.19921875" style="1" customWidth="1"/>
    <col min="7446" max="7446" width="120.01953125" style="1" customWidth="1"/>
    <col min="7447" max="7447" width="51.6484375" style="1" customWidth="1"/>
    <col min="7448" max="7448" width="42.07421875" style="1" customWidth="1"/>
    <col min="7449" max="7449" width="39.2421875" style="1" customWidth="1"/>
    <col min="7450" max="7471" width="9.16796875" style="1"/>
    <col min="7472" max="7472" width="33.0390625" style="1" bestFit="1" customWidth="1"/>
    <col min="7473" max="7660" width="9.16796875" style="1"/>
    <col min="7661" max="7661" width="144.83203125" style="1" customWidth="1"/>
    <col min="7662" max="7682" width="9.16796875" style="1"/>
    <col min="7683" max="7683" width="26.4296875" style="1" customWidth="1"/>
    <col min="7684" max="7684" width="56.09765625" style="1" customWidth="1"/>
    <col min="7685" max="7685" width="63.6484375" style="1" customWidth="1"/>
    <col min="7686" max="7686" width="49.89453125" style="1" customWidth="1"/>
    <col min="7687" max="7688" width="47.19921875" style="1" customWidth="1"/>
    <col min="7689" max="7689" width="43.421875" style="1" customWidth="1"/>
    <col min="7690" max="7690" width="44.09375" style="1" customWidth="1"/>
    <col min="7691" max="7691" width="41.8046875" style="1" customWidth="1"/>
    <col min="7692" max="7692" width="88.59765625" style="1" customWidth="1"/>
    <col min="7693" max="7693" width="159.53125" style="1" customWidth="1"/>
    <col min="7694" max="7694" width="60.0078125" style="1" customWidth="1"/>
    <col min="7695" max="7695" width="53.40234375" style="1" customWidth="1"/>
    <col min="7696" max="7696" width="59.3359375" style="1" customWidth="1"/>
    <col min="7697" max="7697" width="58.390625" style="1" customWidth="1"/>
    <col min="7698" max="7698" width="75.11328125" style="1" customWidth="1"/>
    <col min="7699" max="7699" width="61.625" style="1" customWidth="1"/>
    <col min="7700" max="7700" width="58.9296875" style="1" customWidth="1"/>
    <col min="7701" max="7701" width="59.19921875" style="1" customWidth="1"/>
    <col min="7702" max="7702" width="120.01953125" style="1" customWidth="1"/>
    <col min="7703" max="7703" width="51.6484375" style="1" customWidth="1"/>
    <col min="7704" max="7704" width="42.07421875" style="1" customWidth="1"/>
    <col min="7705" max="7705" width="39.2421875" style="1" customWidth="1"/>
    <col min="7706" max="7727" width="9.16796875" style="1"/>
    <col min="7728" max="7728" width="33.0390625" style="1" bestFit="1" customWidth="1"/>
    <col min="7729" max="7916" width="9.16796875" style="1"/>
    <col min="7917" max="7917" width="144.83203125" style="1" customWidth="1"/>
    <col min="7918" max="7938" width="9.16796875" style="1"/>
    <col min="7939" max="7939" width="26.4296875" style="1" customWidth="1"/>
    <col min="7940" max="7940" width="56.09765625" style="1" customWidth="1"/>
    <col min="7941" max="7941" width="63.6484375" style="1" customWidth="1"/>
    <col min="7942" max="7942" width="49.89453125" style="1" customWidth="1"/>
    <col min="7943" max="7944" width="47.19921875" style="1" customWidth="1"/>
    <col min="7945" max="7945" width="43.421875" style="1" customWidth="1"/>
    <col min="7946" max="7946" width="44.09375" style="1" customWidth="1"/>
    <col min="7947" max="7947" width="41.8046875" style="1" customWidth="1"/>
    <col min="7948" max="7948" width="88.59765625" style="1" customWidth="1"/>
    <col min="7949" max="7949" width="159.53125" style="1" customWidth="1"/>
    <col min="7950" max="7950" width="60.0078125" style="1" customWidth="1"/>
    <col min="7951" max="7951" width="53.40234375" style="1" customWidth="1"/>
    <col min="7952" max="7952" width="59.3359375" style="1" customWidth="1"/>
    <col min="7953" max="7953" width="58.390625" style="1" customWidth="1"/>
    <col min="7954" max="7954" width="75.11328125" style="1" customWidth="1"/>
    <col min="7955" max="7955" width="61.625" style="1" customWidth="1"/>
    <col min="7956" max="7956" width="58.9296875" style="1" customWidth="1"/>
    <col min="7957" max="7957" width="59.19921875" style="1" customWidth="1"/>
    <col min="7958" max="7958" width="120.01953125" style="1" customWidth="1"/>
    <col min="7959" max="7959" width="51.6484375" style="1" customWidth="1"/>
    <col min="7960" max="7960" width="42.07421875" style="1" customWidth="1"/>
    <col min="7961" max="7961" width="39.2421875" style="1" customWidth="1"/>
    <col min="7962" max="7983" width="9.16796875" style="1"/>
    <col min="7984" max="7984" width="33.0390625" style="1" bestFit="1" customWidth="1"/>
    <col min="7985" max="8172" width="9.16796875" style="1"/>
    <col min="8173" max="8173" width="144.83203125" style="1" customWidth="1"/>
    <col min="8174" max="8194" width="9.16796875" style="1"/>
    <col min="8195" max="8195" width="26.4296875" style="1" customWidth="1"/>
    <col min="8196" max="8196" width="56.09765625" style="1" customWidth="1"/>
    <col min="8197" max="8197" width="63.6484375" style="1" customWidth="1"/>
    <col min="8198" max="8198" width="49.89453125" style="1" customWidth="1"/>
    <col min="8199" max="8200" width="47.19921875" style="1" customWidth="1"/>
    <col min="8201" max="8201" width="43.421875" style="1" customWidth="1"/>
    <col min="8202" max="8202" width="44.09375" style="1" customWidth="1"/>
    <col min="8203" max="8203" width="41.8046875" style="1" customWidth="1"/>
    <col min="8204" max="8204" width="88.59765625" style="1" customWidth="1"/>
    <col min="8205" max="8205" width="159.53125" style="1" customWidth="1"/>
    <col min="8206" max="8206" width="60.0078125" style="1" customWidth="1"/>
    <col min="8207" max="8207" width="53.40234375" style="1" customWidth="1"/>
    <col min="8208" max="8208" width="59.3359375" style="1" customWidth="1"/>
    <col min="8209" max="8209" width="58.390625" style="1" customWidth="1"/>
    <col min="8210" max="8210" width="75.11328125" style="1" customWidth="1"/>
    <col min="8211" max="8211" width="61.625" style="1" customWidth="1"/>
    <col min="8212" max="8212" width="58.9296875" style="1" customWidth="1"/>
    <col min="8213" max="8213" width="59.19921875" style="1" customWidth="1"/>
    <col min="8214" max="8214" width="120.01953125" style="1" customWidth="1"/>
    <col min="8215" max="8215" width="51.6484375" style="1" customWidth="1"/>
    <col min="8216" max="8216" width="42.07421875" style="1" customWidth="1"/>
    <col min="8217" max="8217" width="39.2421875" style="1" customWidth="1"/>
    <col min="8218" max="8239" width="9.16796875" style="1"/>
    <col min="8240" max="8240" width="33.0390625" style="1" bestFit="1" customWidth="1"/>
    <col min="8241" max="8428" width="9.16796875" style="1"/>
    <col min="8429" max="8429" width="144.83203125" style="1" customWidth="1"/>
    <col min="8430" max="8450" width="9.16796875" style="1"/>
    <col min="8451" max="8451" width="26.4296875" style="1" customWidth="1"/>
    <col min="8452" max="8452" width="56.09765625" style="1" customWidth="1"/>
    <col min="8453" max="8453" width="63.6484375" style="1" customWidth="1"/>
    <col min="8454" max="8454" width="49.89453125" style="1" customWidth="1"/>
    <col min="8455" max="8456" width="47.19921875" style="1" customWidth="1"/>
    <col min="8457" max="8457" width="43.421875" style="1" customWidth="1"/>
    <col min="8458" max="8458" width="44.09375" style="1" customWidth="1"/>
    <col min="8459" max="8459" width="41.8046875" style="1" customWidth="1"/>
    <col min="8460" max="8460" width="88.59765625" style="1" customWidth="1"/>
    <col min="8461" max="8461" width="159.53125" style="1" customWidth="1"/>
    <col min="8462" max="8462" width="60.0078125" style="1" customWidth="1"/>
    <col min="8463" max="8463" width="53.40234375" style="1" customWidth="1"/>
    <col min="8464" max="8464" width="59.3359375" style="1" customWidth="1"/>
    <col min="8465" max="8465" width="58.390625" style="1" customWidth="1"/>
    <col min="8466" max="8466" width="75.11328125" style="1" customWidth="1"/>
    <col min="8467" max="8467" width="61.625" style="1" customWidth="1"/>
    <col min="8468" max="8468" width="58.9296875" style="1" customWidth="1"/>
    <col min="8469" max="8469" width="59.19921875" style="1" customWidth="1"/>
    <col min="8470" max="8470" width="120.01953125" style="1" customWidth="1"/>
    <col min="8471" max="8471" width="51.6484375" style="1" customWidth="1"/>
    <col min="8472" max="8472" width="42.07421875" style="1" customWidth="1"/>
    <col min="8473" max="8473" width="39.2421875" style="1" customWidth="1"/>
    <col min="8474" max="8495" width="9.16796875" style="1"/>
    <col min="8496" max="8496" width="33.0390625" style="1" bestFit="1" customWidth="1"/>
    <col min="8497" max="8684" width="9.16796875" style="1"/>
    <col min="8685" max="8685" width="144.83203125" style="1" customWidth="1"/>
    <col min="8686" max="8706" width="9.16796875" style="1"/>
    <col min="8707" max="8707" width="26.4296875" style="1" customWidth="1"/>
    <col min="8708" max="8708" width="56.09765625" style="1" customWidth="1"/>
    <col min="8709" max="8709" width="63.6484375" style="1" customWidth="1"/>
    <col min="8710" max="8710" width="49.89453125" style="1" customWidth="1"/>
    <col min="8711" max="8712" width="47.19921875" style="1" customWidth="1"/>
    <col min="8713" max="8713" width="43.421875" style="1" customWidth="1"/>
    <col min="8714" max="8714" width="44.09375" style="1" customWidth="1"/>
    <col min="8715" max="8715" width="41.8046875" style="1" customWidth="1"/>
    <col min="8716" max="8716" width="88.59765625" style="1" customWidth="1"/>
    <col min="8717" max="8717" width="159.53125" style="1" customWidth="1"/>
    <col min="8718" max="8718" width="60.0078125" style="1" customWidth="1"/>
    <col min="8719" max="8719" width="53.40234375" style="1" customWidth="1"/>
    <col min="8720" max="8720" width="59.3359375" style="1" customWidth="1"/>
    <col min="8721" max="8721" width="58.390625" style="1" customWidth="1"/>
    <col min="8722" max="8722" width="75.11328125" style="1" customWidth="1"/>
    <col min="8723" max="8723" width="61.625" style="1" customWidth="1"/>
    <col min="8724" max="8724" width="58.9296875" style="1" customWidth="1"/>
    <col min="8725" max="8725" width="59.19921875" style="1" customWidth="1"/>
    <col min="8726" max="8726" width="120.01953125" style="1" customWidth="1"/>
    <col min="8727" max="8727" width="51.6484375" style="1" customWidth="1"/>
    <col min="8728" max="8728" width="42.07421875" style="1" customWidth="1"/>
    <col min="8729" max="8729" width="39.2421875" style="1" customWidth="1"/>
    <col min="8730" max="8751" width="9.16796875" style="1"/>
    <col min="8752" max="8752" width="33.0390625" style="1" bestFit="1" customWidth="1"/>
    <col min="8753" max="8940" width="9.16796875" style="1"/>
    <col min="8941" max="8941" width="144.83203125" style="1" customWidth="1"/>
    <col min="8942" max="8962" width="9.16796875" style="1"/>
    <col min="8963" max="8963" width="26.4296875" style="1" customWidth="1"/>
    <col min="8964" max="8964" width="56.09765625" style="1" customWidth="1"/>
    <col min="8965" max="8965" width="63.6484375" style="1" customWidth="1"/>
    <col min="8966" max="8966" width="49.89453125" style="1" customWidth="1"/>
    <col min="8967" max="8968" width="47.19921875" style="1" customWidth="1"/>
    <col min="8969" max="8969" width="43.421875" style="1" customWidth="1"/>
    <col min="8970" max="8970" width="44.09375" style="1" customWidth="1"/>
    <col min="8971" max="8971" width="41.8046875" style="1" customWidth="1"/>
    <col min="8972" max="8972" width="88.59765625" style="1" customWidth="1"/>
    <col min="8973" max="8973" width="159.53125" style="1" customWidth="1"/>
    <col min="8974" max="8974" width="60.0078125" style="1" customWidth="1"/>
    <col min="8975" max="8975" width="53.40234375" style="1" customWidth="1"/>
    <col min="8976" max="8976" width="59.3359375" style="1" customWidth="1"/>
    <col min="8977" max="8977" width="58.390625" style="1" customWidth="1"/>
    <col min="8978" max="8978" width="75.11328125" style="1" customWidth="1"/>
    <col min="8979" max="8979" width="61.625" style="1" customWidth="1"/>
    <col min="8980" max="8980" width="58.9296875" style="1" customWidth="1"/>
    <col min="8981" max="8981" width="59.19921875" style="1" customWidth="1"/>
    <col min="8982" max="8982" width="120.01953125" style="1" customWidth="1"/>
    <col min="8983" max="8983" width="51.6484375" style="1" customWidth="1"/>
    <col min="8984" max="8984" width="42.07421875" style="1" customWidth="1"/>
    <col min="8985" max="8985" width="39.2421875" style="1" customWidth="1"/>
    <col min="8986" max="9007" width="9.16796875" style="1"/>
    <col min="9008" max="9008" width="33.0390625" style="1" bestFit="1" customWidth="1"/>
    <col min="9009" max="9196" width="9.16796875" style="1"/>
    <col min="9197" max="9197" width="144.83203125" style="1" customWidth="1"/>
    <col min="9198" max="9218" width="9.16796875" style="1"/>
    <col min="9219" max="9219" width="26.4296875" style="1" customWidth="1"/>
    <col min="9220" max="9220" width="56.09765625" style="1" customWidth="1"/>
    <col min="9221" max="9221" width="63.6484375" style="1" customWidth="1"/>
    <col min="9222" max="9222" width="49.89453125" style="1" customWidth="1"/>
    <col min="9223" max="9224" width="47.19921875" style="1" customWidth="1"/>
    <col min="9225" max="9225" width="43.421875" style="1" customWidth="1"/>
    <col min="9226" max="9226" width="44.09375" style="1" customWidth="1"/>
    <col min="9227" max="9227" width="41.8046875" style="1" customWidth="1"/>
    <col min="9228" max="9228" width="88.59765625" style="1" customWidth="1"/>
    <col min="9229" max="9229" width="159.53125" style="1" customWidth="1"/>
    <col min="9230" max="9230" width="60.0078125" style="1" customWidth="1"/>
    <col min="9231" max="9231" width="53.40234375" style="1" customWidth="1"/>
    <col min="9232" max="9232" width="59.3359375" style="1" customWidth="1"/>
    <col min="9233" max="9233" width="58.390625" style="1" customWidth="1"/>
    <col min="9234" max="9234" width="75.11328125" style="1" customWidth="1"/>
    <col min="9235" max="9235" width="61.625" style="1" customWidth="1"/>
    <col min="9236" max="9236" width="58.9296875" style="1" customWidth="1"/>
    <col min="9237" max="9237" width="59.19921875" style="1" customWidth="1"/>
    <col min="9238" max="9238" width="120.01953125" style="1" customWidth="1"/>
    <col min="9239" max="9239" width="51.6484375" style="1" customWidth="1"/>
    <col min="9240" max="9240" width="42.07421875" style="1" customWidth="1"/>
    <col min="9241" max="9241" width="39.2421875" style="1" customWidth="1"/>
    <col min="9242" max="9263" width="9.16796875" style="1"/>
    <col min="9264" max="9264" width="33.0390625" style="1" bestFit="1" customWidth="1"/>
    <col min="9265" max="9452" width="9.16796875" style="1"/>
    <col min="9453" max="9453" width="144.83203125" style="1" customWidth="1"/>
    <col min="9454" max="9474" width="9.16796875" style="1"/>
    <col min="9475" max="9475" width="26.4296875" style="1" customWidth="1"/>
    <col min="9476" max="9476" width="56.09765625" style="1" customWidth="1"/>
    <col min="9477" max="9477" width="63.6484375" style="1" customWidth="1"/>
    <col min="9478" max="9478" width="49.89453125" style="1" customWidth="1"/>
    <col min="9479" max="9480" width="47.19921875" style="1" customWidth="1"/>
    <col min="9481" max="9481" width="43.421875" style="1" customWidth="1"/>
    <col min="9482" max="9482" width="44.09375" style="1" customWidth="1"/>
    <col min="9483" max="9483" width="41.8046875" style="1" customWidth="1"/>
    <col min="9484" max="9484" width="88.59765625" style="1" customWidth="1"/>
    <col min="9485" max="9485" width="159.53125" style="1" customWidth="1"/>
    <col min="9486" max="9486" width="60.0078125" style="1" customWidth="1"/>
    <col min="9487" max="9487" width="53.40234375" style="1" customWidth="1"/>
    <col min="9488" max="9488" width="59.3359375" style="1" customWidth="1"/>
    <col min="9489" max="9489" width="58.390625" style="1" customWidth="1"/>
    <col min="9490" max="9490" width="75.11328125" style="1" customWidth="1"/>
    <col min="9491" max="9491" width="61.625" style="1" customWidth="1"/>
    <col min="9492" max="9492" width="58.9296875" style="1" customWidth="1"/>
    <col min="9493" max="9493" width="59.19921875" style="1" customWidth="1"/>
    <col min="9494" max="9494" width="120.01953125" style="1" customWidth="1"/>
    <col min="9495" max="9495" width="51.6484375" style="1" customWidth="1"/>
    <col min="9496" max="9496" width="42.07421875" style="1" customWidth="1"/>
    <col min="9497" max="9497" width="39.2421875" style="1" customWidth="1"/>
    <col min="9498" max="9519" width="9.16796875" style="1"/>
    <col min="9520" max="9520" width="33.0390625" style="1" bestFit="1" customWidth="1"/>
    <col min="9521" max="9708" width="9.16796875" style="1"/>
    <col min="9709" max="9709" width="144.83203125" style="1" customWidth="1"/>
    <col min="9710" max="9730" width="9.16796875" style="1"/>
    <col min="9731" max="9731" width="26.4296875" style="1" customWidth="1"/>
    <col min="9732" max="9732" width="56.09765625" style="1" customWidth="1"/>
    <col min="9733" max="9733" width="63.6484375" style="1" customWidth="1"/>
    <col min="9734" max="9734" width="49.89453125" style="1" customWidth="1"/>
    <col min="9735" max="9736" width="47.19921875" style="1" customWidth="1"/>
    <col min="9737" max="9737" width="43.421875" style="1" customWidth="1"/>
    <col min="9738" max="9738" width="44.09375" style="1" customWidth="1"/>
    <col min="9739" max="9739" width="41.8046875" style="1" customWidth="1"/>
    <col min="9740" max="9740" width="88.59765625" style="1" customWidth="1"/>
    <col min="9741" max="9741" width="159.53125" style="1" customWidth="1"/>
    <col min="9742" max="9742" width="60.0078125" style="1" customWidth="1"/>
    <col min="9743" max="9743" width="53.40234375" style="1" customWidth="1"/>
    <col min="9744" max="9744" width="59.3359375" style="1" customWidth="1"/>
    <col min="9745" max="9745" width="58.390625" style="1" customWidth="1"/>
    <col min="9746" max="9746" width="75.11328125" style="1" customWidth="1"/>
    <col min="9747" max="9747" width="61.625" style="1" customWidth="1"/>
    <col min="9748" max="9748" width="58.9296875" style="1" customWidth="1"/>
    <col min="9749" max="9749" width="59.19921875" style="1" customWidth="1"/>
    <col min="9750" max="9750" width="120.01953125" style="1" customWidth="1"/>
    <col min="9751" max="9751" width="51.6484375" style="1" customWidth="1"/>
    <col min="9752" max="9752" width="42.07421875" style="1" customWidth="1"/>
    <col min="9753" max="9753" width="39.2421875" style="1" customWidth="1"/>
    <col min="9754" max="9775" width="9.16796875" style="1"/>
    <col min="9776" max="9776" width="33.0390625" style="1" bestFit="1" customWidth="1"/>
    <col min="9777" max="9964" width="9.16796875" style="1"/>
    <col min="9965" max="9965" width="144.83203125" style="1" customWidth="1"/>
    <col min="9966" max="9986" width="9.16796875" style="1"/>
    <col min="9987" max="9987" width="26.4296875" style="1" customWidth="1"/>
    <col min="9988" max="9988" width="56.09765625" style="1" customWidth="1"/>
    <col min="9989" max="9989" width="63.6484375" style="1" customWidth="1"/>
    <col min="9990" max="9990" width="49.89453125" style="1" customWidth="1"/>
    <col min="9991" max="9992" width="47.19921875" style="1" customWidth="1"/>
    <col min="9993" max="9993" width="43.421875" style="1" customWidth="1"/>
    <col min="9994" max="9994" width="44.09375" style="1" customWidth="1"/>
    <col min="9995" max="9995" width="41.8046875" style="1" customWidth="1"/>
    <col min="9996" max="9996" width="88.59765625" style="1" customWidth="1"/>
    <col min="9997" max="9997" width="159.53125" style="1" customWidth="1"/>
    <col min="9998" max="9998" width="60.0078125" style="1" customWidth="1"/>
    <col min="9999" max="9999" width="53.40234375" style="1" customWidth="1"/>
    <col min="10000" max="10000" width="59.3359375" style="1" customWidth="1"/>
    <col min="10001" max="10001" width="58.390625" style="1" customWidth="1"/>
    <col min="10002" max="10002" width="75.11328125" style="1" customWidth="1"/>
    <col min="10003" max="10003" width="61.625" style="1" customWidth="1"/>
    <col min="10004" max="10004" width="58.9296875" style="1" customWidth="1"/>
    <col min="10005" max="10005" width="59.19921875" style="1" customWidth="1"/>
    <col min="10006" max="10006" width="120.01953125" style="1" customWidth="1"/>
    <col min="10007" max="10007" width="51.6484375" style="1" customWidth="1"/>
    <col min="10008" max="10008" width="42.07421875" style="1" customWidth="1"/>
    <col min="10009" max="10009" width="39.2421875" style="1" customWidth="1"/>
    <col min="10010" max="10031" width="9.16796875" style="1"/>
    <col min="10032" max="10032" width="33.0390625" style="1" bestFit="1" customWidth="1"/>
    <col min="10033" max="10220" width="9.16796875" style="1"/>
    <col min="10221" max="10221" width="144.83203125" style="1" customWidth="1"/>
    <col min="10222" max="10242" width="9.16796875" style="1"/>
    <col min="10243" max="10243" width="26.4296875" style="1" customWidth="1"/>
    <col min="10244" max="10244" width="56.09765625" style="1" customWidth="1"/>
    <col min="10245" max="10245" width="63.6484375" style="1" customWidth="1"/>
    <col min="10246" max="10246" width="49.89453125" style="1" customWidth="1"/>
    <col min="10247" max="10248" width="47.19921875" style="1" customWidth="1"/>
    <col min="10249" max="10249" width="43.421875" style="1" customWidth="1"/>
    <col min="10250" max="10250" width="44.09375" style="1" customWidth="1"/>
    <col min="10251" max="10251" width="41.8046875" style="1" customWidth="1"/>
    <col min="10252" max="10252" width="88.59765625" style="1" customWidth="1"/>
    <col min="10253" max="10253" width="159.53125" style="1" customWidth="1"/>
    <col min="10254" max="10254" width="60.0078125" style="1" customWidth="1"/>
    <col min="10255" max="10255" width="53.40234375" style="1" customWidth="1"/>
    <col min="10256" max="10256" width="59.3359375" style="1" customWidth="1"/>
    <col min="10257" max="10257" width="58.390625" style="1" customWidth="1"/>
    <col min="10258" max="10258" width="75.11328125" style="1" customWidth="1"/>
    <col min="10259" max="10259" width="61.625" style="1" customWidth="1"/>
    <col min="10260" max="10260" width="58.9296875" style="1" customWidth="1"/>
    <col min="10261" max="10261" width="59.19921875" style="1" customWidth="1"/>
    <col min="10262" max="10262" width="120.01953125" style="1" customWidth="1"/>
    <col min="10263" max="10263" width="51.6484375" style="1" customWidth="1"/>
    <col min="10264" max="10264" width="42.07421875" style="1" customWidth="1"/>
    <col min="10265" max="10265" width="39.2421875" style="1" customWidth="1"/>
    <col min="10266" max="10287" width="9.16796875" style="1"/>
    <col min="10288" max="10288" width="33.0390625" style="1" bestFit="1" customWidth="1"/>
    <col min="10289" max="10476" width="9.16796875" style="1"/>
    <col min="10477" max="10477" width="144.83203125" style="1" customWidth="1"/>
    <col min="10478" max="10498" width="9.16796875" style="1"/>
    <col min="10499" max="10499" width="26.4296875" style="1" customWidth="1"/>
    <col min="10500" max="10500" width="56.09765625" style="1" customWidth="1"/>
    <col min="10501" max="10501" width="63.6484375" style="1" customWidth="1"/>
    <col min="10502" max="10502" width="49.89453125" style="1" customWidth="1"/>
    <col min="10503" max="10504" width="47.19921875" style="1" customWidth="1"/>
    <col min="10505" max="10505" width="43.421875" style="1" customWidth="1"/>
    <col min="10506" max="10506" width="44.09375" style="1" customWidth="1"/>
    <col min="10507" max="10507" width="41.8046875" style="1" customWidth="1"/>
    <col min="10508" max="10508" width="88.59765625" style="1" customWidth="1"/>
    <col min="10509" max="10509" width="159.53125" style="1" customWidth="1"/>
    <col min="10510" max="10510" width="60.0078125" style="1" customWidth="1"/>
    <col min="10511" max="10511" width="53.40234375" style="1" customWidth="1"/>
    <col min="10512" max="10512" width="59.3359375" style="1" customWidth="1"/>
    <col min="10513" max="10513" width="58.390625" style="1" customWidth="1"/>
    <col min="10514" max="10514" width="75.11328125" style="1" customWidth="1"/>
    <col min="10515" max="10515" width="61.625" style="1" customWidth="1"/>
    <col min="10516" max="10516" width="58.9296875" style="1" customWidth="1"/>
    <col min="10517" max="10517" width="59.19921875" style="1" customWidth="1"/>
    <col min="10518" max="10518" width="120.01953125" style="1" customWidth="1"/>
    <col min="10519" max="10519" width="51.6484375" style="1" customWidth="1"/>
    <col min="10520" max="10520" width="42.07421875" style="1" customWidth="1"/>
    <col min="10521" max="10521" width="39.2421875" style="1" customWidth="1"/>
    <col min="10522" max="10543" width="9.16796875" style="1"/>
    <col min="10544" max="10544" width="33.0390625" style="1" bestFit="1" customWidth="1"/>
    <col min="10545" max="10732" width="9.16796875" style="1"/>
    <col min="10733" max="10733" width="144.83203125" style="1" customWidth="1"/>
    <col min="10734" max="10754" width="9.16796875" style="1"/>
    <col min="10755" max="10755" width="26.4296875" style="1" customWidth="1"/>
    <col min="10756" max="10756" width="56.09765625" style="1" customWidth="1"/>
    <col min="10757" max="10757" width="63.6484375" style="1" customWidth="1"/>
    <col min="10758" max="10758" width="49.89453125" style="1" customWidth="1"/>
    <col min="10759" max="10760" width="47.19921875" style="1" customWidth="1"/>
    <col min="10761" max="10761" width="43.421875" style="1" customWidth="1"/>
    <col min="10762" max="10762" width="44.09375" style="1" customWidth="1"/>
    <col min="10763" max="10763" width="41.8046875" style="1" customWidth="1"/>
    <col min="10764" max="10764" width="88.59765625" style="1" customWidth="1"/>
    <col min="10765" max="10765" width="159.53125" style="1" customWidth="1"/>
    <col min="10766" max="10766" width="60.0078125" style="1" customWidth="1"/>
    <col min="10767" max="10767" width="53.40234375" style="1" customWidth="1"/>
    <col min="10768" max="10768" width="59.3359375" style="1" customWidth="1"/>
    <col min="10769" max="10769" width="58.390625" style="1" customWidth="1"/>
    <col min="10770" max="10770" width="75.11328125" style="1" customWidth="1"/>
    <col min="10771" max="10771" width="61.625" style="1" customWidth="1"/>
    <col min="10772" max="10772" width="58.9296875" style="1" customWidth="1"/>
    <col min="10773" max="10773" width="59.19921875" style="1" customWidth="1"/>
    <col min="10774" max="10774" width="120.01953125" style="1" customWidth="1"/>
    <col min="10775" max="10775" width="51.6484375" style="1" customWidth="1"/>
    <col min="10776" max="10776" width="42.07421875" style="1" customWidth="1"/>
    <col min="10777" max="10777" width="39.2421875" style="1" customWidth="1"/>
    <col min="10778" max="10799" width="9.16796875" style="1"/>
    <col min="10800" max="10800" width="33.0390625" style="1" bestFit="1" customWidth="1"/>
    <col min="10801" max="10988" width="9.16796875" style="1"/>
    <col min="10989" max="10989" width="144.83203125" style="1" customWidth="1"/>
    <col min="10990" max="11010" width="9.16796875" style="1"/>
    <col min="11011" max="11011" width="26.4296875" style="1" customWidth="1"/>
    <col min="11012" max="11012" width="56.09765625" style="1" customWidth="1"/>
    <col min="11013" max="11013" width="63.6484375" style="1" customWidth="1"/>
    <col min="11014" max="11014" width="49.89453125" style="1" customWidth="1"/>
    <col min="11015" max="11016" width="47.19921875" style="1" customWidth="1"/>
    <col min="11017" max="11017" width="43.421875" style="1" customWidth="1"/>
    <col min="11018" max="11018" width="44.09375" style="1" customWidth="1"/>
    <col min="11019" max="11019" width="41.8046875" style="1" customWidth="1"/>
    <col min="11020" max="11020" width="88.59765625" style="1" customWidth="1"/>
    <col min="11021" max="11021" width="159.53125" style="1" customWidth="1"/>
    <col min="11022" max="11022" width="60.0078125" style="1" customWidth="1"/>
    <col min="11023" max="11023" width="53.40234375" style="1" customWidth="1"/>
    <col min="11024" max="11024" width="59.3359375" style="1" customWidth="1"/>
    <col min="11025" max="11025" width="58.390625" style="1" customWidth="1"/>
    <col min="11026" max="11026" width="75.11328125" style="1" customWidth="1"/>
    <col min="11027" max="11027" width="61.625" style="1" customWidth="1"/>
    <col min="11028" max="11028" width="58.9296875" style="1" customWidth="1"/>
    <col min="11029" max="11029" width="59.19921875" style="1" customWidth="1"/>
    <col min="11030" max="11030" width="120.01953125" style="1" customWidth="1"/>
    <col min="11031" max="11031" width="51.6484375" style="1" customWidth="1"/>
    <col min="11032" max="11032" width="42.07421875" style="1" customWidth="1"/>
    <col min="11033" max="11033" width="39.2421875" style="1" customWidth="1"/>
    <col min="11034" max="11055" width="9.16796875" style="1"/>
    <col min="11056" max="11056" width="33.0390625" style="1" bestFit="1" customWidth="1"/>
    <col min="11057" max="11244" width="9.16796875" style="1"/>
    <col min="11245" max="11245" width="144.83203125" style="1" customWidth="1"/>
    <col min="11246" max="11266" width="9.16796875" style="1"/>
    <col min="11267" max="11267" width="26.4296875" style="1" customWidth="1"/>
    <col min="11268" max="11268" width="56.09765625" style="1" customWidth="1"/>
    <col min="11269" max="11269" width="63.6484375" style="1" customWidth="1"/>
    <col min="11270" max="11270" width="49.89453125" style="1" customWidth="1"/>
    <col min="11271" max="11272" width="47.19921875" style="1" customWidth="1"/>
    <col min="11273" max="11273" width="43.421875" style="1" customWidth="1"/>
    <col min="11274" max="11274" width="44.09375" style="1" customWidth="1"/>
    <col min="11275" max="11275" width="41.8046875" style="1" customWidth="1"/>
    <col min="11276" max="11276" width="88.59765625" style="1" customWidth="1"/>
    <col min="11277" max="11277" width="159.53125" style="1" customWidth="1"/>
    <col min="11278" max="11278" width="60.0078125" style="1" customWidth="1"/>
    <col min="11279" max="11279" width="53.40234375" style="1" customWidth="1"/>
    <col min="11280" max="11280" width="59.3359375" style="1" customWidth="1"/>
    <col min="11281" max="11281" width="58.390625" style="1" customWidth="1"/>
    <col min="11282" max="11282" width="75.11328125" style="1" customWidth="1"/>
    <col min="11283" max="11283" width="61.625" style="1" customWidth="1"/>
    <col min="11284" max="11284" width="58.9296875" style="1" customWidth="1"/>
    <col min="11285" max="11285" width="59.19921875" style="1" customWidth="1"/>
    <col min="11286" max="11286" width="120.01953125" style="1" customWidth="1"/>
    <col min="11287" max="11287" width="51.6484375" style="1" customWidth="1"/>
    <col min="11288" max="11288" width="42.07421875" style="1" customWidth="1"/>
    <col min="11289" max="11289" width="39.2421875" style="1" customWidth="1"/>
    <col min="11290" max="11311" width="9.16796875" style="1"/>
    <col min="11312" max="11312" width="33.0390625" style="1" bestFit="1" customWidth="1"/>
    <col min="11313" max="11500" width="9.16796875" style="1"/>
    <col min="11501" max="11501" width="144.83203125" style="1" customWidth="1"/>
    <col min="11502" max="11522" width="9.16796875" style="1"/>
    <col min="11523" max="11523" width="26.4296875" style="1" customWidth="1"/>
    <col min="11524" max="11524" width="56.09765625" style="1" customWidth="1"/>
    <col min="11525" max="11525" width="63.6484375" style="1" customWidth="1"/>
    <col min="11526" max="11526" width="49.89453125" style="1" customWidth="1"/>
    <col min="11527" max="11528" width="47.19921875" style="1" customWidth="1"/>
    <col min="11529" max="11529" width="43.421875" style="1" customWidth="1"/>
    <col min="11530" max="11530" width="44.09375" style="1" customWidth="1"/>
    <col min="11531" max="11531" width="41.8046875" style="1" customWidth="1"/>
    <col min="11532" max="11532" width="88.59765625" style="1" customWidth="1"/>
    <col min="11533" max="11533" width="159.53125" style="1" customWidth="1"/>
    <col min="11534" max="11534" width="60.0078125" style="1" customWidth="1"/>
    <col min="11535" max="11535" width="53.40234375" style="1" customWidth="1"/>
    <col min="11536" max="11536" width="59.3359375" style="1" customWidth="1"/>
    <col min="11537" max="11537" width="58.390625" style="1" customWidth="1"/>
    <col min="11538" max="11538" width="75.11328125" style="1" customWidth="1"/>
    <col min="11539" max="11539" width="61.625" style="1" customWidth="1"/>
    <col min="11540" max="11540" width="58.9296875" style="1" customWidth="1"/>
    <col min="11541" max="11541" width="59.19921875" style="1" customWidth="1"/>
    <col min="11542" max="11542" width="120.01953125" style="1" customWidth="1"/>
    <col min="11543" max="11543" width="51.6484375" style="1" customWidth="1"/>
    <col min="11544" max="11544" width="42.07421875" style="1" customWidth="1"/>
    <col min="11545" max="11545" width="39.2421875" style="1" customWidth="1"/>
    <col min="11546" max="11567" width="9.16796875" style="1"/>
    <col min="11568" max="11568" width="33.0390625" style="1" bestFit="1" customWidth="1"/>
    <col min="11569" max="11756" width="9.16796875" style="1"/>
    <col min="11757" max="11757" width="144.83203125" style="1" customWidth="1"/>
    <col min="11758" max="11778" width="9.16796875" style="1"/>
    <col min="11779" max="11779" width="26.4296875" style="1" customWidth="1"/>
    <col min="11780" max="11780" width="56.09765625" style="1" customWidth="1"/>
    <col min="11781" max="11781" width="63.6484375" style="1" customWidth="1"/>
    <col min="11782" max="11782" width="49.89453125" style="1" customWidth="1"/>
    <col min="11783" max="11784" width="47.19921875" style="1" customWidth="1"/>
    <col min="11785" max="11785" width="43.421875" style="1" customWidth="1"/>
    <col min="11786" max="11786" width="44.09375" style="1" customWidth="1"/>
    <col min="11787" max="11787" width="41.8046875" style="1" customWidth="1"/>
    <col min="11788" max="11788" width="88.59765625" style="1" customWidth="1"/>
    <col min="11789" max="11789" width="159.53125" style="1" customWidth="1"/>
    <col min="11790" max="11790" width="60.0078125" style="1" customWidth="1"/>
    <col min="11791" max="11791" width="53.40234375" style="1" customWidth="1"/>
    <col min="11792" max="11792" width="59.3359375" style="1" customWidth="1"/>
    <col min="11793" max="11793" width="58.390625" style="1" customWidth="1"/>
    <col min="11794" max="11794" width="75.11328125" style="1" customWidth="1"/>
    <col min="11795" max="11795" width="61.625" style="1" customWidth="1"/>
    <col min="11796" max="11796" width="58.9296875" style="1" customWidth="1"/>
    <col min="11797" max="11797" width="59.19921875" style="1" customWidth="1"/>
    <col min="11798" max="11798" width="120.01953125" style="1" customWidth="1"/>
    <col min="11799" max="11799" width="51.6484375" style="1" customWidth="1"/>
    <col min="11800" max="11800" width="42.07421875" style="1" customWidth="1"/>
    <col min="11801" max="11801" width="39.2421875" style="1" customWidth="1"/>
    <col min="11802" max="11823" width="9.16796875" style="1"/>
    <col min="11824" max="11824" width="33.0390625" style="1" bestFit="1" customWidth="1"/>
    <col min="11825" max="12012" width="9.16796875" style="1"/>
    <col min="12013" max="12013" width="144.83203125" style="1" customWidth="1"/>
    <col min="12014" max="12034" width="9.16796875" style="1"/>
    <col min="12035" max="12035" width="26.4296875" style="1" customWidth="1"/>
    <col min="12036" max="12036" width="56.09765625" style="1" customWidth="1"/>
    <col min="12037" max="12037" width="63.6484375" style="1" customWidth="1"/>
    <col min="12038" max="12038" width="49.89453125" style="1" customWidth="1"/>
    <col min="12039" max="12040" width="47.19921875" style="1" customWidth="1"/>
    <col min="12041" max="12041" width="43.421875" style="1" customWidth="1"/>
    <col min="12042" max="12042" width="44.09375" style="1" customWidth="1"/>
    <col min="12043" max="12043" width="41.8046875" style="1" customWidth="1"/>
    <col min="12044" max="12044" width="88.59765625" style="1" customWidth="1"/>
    <col min="12045" max="12045" width="159.53125" style="1" customWidth="1"/>
    <col min="12046" max="12046" width="60.0078125" style="1" customWidth="1"/>
    <col min="12047" max="12047" width="53.40234375" style="1" customWidth="1"/>
    <col min="12048" max="12048" width="59.3359375" style="1" customWidth="1"/>
    <col min="12049" max="12049" width="58.390625" style="1" customWidth="1"/>
    <col min="12050" max="12050" width="75.11328125" style="1" customWidth="1"/>
    <col min="12051" max="12051" width="61.625" style="1" customWidth="1"/>
    <col min="12052" max="12052" width="58.9296875" style="1" customWidth="1"/>
    <col min="12053" max="12053" width="59.19921875" style="1" customWidth="1"/>
    <col min="12054" max="12054" width="120.01953125" style="1" customWidth="1"/>
    <col min="12055" max="12055" width="51.6484375" style="1" customWidth="1"/>
    <col min="12056" max="12056" width="42.07421875" style="1" customWidth="1"/>
    <col min="12057" max="12057" width="39.2421875" style="1" customWidth="1"/>
    <col min="12058" max="12079" width="9.16796875" style="1"/>
    <col min="12080" max="12080" width="33.0390625" style="1" bestFit="1" customWidth="1"/>
    <col min="12081" max="12268" width="9.16796875" style="1"/>
    <col min="12269" max="12269" width="144.83203125" style="1" customWidth="1"/>
    <col min="12270" max="12290" width="9.16796875" style="1"/>
    <col min="12291" max="12291" width="26.4296875" style="1" customWidth="1"/>
    <col min="12292" max="12292" width="56.09765625" style="1" customWidth="1"/>
    <col min="12293" max="12293" width="63.6484375" style="1" customWidth="1"/>
    <col min="12294" max="12294" width="49.89453125" style="1" customWidth="1"/>
    <col min="12295" max="12296" width="47.19921875" style="1" customWidth="1"/>
    <col min="12297" max="12297" width="43.421875" style="1" customWidth="1"/>
    <col min="12298" max="12298" width="44.09375" style="1" customWidth="1"/>
    <col min="12299" max="12299" width="41.8046875" style="1" customWidth="1"/>
    <col min="12300" max="12300" width="88.59765625" style="1" customWidth="1"/>
    <col min="12301" max="12301" width="159.53125" style="1" customWidth="1"/>
    <col min="12302" max="12302" width="60.0078125" style="1" customWidth="1"/>
    <col min="12303" max="12303" width="53.40234375" style="1" customWidth="1"/>
    <col min="12304" max="12304" width="59.3359375" style="1" customWidth="1"/>
    <col min="12305" max="12305" width="58.390625" style="1" customWidth="1"/>
    <col min="12306" max="12306" width="75.11328125" style="1" customWidth="1"/>
    <col min="12307" max="12307" width="61.625" style="1" customWidth="1"/>
    <col min="12308" max="12308" width="58.9296875" style="1" customWidth="1"/>
    <col min="12309" max="12309" width="59.19921875" style="1" customWidth="1"/>
    <col min="12310" max="12310" width="120.01953125" style="1" customWidth="1"/>
    <col min="12311" max="12311" width="51.6484375" style="1" customWidth="1"/>
    <col min="12312" max="12312" width="42.07421875" style="1" customWidth="1"/>
    <col min="12313" max="12313" width="39.2421875" style="1" customWidth="1"/>
    <col min="12314" max="12335" width="9.16796875" style="1"/>
    <col min="12336" max="12336" width="33.0390625" style="1" bestFit="1" customWidth="1"/>
    <col min="12337" max="12524" width="9.16796875" style="1"/>
    <col min="12525" max="12525" width="144.83203125" style="1" customWidth="1"/>
    <col min="12526" max="12546" width="9.16796875" style="1"/>
    <col min="12547" max="12547" width="26.4296875" style="1" customWidth="1"/>
    <col min="12548" max="12548" width="56.09765625" style="1" customWidth="1"/>
    <col min="12549" max="12549" width="63.6484375" style="1" customWidth="1"/>
    <col min="12550" max="12550" width="49.89453125" style="1" customWidth="1"/>
    <col min="12551" max="12552" width="47.19921875" style="1" customWidth="1"/>
    <col min="12553" max="12553" width="43.421875" style="1" customWidth="1"/>
    <col min="12554" max="12554" width="44.09375" style="1" customWidth="1"/>
    <col min="12555" max="12555" width="41.8046875" style="1" customWidth="1"/>
    <col min="12556" max="12556" width="88.59765625" style="1" customWidth="1"/>
    <col min="12557" max="12557" width="159.53125" style="1" customWidth="1"/>
    <col min="12558" max="12558" width="60.0078125" style="1" customWidth="1"/>
    <col min="12559" max="12559" width="53.40234375" style="1" customWidth="1"/>
    <col min="12560" max="12560" width="59.3359375" style="1" customWidth="1"/>
    <col min="12561" max="12561" width="58.390625" style="1" customWidth="1"/>
    <col min="12562" max="12562" width="75.11328125" style="1" customWidth="1"/>
    <col min="12563" max="12563" width="61.625" style="1" customWidth="1"/>
    <col min="12564" max="12564" width="58.9296875" style="1" customWidth="1"/>
    <col min="12565" max="12565" width="59.19921875" style="1" customWidth="1"/>
    <col min="12566" max="12566" width="120.01953125" style="1" customWidth="1"/>
    <col min="12567" max="12567" width="51.6484375" style="1" customWidth="1"/>
    <col min="12568" max="12568" width="42.07421875" style="1" customWidth="1"/>
    <col min="12569" max="12569" width="39.2421875" style="1" customWidth="1"/>
    <col min="12570" max="12591" width="9.16796875" style="1"/>
    <col min="12592" max="12592" width="33.0390625" style="1" bestFit="1" customWidth="1"/>
    <col min="12593" max="12780" width="9.16796875" style="1"/>
    <col min="12781" max="12781" width="144.83203125" style="1" customWidth="1"/>
    <col min="12782" max="12802" width="9.16796875" style="1"/>
    <col min="12803" max="12803" width="26.4296875" style="1" customWidth="1"/>
    <col min="12804" max="12804" width="56.09765625" style="1" customWidth="1"/>
    <col min="12805" max="12805" width="63.6484375" style="1" customWidth="1"/>
    <col min="12806" max="12806" width="49.89453125" style="1" customWidth="1"/>
    <col min="12807" max="12808" width="47.19921875" style="1" customWidth="1"/>
    <col min="12809" max="12809" width="43.421875" style="1" customWidth="1"/>
    <col min="12810" max="12810" width="44.09375" style="1" customWidth="1"/>
    <col min="12811" max="12811" width="41.8046875" style="1" customWidth="1"/>
    <col min="12812" max="12812" width="88.59765625" style="1" customWidth="1"/>
    <col min="12813" max="12813" width="159.53125" style="1" customWidth="1"/>
    <col min="12814" max="12814" width="60.0078125" style="1" customWidth="1"/>
    <col min="12815" max="12815" width="53.40234375" style="1" customWidth="1"/>
    <col min="12816" max="12816" width="59.3359375" style="1" customWidth="1"/>
    <col min="12817" max="12817" width="58.390625" style="1" customWidth="1"/>
    <col min="12818" max="12818" width="75.11328125" style="1" customWidth="1"/>
    <col min="12819" max="12819" width="61.625" style="1" customWidth="1"/>
    <col min="12820" max="12820" width="58.9296875" style="1" customWidth="1"/>
    <col min="12821" max="12821" width="59.19921875" style="1" customWidth="1"/>
    <col min="12822" max="12822" width="120.01953125" style="1" customWidth="1"/>
    <col min="12823" max="12823" width="51.6484375" style="1" customWidth="1"/>
    <col min="12824" max="12824" width="42.07421875" style="1" customWidth="1"/>
    <col min="12825" max="12825" width="39.2421875" style="1" customWidth="1"/>
    <col min="12826" max="12847" width="9.16796875" style="1"/>
    <col min="12848" max="12848" width="33.0390625" style="1" bestFit="1" customWidth="1"/>
    <col min="12849" max="13036" width="9.16796875" style="1"/>
    <col min="13037" max="13037" width="144.83203125" style="1" customWidth="1"/>
    <col min="13038" max="13058" width="9.16796875" style="1"/>
    <col min="13059" max="13059" width="26.4296875" style="1" customWidth="1"/>
    <col min="13060" max="13060" width="56.09765625" style="1" customWidth="1"/>
    <col min="13061" max="13061" width="63.6484375" style="1" customWidth="1"/>
    <col min="13062" max="13062" width="49.89453125" style="1" customWidth="1"/>
    <col min="13063" max="13064" width="47.19921875" style="1" customWidth="1"/>
    <col min="13065" max="13065" width="43.421875" style="1" customWidth="1"/>
    <col min="13066" max="13066" width="44.09375" style="1" customWidth="1"/>
    <col min="13067" max="13067" width="41.8046875" style="1" customWidth="1"/>
    <col min="13068" max="13068" width="88.59765625" style="1" customWidth="1"/>
    <col min="13069" max="13069" width="159.53125" style="1" customWidth="1"/>
    <col min="13070" max="13070" width="60.0078125" style="1" customWidth="1"/>
    <col min="13071" max="13071" width="53.40234375" style="1" customWidth="1"/>
    <col min="13072" max="13072" width="59.3359375" style="1" customWidth="1"/>
    <col min="13073" max="13073" width="58.390625" style="1" customWidth="1"/>
    <col min="13074" max="13074" width="75.11328125" style="1" customWidth="1"/>
    <col min="13075" max="13075" width="61.625" style="1" customWidth="1"/>
    <col min="13076" max="13076" width="58.9296875" style="1" customWidth="1"/>
    <col min="13077" max="13077" width="59.19921875" style="1" customWidth="1"/>
    <col min="13078" max="13078" width="120.01953125" style="1" customWidth="1"/>
    <col min="13079" max="13079" width="51.6484375" style="1" customWidth="1"/>
    <col min="13080" max="13080" width="42.07421875" style="1" customWidth="1"/>
    <col min="13081" max="13081" width="39.2421875" style="1" customWidth="1"/>
    <col min="13082" max="13103" width="9.16796875" style="1"/>
    <col min="13104" max="13104" width="33.0390625" style="1" bestFit="1" customWidth="1"/>
    <col min="13105" max="13292" width="9.16796875" style="1"/>
    <col min="13293" max="13293" width="144.83203125" style="1" customWidth="1"/>
    <col min="13294" max="13314" width="9.16796875" style="1"/>
    <col min="13315" max="13315" width="26.4296875" style="1" customWidth="1"/>
    <col min="13316" max="13316" width="56.09765625" style="1" customWidth="1"/>
    <col min="13317" max="13317" width="63.6484375" style="1" customWidth="1"/>
    <col min="13318" max="13318" width="49.89453125" style="1" customWidth="1"/>
    <col min="13319" max="13320" width="47.19921875" style="1" customWidth="1"/>
    <col min="13321" max="13321" width="43.421875" style="1" customWidth="1"/>
    <col min="13322" max="13322" width="44.09375" style="1" customWidth="1"/>
    <col min="13323" max="13323" width="41.8046875" style="1" customWidth="1"/>
    <col min="13324" max="13324" width="88.59765625" style="1" customWidth="1"/>
    <col min="13325" max="13325" width="159.53125" style="1" customWidth="1"/>
    <col min="13326" max="13326" width="60.0078125" style="1" customWidth="1"/>
    <col min="13327" max="13327" width="53.40234375" style="1" customWidth="1"/>
    <col min="13328" max="13328" width="59.3359375" style="1" customWidth="1"/>
    <col min="13329" max="13329" width="58.390625" style="1" customWidth="1"/>
    <col min="13330" max="13330" width="75.11328125" style="1" customWidth="1"/>
    <col min="13331" max="13331" width="61.625" style="1" customWidth="1"/>
    <col min="13332" max="13332" width="58.9296875" style="1" customWidth="1"/>
    <col min="13333" max="13333" width="59.19921875" style="1" customWidth="1"/>
    <col min="13334" max="13334" width="120.01953125" style="1" customWidth="1"/>
    <col min="13335" max="13335" width="51.6484375" style="1" customWidth="1"/>
    <col min="13336" max="13336" width="42.07421875" style="1" customWidth="1"/>
    <col min="13337" max="13337" width="39.2421875" style="1" customWidth="1"/>
    <col min="13338" max="13359" width="9.16796875" style="1"/>
    <col min="13360" max="13360" width="33.0390625" style="1" bestFit="1" customWidth="1"/>
    <col min="13361" max="13548" width="9.16796875" style="1"/>
    <col min="13549" max="13549" width="144.83203125" style="1" customWidth="1"/>
    <col min="13550" max="13570" width="9.16796875" style="1"/>
    <col min="13571" max="13571" width="26.4296875" style="1" customWidth="1"/>
    <col min="13572" max="13572" width="56.09765625" style="1" customWidth="1"/>
    <col min="13573" max="13573" width="63.6484375" style="1" customWidth="1"/>
    <col min="13574" max="13574" width="49.89453125" style="1" customWidth="1"/>
    <col min="13575" max="13576" width="47.19921875" style="1" customWidth="1"/>
    <col min="13577" max="13577" width="43.421875" style="1" customWidth="1"/>
    <col min="13578" max="13578" width="44.09375" style="1" customWidth="1"/>
    <col min="13579" max="13579" width="41.8046875" style="1" customWidth="1"/>
    <col min="13580" max="13580" width="88.59765625" style="1" customWidth="1"/>
    <col min="13581" max="13581" width="159.53125" style="1" customWidth="1"/>
    <col min="13582" max="13582" width="60.0078125" style="1" customWidth="1"/>
    <col min="13583" max="13583" width="53.40234375" style="1" customWidth="1"/>
    <col min="13584" max="13584" width="59.3359375" style="1" customWidth="1"/>
    <col min="13585" max="13585" width="58.390625" style="1" customWidth="1"/>
    <col min="13586" max="13586" width="75.11328125" style="1" customWidth="1"/>
    <col min="13587" max="13587" width="61.625" style="1" customWidth="1"/>
    <col min="13588" max="13588" width="58.9296875" style="1" customWidth="1"/>
    <col min="13589" max="13589" width="59.19921875" style="1" customWidth="1"/>
    <col min="13590" max="13590" width="120.01953125" style="1" customWidth="1"/>
    <col min="13591" max="13591" width="51.6484375" style="1" customWidth="1"/>
    <col min="13592" max="13592" width="42.07421875" style="1" customWidth="1"/>
    <col min="13593" max="13593" width="39.2421875" style="1" customWidth="1"/>
    <col min="13594" max="13615" width="9.16796875" style="1"/>
    <col min="13616" max="13616" width="33.0390625" style="1" bestFit="1" customWidth="1"/>
    <col min="13617" max="13804" width="9.16796875" style="1"/>
    <col min="13805" max="13805" width="144.83203125" style="1" customWidth="1"/>
    <col min="13806" max="13826" width="9.16796875" style="1"/>
    <col min="13827" max="13827" width="26.4296875" style="1" customWidth="1"/>
    <col min="13828" max="13828" width="56.09765625" style="1" customWidth="1"/>
    <col min="13829" max="13829" width="63.6484375" style="1" customWidth="1"/>
    <col min="13830" max="13830" width="49.89453125" style="1" customWidth="1"/>
    <col min="13831" max="13832" width="47.19921875" style="1" customWidth="1"/>
    <col min="13833" max="13833" width="43.421875" style="1" customWidth="1"/>
    <col min="13834" max="13834" width="44.09375" style="1" customWidth="1"/>
    <col min="13835" max="13835" width="41.8046875" style="1" customWidth="1"/>
    <col min="13836" max="13836" width="88.59765625" style="1" customWidth="1"/>
    <col min="13837" max="13837" width="159.53125" style="1" customWidth="1"/>
    <col min="13838" max="13838" width="60.0078125" style="1" customWidth="1"/>
    <col min="13839" max="13839" width="53.40234375" style="1" customWidth="1"/>
    <col min="13840" max="13840" width="59.3359375" style="1" customWidth="1"/>
    <col min="13841" max="13841" width="58.390625" style="1" customWidth="1"/>
    <col min="13842" max="13842" width="75.11328125" style="1" customWidth="1"/>
    <col min="13843" max="13843" width="61.625" style="1" customWidth="1"/>
    <col min="13844" max="13844" width="58.9296875" style="1" customWidth="1"/>
    <col min="13845" max="13845" width="59.19921875" style="1" customWidth="1"/>
    <col min="13846" max="13846" width="120.01953125" style="1" customWidth="1"/>
    <col min="13847" max="13847" width="51.6484375" style="1" customWidth="1"/>
    <col min="13848" max="13848" width="42.07421875" style="1" customWidth="1"/>
    <col min="13849" max="13849" width="39.2421875" style="1" customWidth="1"/>
    <col min="13850" max="13871" width="9.16796875" style="1"/>
    <col min="13872" max="13872" width="33.0390625" style="1" bestFit="1" customWidth="1"/>
    <col min="13873" max="14060" width="9.16796875" style="1"/>
    <col min="14061" max="14061" width="144.83203125" style="1" customWidth="1"/>
    <col min="14062" max="14082" width="9.16796875" style="1"/>
    <col min="14083" max="14083" width="26.4296875" style="1" customWidth="1"/>
    <col min="14084" max="14084" width="56.09765625" style="1" customWidth="1"/>
    <col min="14085" max="14085" width="63.6484375" style="1" customWidth="1"/>
    <col min="14086" max="14086" width="49.89453125" style="1" customWidth="1"/>
    <col min="14087" max="14088" width="47.19921875" style="1" customWidth="1"/>
    <col min="14089" max="14089" width="43.421875" style="1" customWidth="1"/>
    <col min="14090" max="14090" width="44.09375" style="1" customWidth="1"/>
    <col min="14091" max="14091" width="41.8046875" style="1" customWidth="1"/>
    <col min="14092" max="14092" width="88.59765625" style="1" customWidth="1"/>
    <col min="14093" max="14093" width="159.53125" style="1" customWidth="1"/>
    <col min="14094" max="14094" width="60.0078125" style="1" customWidth="1"/>
    <col min="14095" max="14095" width="53.40234375" style="1" customWidth="1"/>
    <col min="14096" max="14096" width="59.3359375" style="1" customWidth="1"/>
    <col min="14097" max="14097" width="58.390625" style="1" customWidth="1"/>
    <col min="14098" max="14098" width="75.11328125" style="1" customWidth="1"/>
    <col min="14099" max="14099" width="61.625" style="1" customWidth="1"/>
    <col min="14100" max="14100" width="58.9296875" style="1" customWidth="1"/>
    <col min="14101" max="14101" width="59.19921875" style="1" customWidth="1"/>
    <col min="14102" max="14102" width="120.01953125" style="1" customWidth="1"/>
    <col min="14103" max="14103" width="51.6484375" style="1" customWidth="1"/>
    <col min="14104" max="14104" width="42.07421875" style="1" customWidth="1"/>
    <col min="14105" max="14105" width="39.2421875" style="1" customWidth="1"/>
    <col min="14106" max="14127" width="9.16796875" style="1"/>
    <col min="14128" max="14128" width="33.0390625" style="1" bestFit="1" customWidth="1"/>
    <col min="14129" max="14316" width="9.16796875" style="1"/>
    <col min="14317" max="14317" width="144.83203125" style="1" customWidth="1"/>
    <col min="14318" max="14338" width="9.16796875" style="1"/>
    <col min="14339" max="14339" width="26.4296875" style="1" customWidth="1"/>
    <col min="14340" max="14340" width="56.09765625" style="1" customWidth="1"/>
    <col min="14341" max="14341" width="63.6484375" style="1" customWidth="1"/>
    <col min="14342" max="14342" width="49.89453125" style="1" customWidth="1"/>
    <col min="14343" max="14344" width="47.19921875" style="1" customWidth="1"/>
    <col min="14345" max="14345" width="43.421875" style="1" customWidth="1"/>
    <col min="14346" max="14346" width="44.09375" style="1" customWidth="1"/>
    <col min="14347" max="14347" width="41.8046875" style="1" customWidth="1"/>
    <col min="14348" max="14348" width="88.59765625" style="1" customWidth="1"/>
    <col min="14349" max="14349" width="159.53125" style="1" customWidth="1"/>
    <col min="14350" max="14350" width="60.0078125" style="1" customWidth="1"/>
    <col min="14351" max="14351" width="53.40234375" style="1" customWidth="1"/>
    <col min="14352" max="14352" width="59.3359375" style="1" customWidth="1"/>
    <col min="14353" max="14353" width="58.390625" style="1" customWidth="1"/>
    <col min="14354" max="14354" width="75.11328125" style="1" customWidth="1"/>
    <col min="14355" max="14355" width="61.625" style="1" customWidth="1"/>
    <col min="14356" max="14356" width="58.9296875" style="1" customWidth="1"/>
    <col min="14357" max="14357" width="59.19921875" style="1" customWidth="1"/>
    <col min="14358" max="14358" width="120.01953125" style="1" customWidth="1"/>
    <col min="14359" max="14359" width="51.6484375" style="1" customWidth="1"/>
    <col min="14360" max="14360" width="42.07421875" style="1" customWidth="1"/>
    <col min="14361" max="14361" width="39.2421875" style="1" customWidth="1"/>
    <col min="14362" max="14383" width="9.16796875" style="1"/>
    <col min="14384" max="14384" width="33.0390625" style="1" bestFit="1" customWidth="1"/>
    <col min="14385" max="14572" width="9.16796875" style="1"/>
    <col min="14573" max="14573" width="144.83203125" style="1" customWidth="1"/>
    <col min="14574" max="14594" width="9.16796875" style="1"/>
    <col min="14595" max="14595" width="26.4296875" style="1" customWidth="1"/>
    <col min="14596" max="14596" width="56.09765625" style="1" customWidth="1"/>
    <col min="14597" max="14597" width="63.6484375" style="1" customWidth="1"/>
    <col min="14598" max="14598" width="49.89453125" style="1" customWidth="1"/>
    <col min="14599" max="14600" width="47.19921875" style="1" customWidth="1"/>
    <col min="14601" max="14601" width="43.421875" style="1" customWidth="1"/>
    <col min="14602" max="14602" width="44.09375" style="1" customWidth="1"/>
    <col min="14603" max="14603" width="41.8046875" style="1" customWidth="1"/>
    <col min="14604" max="14604" width="88.59765625" style="1" customWidth="1"/>
    <col min="14605" max="14605" width="159.53125" style="1" customWidth="1"/>
    <col min="14606" max="14606" width="60.0078125" style="1" customWidth="1"/>
    <col min="14607" max="14607" width="53.40234375" style="1" customWidth="1"/>
    <col min="14608" max="14608" width="59.3359375" style="1" customWidth="1"/>
    <col min="14609" max="14609" width="58.390625" style="1" customWidth="1"/>
    <col min="14610" max="14610" width="75.11328125" style="1" customWidth="1"/>
    <col min="14611" max="14611" width="61.625" style="1" customWidth="1"/>
    <col min="14612" max="14612" width="58.9296875" style="1" customWidth="1"/>
    <col min="14613" max="14613" width="59.19921875" style="1" customWidth="1"/>
    <col min="14614" max="14614" width="120.01953125" style="1" customWidth="1"/>
    <col min="14615" max="14615" width="51.6484375" style="1" customWidth="1"/>
    <col min="14616" max="14616" width="42.07421875" style="1" customWidth="1"/>
    <col min="14617" max="14617" width="39.2421875" style="1" customWidth="1"/>
    <col min="14618" max="14639" width="9.16796875" style="1"/>
    <col min="14640" max="14640" width="33.0390625" style="1" bestFit="1" customWidth="1"/>
    <col min="14641" max="14828" width="9.16796875" style="1"/>
    <col min="14829" max="14829" width="144.83203125" style="1" customWidth="1"/>
    <col min="14830" max="14850" width="9.16796875" style="1"/>
    <col min="14851" max="14851" width="26.4296875" style="1" customWidth="1"/>
    <col min="14852" max="14852" width="56.09765625" style="1" customWidth="1"/>
    <col min="14853" max="14853" width="63.6484375" style="1" customWidth="1"/>
    <col min="14854" max="14854" width="49.89453125" style="1" customWidth="1"/>
    <col min="14855" max="14856" width="47.19921875" style="1" customWidth="1"/>
    <col min="14857" max="14857" width="43.421875" style="1" customWidth="1"/>
    <col min="14858" max="14858" width="44.09375" style="1" customWidth="1"/>
    <col min="14859" max="14859" width="41.8046875" style="1" customWidth="1"/>
    <col min="14860" max="14860" width="88.59765625" style="1" customWidth="1"/>
    <col min="14861" max="14861" width="159.53125" style="1" customWidth="1"/>
    <col min="14862" max="14862" width="60.0078125" style="1" customWidth="1"/>
    <col min="14863" max="14863" width="53.40234375" style="1" customWidth="1"/>
    <col min="14864" max="14864" width="59.3359375" style="1" customWidth="1"/>
    <col min="14865" max="14865" width="58.390625" style="1" customWidth="1"/>
    <col min="14866" max="14866" width="75.11328125" style="1" customWidth="1"/>
    <col min="14867" max="14867" width="61.625" style="1" customWidth="1"/>
    <col min="14868" max="14868" width="58.9296875" style="1" customWidth="1"/>
    <col min="14869" max="14869" width="59.19921875" style="1" customWidth="1"/>
    <col min="14870" max="14870" width="120.01953125" style="1" customWidth="1"/>
    <col min="14871" max="14871" width="51.6484375" style="1" customWidth="1"/>
    <col min="14872" max="14872" width="42.07421875" style="1" customWidth="1"/>
    <col min="14873" max="14873" width="39.2421875" style="1" customWidth="1"/>
    <col min="14874" max="14895" width="9.16796875" style="1"/>
    <col min="14896" max="14896" width="33.0390625" style="1" bestFit="1" customWidth="1"/>
    <col min="14897" max="15084" width="9.16796875" style="1"/>
    <col min="15085" max="15085" width="144.83203125" style="1" customWidth="1"/>
    <col min="15086" max="15106" width="9.16796875" style="1"/>
    <col min="15107" max="15107" width="26.4296875" style="1" customWidth="1"/>
    <col min="15108" max="15108" width="56.09765625" style="1" customWidth="1"/>
    <col min="15109" max="15109" width="63.6484375" style="1" customWidth="1"/>
    <col min="15110" max="15110" width="49.89453125" style="1" customWidth="1"/>
    <col min="15111" max="15112" width="47.19921875" style="1" customWidth="1"/>
    <col min="15113" max="15113" width="43.421875" style="1" customWidth="1"/>
    <col min="15114" max="15114" width="44.09375" style="1" customWidth="1"/>
    <col min="15115" max="15115" width="41.8046875" style="1" customWidth="1"/>
    <col min="15116" max="15116" width="88.59765625" style="1" customWidth="1"/>
    <col min="15117" max="15117" width="159.53125" style="1" customWidth="1"/>
    <col min="15118" max="15118" width="60.0078125" style="1" customWidth="1"/>
    <col min="15119" max="15119" width="53.40234375" style="1" customWidth="1"/>
    <col min="15120" max="15120" width="59.3359375" style="1" customWidth="1"/>
    <col min="15121" max="15121" width="58.390625" style="1" customWidth="1"/>
    <col min="15122" max="15122" width="75.11328125" style="1" customWidth="1"/>
    <col min="15123" max="15123" width="61.625" style="1" customWidth="1"/>
    <col min="15124" max="15124" width="58.9296875" style="1" customWidth="1"/>
    <col min="15125" max="15125" width="59.19921875" style="1" customWidth="1"/>
    <col min="15126" max="15126" width="120.01953125" style="1" customWidth="1"/>
    <col min="15127" max="15127" width="51.6484375" style="1" customWidth="1"/>
    <col min="15128" max="15128" width="42.07421875" style="1" customWidth="1"/>
    <col min="15129" max="15129" width="39.2421875" style="1" customWidth="1"/>
    <col min="15130" max="15151" width="9.16796875" style="1"/>
    <col min="15152" max="15152" width="33.0390625" style="1" bestFit="1" customWidth="1"/>
    <col min="15153" max="15340" width="9.16796875" style="1"/>
    <col min="15341" max="15341" width="144.83203125" style="1" customWidth="1"/>
    <col min="15342" max="15362" width="9.16796875" style="1"/>
    <col min="15363" max="15363" width="26.4296875" style="1" customWidth="1"/>
    <col min="15364" max="15364" width="56.09765625" style="1" customWidth="1"/>
    <col min="15365" max="15365" width="63.6484375" style="1" customWidth="1"/>
    <col min="15366" max="15366" width="49.89453125" style="1" customWidth="1"/>
    <col min="15367" max="15368" width="47.19921875" style="1" customWidth="1"/>
    <col min="15369" max="15369" width="43.421875" style="1" customWidth="1"/>
    <col min="15370" max="15370" width="44.09375" style="1" customWidth="1"/>
    <col min="15371" max="15371" width="41.8046875" style="1" customWidth="1"/>
    <col min="15372" max="15372" width="88.59765625" style="1" customWidth="1"/>
    <col min="15373" max="15373" width="159.53125" style="1" customWidth="1"/>
    <col min="15374" max="15374" width="60.0078125" style="1" customWidth="1"/>
    <col min="15375" max="15375" width="53.40234375" style="1" customWidth="1"/>
    <col min="15376" max="15376" width="59.3359375" style="1" customWidth="1"/>
    <col min="15377" max="15377" width="58.390625" style="1" customWidth="1"/>
    <col min="15378" max="15378" width="75.11328125" style="1" customWidth="1"/>
    <col min="15379" max="15379" width="61.625" style="1" customWidth="1"/>
    <col min="15380" max="15380" width="58.9296875" style="1" customWidth="1"/>
    <col min="15381" max="15381" width="59.19921875" style="1" customWidth="1"/>
    <col min="15382" max="15382" width="120.01953125" style="1" customWidth="1"/>
    <col min="15383" max="15383" width="51.6484375" style="1" customWidth="1"/>
    <col min="15384" max="15384" width="42.07421875" style="1" customWidth="1"/>
    <col min="15385" max="15385" width="39.2421875" style="1" customWidth="1"/>
    <col min="15386" max="15407" width="9.16796875" style="1"/>
    <col min="15408" max="15408" width="33.0390625" style="1" bestFit="1" customWidth="1"/>
    <col min="15409" max="15596" width="9.16796875" style="1"/>
    <col min="15597" max="15597" width="144.83203125" style="1" customWidth="1"/>
    <col min="15598" max="15618" width="9.16796875" style="1"/>
    <col min="15619" max="15619" width="26.4296875" style="1" customWidth="1"/>
    <col min="15620" max="15620" width="56.09765625" style="1" customWidth="1"/>
    <col min="15621" max="15621" width="63.6484375" style="1" customWidth="1"/>
    <col min="15622" max="15622" width="49.89453125" style="1" customWidth="1"/>
    <col min="15623" max="15624" width="47.19921875" style="1" customWidth="1"/>
    <col min="15625" max="15625" width="43.421875" style="1" customWidth="1"/>
    <col min="15626" max="15626" width="44.09375" style="1" customWidth="1"/>
    <col min="15627" max="15627" width="41.8046875" style="1" customWidth="1"/>
    <col min="15628" max="15628" width="88.59765625" style="1" customWidth="1"/>
    <col min="15629" max="15629" width="159.53125" style="1" customWidth="1"/>
    <col min="15630" max="15630" width="60.0078125" style="1" customWidth="1"/>
    <col min="15631" max="15631" width="53.40234375" style="1" customWidth="1"/>
    <col min="15632" max="15632" width="59.3359375" style="1" customWidth="1"/>
    <col min="15633" max="15633" width="58.390625" style="1" customWidth="1"/>
    <col min="15634" max="15634" width="75.11328125" style="1" customWidth="1"/>
    <col min="15635" max="15635" width="61.625" style="1" customWidth="1"/>
    <col min="15636" max="15636" width="58.9296875" style="1" customWidth="1"/>
    <col min="15637" max="15637" width="59.19921875" style="1" customWidth="1"/>
    <col min="15638" max="15638" width="120.01953125" style="1" customWidth="1"/>
    <col min="15639" max="15639" width="51.6484375" style="1" customWidth="1"/>
    <col min="15640" max="15640" width="42.07421875" style="1" customWidth="1"/>
    <col min="15641" max="15641" width="39.2421875" style="1" customWidth="1"/>
    <col min="15642" max="15663" width="9.16796875" style="1"/>
    <col min="15664" max="15664" width="33.0390625" style="1" bestFit="1" customWidth="1"/>
    <col min="15665" max="15852" width="9.16796875" style="1"/>
    <col min="15853" max="15853" width="144.83203125" style="1" customWidth="1"/>
    <col min="15854" max="15874" width="9.16796875" style="1"/>
    <col min="15875" max="15875" width="26.4296875" style="1" customWidth="1"/>
    <col min="15876" max="15876" width="56.09765625" style="1" customWidth="1"/>
    <col min="15877" max="15877" width="63.6484375" style="1" customWidth="1"/>
    <col min="15878" max="15878" width="49.89453125" style="1" customWidth="1"/>
    <col min="15879" max="15880" width="47.19921875" style="1" customWidth="1"/>
    <col min="15881" max="15881" width="43.421875" style="1" customWidth="1"/>
    <col min="15882" max="15882" width="44.09375" style="1" customWidth="1"/>
    <col min="15883" max="15883" width="41.8046875" style="1" customWidth="1"/>
    <col min="15884" max="15884" width="88.59765625" style="1" customWidth="1"/>
    <col min="15885" max="15885" width="159.53125" style="1" customWidth="1"/>
    <col min="15886" max="15886" width="60.0078125" style="1" customWidth="1"/>
    <col min="15887" max="15887" width="53.40234375" style="1" customWidth="1"/>
    <col min="15888" max="15888" width="59.3359375" style="1" customWidth="1"/>
    <col min="15889" max="15889" width="58.390625" style="1" customWidth="1"/>
    <col min="15890" max="15890" width="75.11328125" style="1" customWidth="1"/>
    <col min="15891" max="15891" width="61.625" style="1" customWidth="1"/>
    <col min="15892" max="15892" width="58.9296875" style="1" customWidth="1"/>
    <col min="15893" max="15893" width="59.19921875" style="1" customWidth="1"/>
    <col min="15894" max="15894" width="120.01953125" style="1" customWidth="1"/>
    <col min="15895" max="15895" width="51.6484375" style="1" customWidth="1"/>
    <col min="15896" max="15896" width="42.07421875" style="1" customWidth="1"/>
    <col min="15897" max="15897" width="39.2421875" style="1" customWidth="1"/>
    <col min="15898" max="15919" width="9.16796875" style="1"/>
    <col min="15920" max="15920" width="33.0390625" style="1" bestFit="1" customWidth="1"/>
    <col min="15921" max="16108" width="9.16796875" style="1"/>
    <col min="16109" max="16109" width="144.83203125" style="1" customWidth="1"/>
    <col min="16110" max="16130" width="9.16796875" style="1"/>
    <col min="16131" max="16131" width="26.4296875" style="1" customWidth="1"/>
    <col min="16132" max="16132" width="56.09765625" style="1" customWidth="1"/>
    <col min="16133" max="16133" width="63.6484375" style="1" customWidth="1"/>
    <col min="16134" max="16134" width="49.89453125" style="1" customWidth="1"/>
    <col min="16135" max="16136" width="47.19921875" style="1" customWidth="1"/>
    <col min="16137" max="16137" width="43.421875" style="1" customWidth="1"/>
    <col min="16138" max="16138" width="44.09375" style="1" customWidth="1"/>
    <col min="16139" max="16139" width="41.8046875" style="1" customWidth="1"/>
    <col min="16140" max="16140" width="88.59765625" style="1" customWidth="1"/>
    <col min="16141" max="16141" width="159.53125" style="1" customWidth="1"/>
    <col min="16142" max="16142" width="60.0078125" style="1" customWidth="1"/>
    <col min="16143" max="16143" width="53.40234375" style="1" customWidth="1"/>
    <col min="16144" max="16144" width="59.3359375" style="1" customWidth="1"/>
    <col min="16145" max="16145" width="58.390625" style="1" customWidth="1"/>
    <col min="16146" max="16146" width="75.11328125" style="1" customWidth="1"/>
    <col min="16147" max="16147" width="61.625" style="1" customWidth="1"/>
    <col min="16148" max="16148" width="58.9296875" style="1" customWidth="1"/>
    <col min="16149" max="16149" width="59.19921875" style="1" customWidth="1"/>
    <col min="16150" max="16150" width="120.01953125" style="1" customWidth="1"/>
    <col min="16151" max="16151" width="51.6484375" style="1" customWidth="1"/>
    <col min="16152" max="16152" width="42.07421875" style="1" customWidth="1"/>
    <col min="16153" max="16153" width="39.2421875" style="1" customWidth="1"/>
    <col min="16154" max="16175" width="9.16796875" style="1"/>
    <col min="16176" max="16176" width="33.0390625" style="1" bestFit="1" customWidth="1"/>
    <col min="16177" max="16364" width="9.16796875" style="1"/>
    <col min="16365" max="16365" width="144.83203125" style="1" customWidth="1"/>
    <col min="16366" max="16384" width="9.16796875" style="1"/>
  </cols>
  <sheetData>
    <row r="1" spans="1:239" ht="160.5" customHeight="1" x14ac:dyDescent="1.05">
      <c r="A1" s="18"/>
      <c r="B1" s="18"/>
      <c r="C1" s="18"/>
      <c r="D1" s="65"/>
      <c r="E1" s="22"/>
      <c r="F1" s="24"/>
      <c r="G1" s="21" t="s">
        <v>0</v>
      </c>
      <c r="H1" s="21"/>
      <c r="I1" s="21"/>
      <c r="J1" s="24"/>
      <c r="K1" s="23" t="s">
        <v>52</v>
      </c>
      <c r="L1" s="24"/>
      <c r="M1" s="70"/>
      <c r="N1" s="70"/>
      <c r="O1" s="25" t="s">
        <v>1</v>
      </c>
      <c r="P1" s="25"/>
      <c r="Q1" s="25"/>
      <c r="R1" s="25"/>
      <c r="S1" s="20"/>
      <c r="T1" s="20"/>
      <c r="U1" s="20"/>
      <c r="V1" s="96"/>
      <c r="W1" s="77"/>
      <c r="X1" s="96"/>
      <c r="Y1" s="20"/>
      <c r="Z1" s="19"/>
    </row>
    <row r="2" spans="1:239" ht="113.25" customHeight="1" x14ac:dyDescent="1.05">
      <c r="A2" s="27"/>
      <c r="B2" s="27"/>
      <c r="C2" s="27"/>
      <c r="D2" s="65"/>
      <c r="E2" s="27"/>
      <c r="F2" s="19"/>
      <c r="G2" s="19"/>
      <c r="H2" s="19"/>
      <c r="I2" s="19"/>
      <c r="J2" s="19"/>
      <c r="K2" s="19"/>
      <c r="L2" s="19"/>
      <c r="M2" s="71"/>
      <c r="N2" s="71"/>
      <c r="O2" s="28"/>
      <c r="P2" s="29"/>
      <c r="Q2" s="29"/>
      <c r="R2" s="30"/>
      <c r="S2" s="20"/>
      <c r="T2" s="20"/>
      <c r="U2" s="20"/>
      <c r="V2" s="97"/>
      <c r="W2" s="78"/>
      <c r="X2" s="97"/>
      <c r="Y2" s="20"/>
      <c r="Z2" s="19"/>
    </row>
    <row r="3" spans="1:239" ht="113.25" customHeight="1" thickBot="1" x14ac:dyDescent="1.1000000000000001">
      <c r="A3" s="27"/>
      <c r="B3" s="27"/>
      <c r="C3" s="27"/>
      <c r="D3" s="66"/>
      <c r="E3" s="27" t="s">
        <v>2</v>
      </c>
      <c r="F3" s="19"/>
      <c r="G3" s="19"/>
      <c r="H3" s="19"/>
      <c r="I3" s="19"/>
      <c r="J3" s="19"/>
      <c r="K3" s="19"/>
      <c r="L3" s="32"/>
      <c r="M3" s="71"/>
      <c r="N3" s="71"/>
      <c r="O3" s="28" t="s">
        <v>3</v>
      </c>
      <c r="P3" s="29"/>
      <c r="Q3" s="29"/>
      <c r="R3" s="30"/>
      <c r="S3" s="19"/>
      <c r="T3" s="19"/>
      <c r="U3" s="19"/>
      <c r="V3" s="97"/>
      <c r="W3" s="78"/>
      <c r="X3" s="97"/>
      <c r="Y3" s="19"/>
      <c r="Z3" s="19"/>
    </row>
    <row r="4" spans="1:239" ht="272.25" customHeight="1" x14ac:dyDescent="1.05">
      <c r="A4" s="182" t="s">
        <v>4</v>
      </c>
      <c r="B4" s="182" t="s">
        <v>5</v>
      </c>
      <c r="C4" s="33" t="s">
        <v>6</v>
      </c>
      <c r="D4" s="189" t="s">
        <v>7</v>
      </c>
      <c r="E4" s="191" t="s">
        <v>14</v>
      </c>
      <c r="F4" s="182" t="s">
        <v>15</v>
      </c>
      <c r="G4" s="182" t="s">
        <v>11</v>
      </c>
      <c r="H4" s="182" t="s">
        <v>12</v>
      </c>
      <c r="I4" s="199" t="s">
        <v>13</v>
      </c>
      <c r="J4" s="182" t="s">
        <v>16</v>
      </c>
      <c r="K4" s="182" t="s">
        <v>17</v>
      </c>
      <c r="L4" s="184" t="s">
        <v>18</v>
      </c>
      <c r="M4" s="186" t="s">
        <v>19</v>
      </c>
      <c r="N4" s="135" t="s">
        <v>59</v>
      </c>
      <c r="O4" s="34" t="s">
        <v>20</v>
      </c>
      <c r="P4" s="34" t="s">
        <v>21</v>
      </c>
      <c r="Q4" s="34" t="s">
        <v>22</v>
      </c>
      <c r="R4" s="118" t="s">
        <v>23</v>
      </c>
      <c r="S4" s="182" t="s">
        <v>8</v>
      </c>
      <c r="T4" s="111" t="s">
        <v>9</v>
      </c>
      <c r="U4" s="182" t="s">
        <v>10</v>
      </c>
      <c r="V4" s="204" t="s">
        <v>24</v>
      </c>
      <c r="W4" s="195" t="s">
        <v>25</v>
      </c>
      <c r="X4" s="202" t="s">
        <v>26</v>
      </c>
      <c r="Y4" s="182" t="s">
        <v>58</v>
      </c>
      <c r="Z4" s="19"/>
    </row>
    <row r="5" spans="1:239" ht="86.25" customHeight="1" x14ac:dyDescent="1.05">
      <c r="A5" s="188"/>
      <c r="B5" s="183"/>
      <c r="C5" s="36"/>
      <c r="D5" s="190"/>
      <c r="E5" s="192"/>
      <c r="F5" s="188"/>
      <c r="G5" s="183"/>
      <c r="H5" s="183"/>
      <c r="I5" s="200"/>
      <c r="J5" s="183"/>
      <c r="K5" s="183"/>
      <c r="L5" s="185"/>
      <c r="M5" s="187"/>
      <c r="N5" s="136"/>
      <c r="O5" s="37"/>
      <c r="P5" s="37"/>
      <c r="Q5" s="38"/>
      <c r="R5" s="39"/>
      <c r="S5" s="188"/>
      <c r="T5" s="112"/>
      <c r="U5" s="188"/>
      <c r="V5" s="205"/>
      <c r="W5" s="196"/>
      <c r="X5" s="203"/>
      <c r="Y5" s="188"/>
      <c r="Z5" s="19"/>
    </row>
    <row r="6" spans="1:239" s="5" customFormat="1" ht="180" customHeight="1" x14ac:dyDescent="1.05">
      <c r="A6" s="40">
        <v>1</v>
      </c>
      <c r="B6" s="62" t="s">
        <v>47</v>
      </c>
      <c r="C6" s="41" t="s">
        <v>27</v>
      </c>
      <c r="D6" s="64" t="s">
        <v>53</v>
      </c>
      <c r="E6" s="173"/>
      <c r="F6" s="172"/>
      <c r="G6" s="172"/>
      <c r="H6" s="172"/>
      <c r="I6" s="43" t="str">
        <f>VLOOKUP(B6,'[1]Фонд 16птв'!$D$4:$FV$495,51,0)</f>
        <v>СКЖ-60</v>
      </c>
      <c r="J6" s="173"/>
      <c r="K6" s="173"/>
      <c r="L6" s="173"/>
      <c r="M6" s="174"/>
      <c r="N6" s="174"/>
      <c r="O6" s="173"/>
      <c r="P6" s="173"/>
      <c r="Q6" s="173"/>
      <c r="R6" s="44"/>
      <c r="S6" s="175">
        <f>F6*(100-T6)/100*0.939</f>
        <v>0</v>
      </c>
      <c r="T6" s="171">
        <f>VLOOKUP(B6,'[1]Фонд 16птв'!$D$4:$FV$495,12,0)</f>
        <v>75</v>
      </c>
      <c r="U6" s="42"/>
      <c r="V6" s="76">
        <f>VLOOKUP(B6,'[1]Фонд 16птв'!$D$4:$FV$495,4,0)</f>
        <v>3</v>
      </c>
      <c r="W6" s="79">
        <f>VLOOKUP(B6,'[1]Фонд 16птв'!$D$4:$FV$495,5,0)</f>
        <v>1.4084999999999999</v>
      </c>
      <c r="X6" s="76">
        <f>VLOOKUP(B6,'[1]Фонд 16птв'!$D$4:$FV$495,6,0)</f>
        <v>50</v>
      </c>
      <c r="Y6" s="117" t="str">
        <f>VLOOKUP(B6,'[1]Фонд 16птв'!$D$4:$K$491,2,FALSE)</f>
        <v>ск</v>
      </c>
      <c r="Z6" s="43" t="str">
        <f>VLOOKUP(B6,'[1]Фонд 16птв'!$D$4:$FV$495,22,0)</f>
        <v>СК работает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</row>
    <row r="7" spans="1:239" s="5" customFormat="1" ht="180" customHeight="1" x14ac:dyDescent="1.05">
      <c r="A7" s="40">
        <f t="shared" ref="A7:A37" si="0">1+A6</f>
        <v>2</v>
      </c>
      <c r="B7" s="62" t="s">
        <v>48</v>
      </c>
      <c r="C7" s="41" t="s">
        <v>27</v>
      </c>
      <c r="D7" s="64" t="s">
        <v>53</v>
      </c>
      <c r="E7" s="173"/>
      <c r="F7" s="172"/>
      <c r="G7" s="172"/>
      <c r="H7" s="172"/>
      <c r="I7" s="43" t="str">
        <f>VLOOKUP(B7,'[1]Фонд 16птв'!$D$4:$FV$495,51,0)</f>
        <v>СКЖ-60</v>
      </c>
      <c r="J7" s="173"/>
      <c r="K7" s="173"/>
      <c r="L7" s="173"/>
      <c r="M7" s="174"/>
      <c r="N7" s="174"/>
      <c r="O7" s="173"/>
      <c r="P7" s="173"/>
      <c r="Q7" s="173"/>
      <c r="R7" s="44"/>
      <c r="S7" s="175">
        <f t="shared" ref="S7:S37" si="1">F7*(100-T7)/100*0.939</f>
        <v>0</v>
      </c>
      <c r="T7" s="171">
        <f>VLOOKUP(B7,'[1]Фонд 16птв'!$D$4:$FV$495,12,0)</f>
        <v>80</v>
      </c>
      <c r="U7" s="42"/>
      <c r="V7" s="76">
        <f>VLOOKUP(B7,'[1]Фонд 16птв'!$D$4:$FV$495,4,0)</f>
        <v>2</v>
      </c>
      <c r="W7" s="79">
        <f>VLOOKUP(B7,'[1]Фонд 16птв'!$D$4:$FV$495,5,0)</f>
        <v>1.5024</v>
      </c>
      <c r="X7" s="76">
        <f>VLOOKUP(B7,'[1]Фонд 16птв'!$D$4:$FV$495,6,0)</f>
        <v>20</v>
      </c>
      <c r="Y7" s="117" t="str">
        <f>VLOOKUP(B7,'[1]Фонд 16птв'!$D$4:$K$491,2,FALSE)</f>
        <v>ск</v>
      </c>
      <c r="Z7" s="43" t="str">
        <f>VLOOKUP(B7,'[1]Фонд 16птв'!$D$4:$FV$495,22,0)</f>
        <v>СК работает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</row>
    <row r="8" spans="1:239" s="5" customFormat="1" ht="180" customHeight="1" x14ac:dyDescent="1.05">
      <c r="A8" s="40">
        <f t="shared" si="0"/>
        <v>3</v>
      </c>
      <c r="B8" s="62" t="s">
        <v>49</v>
      </c>
      <c r="C8" s="41" t="s">
        <v>27</v>
      </c>
      <c r="D8" s="64" t="s">
        <v>53</v>
      </c>
      <c r="E8" s="173"/>
      <c r="F8" s="172"/>
      <c r="G8" s="172"/>
      <c r="H8" s="172"/>
      <c r="I8" s="43" t="str">
        <f>VLOOKUP(B8,'[1]Фонд 16птв'!$D$4:$FV$495,51,0)</f>
        <v>СКЖ-60</v>
      </c>
      <c r="J8" s="173"/>
      <c r="K8" s="173"/>
      <c r="L8" s="173"/>
      <c r="M8" s="174"/>
      <c r="N8" s="174"/>
      <c r="O8" s="173"/>
      <c r="P8" s="173"/>
      <c r="Q8" s="173"/>
      <c r="R8" s="44"/>
      <c r="S8" s="175">
        <f t="shared" si="1"/>
        <v>0</v>
      </c>
      <c r="T8" s="171">
        <f>VLOOKUP(B8,'[1]Фонд 16птв'!$D$4:$FV$495,12,0)</f>
        <v>94</v>
      </c>
      <c r="U8" s="42"/>
      <c r="V8" s="76">
        <f>VLOOKUP(B8,'[1]Фонд 16птв'!$D$4:$FV$495,4,0)</f>
        <v>40</v>
      </c>
      <c r="W8" s="79">
        <f>VLOOKUP(B8,'[1]Фонд 16птв'!$D$4:$FV$495,5,0)</f>
        <v>2.2535999999999996</v>
      </c>
      <c r="X8" s="76">
        <f>VLOOKUP(B8,'[1]Фонд 16птв'!$D$4:$FV$495,6,0)</f>
        <v>94</v>
      </c>
      <c r="Y8" s="117" t="str">
        <f>VLOOKUP(B8,'[1]Фонд 16птв'!$D$4:$K$491,2,FALSE)</f>
        <v>ск</v>
      </c>
      <c r="Z8" s="43" t="str">
        <f>VLOOKUP(B8,'[1]Фонд 16птв'!$D$4:$FV$495,22,0)</f>
        <v>СК работает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</row>
    <row r="9" spans="1:239" s="5" customFormat="1" ht="180" customHeight="1" x14ac:dyDescent="1.05">
      <c r="A9" s="40">
        <f t="shared" si="0"/>
        <v>4</v>
      </c>
      <c r="B9" s="62" t="s">
        <v>50</v>
      </c>
      <c r="C9" s="41" t="s">
        <v>27</v>
      </c>
      <c r="D9" s="64" t="s">
        <v>53</v>
      </c>
      <c r="E9" s="173"/>
      <c r="F9" s="172"/>
      <c r="G9" s="172"/>
      <c r="H9" s="172"/>
      <c r="I9" s="43" t="str">
        <f>VLOOKUP(B9,'[1]Фонд 16птв'!$D$4:$FV$495,51,0)</f>
        <v>СКЖ-60</v>
      </c>
      <c r="J9" s="173"/>
      <c r="K9" s="173"/>
      <c r="L9" s="173"/>
      <c r="M9" s="174"/>
      <c r="N9" s="174"/>
      <c r="O9" s="173"/>
      <c r="P9" s="173"/>
      <c r="Q9" s="173"/>
      <c r="R9" s="44"/>
      <c r="S9" s="175">
        <f t="shared" si="1"/>
        <v>0</v>
      </c>
      <c r="T9" s="171">
        <f>VLOOKUP(B9,'[1]Фонд 16птв'!$D$4:$FV$495,12,0)</f>
        <v>90</v>
      </c>
      <c r="U9" s="42"/>
      <c r="V9" s="76">
        <f>VLOOKUP(B9,'[1]Фонд 16птв'!$D$4:$FV$495,4,0)</f>
        <v>52</v>
      </c>
      <c r="W9" s="79">
        <f>VLOOKUP(B9,'[1]Фонд 16птв'!$D$4:$FV$495,5,0)</f>
        <v>1.4648399999999999</v>
      </c>
      <c r="X9" s="76">
        <f>VLOOKUP(B9,'[1]Фонд 16птв'!$D$4:$FV$495,6,0)</f>
        <v>97</v>
      </c>
      <c r="Y9" s="117" t="str">
        <f>VLOOKUP(B9,'[1]Фонд 16птв'!$D$4:$K$491,2,FALSE)</f>
        <v>ск/н</v>
      </c>
      <c r="Z9" s="43" t="str">
        <f>VLOOKUP(B9,'[1]Фонд 16птв'!$D$4:$FV$495,22,0)</f>
        <v>СК работает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</row>
    <row r="10" spans="1:239" s="5" customFormat="1" ht="180" customHeight="1" x14ac:dyDescent="1.05">
      <c r="A10" s="40">
        <f t="shared" si="0"/>
        <v>5</v>
      </c>
      <c r="B10" s="62" t="s">
        <v>51</v>
      </c>
      <c r="C10" s="41" t="s">
        <v>27</v>
      </c>
      <c r="D10" s="64" t="s">
        <v>53</v>
      </c>
      <c r="E10" s="173"/>
      <c r="F10" s="172"/>
      <c r="G10" s="172"/>
      <c r="H10" s="172"/>
      <c r="I10" s="43" t="str">
        <f>VLOOKUP(B10,'[1]Фонд 16птв'!$D$4:$FV$495,51,0)</f>
        <v>СКЖ-60</v>
      </c>
      <c r="J10" s="173"/>
      <c r="K10" s="173"/>
      <c r="L10" s="173"/>
      <c r="M10" s="174"/>
      <c r="N10" s="174"/>
      <c r="O10" s="173"/>
      <c r="P10" s="173"/>
      <c r="Q10" s="173"/>
      <c r="R10" s="44"/>
      <c r="S10" s="175">
        <f t="shared" si="1"/>
        <v>0</v>
      </c>
      <c r="T10" s="171">
        <f>VLOOKUP(B10,'[1]Фонд 16птв'!$D$4:$FV$495,12,0)</f>
        <v>86</v>
      </c>
      <c r="U10" s="42"/>
      <c r="V10" s="76">
        <f>VLOOKUP(B10,'[1]Фонд 16птв'!$D$4:$FV$495,4,0)</f>
        <v>11</v>
      </c>
      <c r="W10" s="79">
        <f>VLOOKUP(B10,'[1]Фонд 16птв'!$D$4:$FV$495,5,0)</f>
        <v>2.5822499999999997</v>
      </c>
      <c r="X10" s="76">
        <f>VLOOKUP(B10,'[1]Фонд 16птв'!$D$4:$FV$495,6,0)</f>
        <v>75</v>
      </c>
      <c r="Y10" s="117" t="str">
        <f>VLOOKUP(B10,'[1]Фонд 16птв'!$D$4:$K$491,2,FALSE)</f>
        <v>ск</v>
      </c>
      <c r="Z10" s="43" t="str">
        <f>VLOOKUP(B10,'[1]Фонд 16птв'!$D$4:$FV$495,22,0)</f>
        <v>СК работает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</row>
    <row r="11" spans="1:239" s="5" customFormat="1" ht="180" customHeight="1" x14ac:dyDescent="1.05">
      <c r="A11" s="40">
        <f t="shared" si="0"/>
        <v>6</v>
      </c>
      <c r="B11" s="62">
        <v>1395</v>
      </c>
      <c r="C11" s="41" t="s">
        <v>27</v>
      </c>
      <c r="D11" s="64" t="s">
        <v>53</v>
      </c>
      <c r="E11" s="173"/>
      <c r="F11" s="172"/>
      <c r="G11" s="172"/>
      <c r="H11" s="172"/>
      <c r="I11" s="43" t="str">
        <f>VLOOKUP(B11,'[1]Фонд 16птв'!$D$4:$FV$495,51,0)</f>
        <v>СКЖ-60</v>
      </c>
      <c r="J11" s="173"/>
      <c r="K11" s="173"/>
      <c r="L11" s="173"/>
      <c r="M11" s="174"/>
      <c r="N11" s="174"/>
      <c r="O11" s="173"/>
      <c r="P11" s="173"/>
      <c r="Q11" s="173"/>
      <c r="R11" s="44"/>
      <c r="S11" s="175">
        <f t="shared" si="1"/>
        <v>0</v>
      </c>
      <c r="T11" s="171">
        <f>VLOOKUP(B11,'[1]Фонд 16птв'!$D$4:$FV$495,12,0)</f>
        <v>85</v>
      </c>
      <c r="U11" s="42"/>
      <c r="V11" s="76">
        <f>VLOOKUP(B11,'[1]Фонд 16птв'!$D$4:$FV$495,4,0)</f>
        <v>5</v>
      </c>
      <c r="W11" s="79">
        <f>VLOOKUP(B11,'[1]Фонд 16птв'!$D$4:$FV$495,5,0)</f>
        <v>0.5633999999999999</v>
      </c>
      <c r="X11" s="76">
        <f>VLOOKUP(B11,'[1]Фонд 16птв'!$D$4:$FV$495,6,0)</f>
        <v>88</v>
      </c>
      <c r="Y11" s="117" t="str">
        <f>VLOOKUP(B11,'[1]Фонд 16птв'!$D$4:$K$491,2,FALSE)</f>
        <v>ск</v>
      </c>
      <c r="Z11" s="43" t="str">
        <f>VLOOKUP(B11,'[1]Фонд 16птв'!$D$4:$FV$495,22,0)</f>
        <v>СК работает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</row>
    <row r="12" spans="1:239" s="5" customFormat="1" ht="180" customHeight="1" x14ac:dyDescent="1.05">
      <c r="A12" s="40">
        <f t="shared" si="0"/>
        <v>7</v>
      </c>
      <c r="B12" s="62">
        <v>1397</v>
      </c>
      <c r="C12" s="41" t="s">
        <v>27</v>
      </c>
      <c r="D12" s="64" t="s">
        <v>53</v>
      </c>
      <c r="E12" s="173"/>
      <c r="F12" s="172"/>
      <c r="G12" s="172"/>
      <c r="H12" s="172"/>
      <c r="I12" s="43" t="str">
        <f>VLOOKUP(B12,'[1]Фонд 16птв'!$D$4:$FV$495,51,0)</f>
        <v>СКЖ-60</v>
      </c>
      <c r="J12" s="173"/>
      <c r="K12" s="173"/>
      <c r="L12" s="173"/>
      <c r="M12" s="174"/>
      <c r="N12" s="174"/>
      <c r="O12" s="173"/>
      <c r="P12" s="173"/>
      <c r="Q12" s="173"/>
      <c r="R12" s="44"/>
      <c r="S12" s="175">
        <f t="shared" si="1"/>
        <v>0</v>
      </c>
      <c r="T12" s="171">
        <f>VLOOKUP(B12,'[1]Фонд 16птв'!$D$4:$FV$495,12,0)</f>
        <v>0</v>
      </c>
      <c r="U12" s="42"/>
      <c r="V12" s="76">
        <f>VLOOKUP(B12,'[1]Фонд 16птв'!$D$4:$FV$495,4,0)</f>
        <v>15</v>
      </c>
      <c r="W12" s="79">
        <f>VLOOKUP(B12,'[1]Фонд 16птв'!$D$4:$FV$495,5,0)</f>
        <v>1.4084999999999999</v>
      </c>
      <c r="X12" s="76">
        <f>VLOOKUP(B12,'[1]Фонд 16птв'!$D$4:$FV$495,6,0)</f>
        <v>90</v>
      </c>
      <c r="Y12" s="117" t="str">
        <f>VLOOKUP(B12,'[1]Фонд 16птв'!$D$4:$K$491,2,FALSE)</f>
        <v>ск</v>
      </c>
      <c r="Z12" s="43" t="str">
        <f>VLOOKUP(B12,'[1]Фонд 16птв'!$D$4:$FV$495,22,0)</f>
        <v>КВУ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</row>
    <row r="13" spans="1:239" s="5" customFormat="1" ht="180" customHeight="1" x14ac:dyDescent="1.05">
      <c r="A13" s="40">
        <f t="shared" si="0"/>
        <v>8</v>
      </c>
      <c r="B13" s="130">
        <v>1443</v>
      </c>
      <c r="C13" s="41" t="s">
        <v>27</v>
      </c>
      <c r="D13" s="64" t="s">
        <v>53</v>
      </c>
      <c r="E13" s="173"/>
      <c r="F13" s="172"/>
      <c r="G13" s="172"/>
      <c r="H13" s="172"/>
      <c r="I13" s="43" t="str">
        <f>VLOOKUP(B13,'[1]Фонд 16птв'!$D$4:$FV$495,51,0)</f>
        <v>СКЖ-60</v>
      </c>
      <c r="J13" s="173"/>
      <c r="K13" s="173"/>
      <c r="L13" s="173"/>
      <c r="M13" s="174"/>
      <c r="N13" s="174"/>
      <c r="O13" s="173"/>
      <c r="P13" s="173"/>
      <c r="Q13" s="173"/>
      <c r="R13" s="129" t="s">
        <v>38</v>
      </c>
      <c r="S13" s="175">
        <f t="shared" si="1"/>
        <v>0</v>
      </c>
      <c r="T13" s="171">
        <f>VLOOKUP(B13,'[1]Фонд 16птв'!$D$4:$FV$495,12,0)</f>
        <v>0</v>
      </c>
      <c r="U13" s="42"/>
      <c r="V13" s="76">
        <f>VLOOKUP(B13,'[1]Фонд 16птв'!$D$4:$FV$495,4,0)</f>
        <v>0</v>
      </c>
      <c r="W13" s="79">
        <f>VLOOKUP(B13,'[1]Фонд 16птв'!$D$4:$FV$495,5,0)</f>
        <v>0</v>
      </c>
      <c r="X13" s="76">
        <f>VLOOKUP(B13,'[1]Фонд 16птв'!$D$4:$FV$495,6,0)</f>
        <v>0</v>
      </c>
      <c r="Y13" s="117" t="str">
        <f>VLOOKUP(B13,'[1]Фонд 16птв'!$D$4:$K$491,2,FALSE)</f>
        <v>вн</v>
      </c>
      <c r="Z13" s="43" t="str">
        <f>VLOOKUP(B13,'[1]Фонд 16птв'!$D$4:$FV$495,22,0)</f>
        <v>Бездействие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</row>
    <row r="14" spans="1:239" s="5" customFormat="1" ht="180" customHeight="1" x14ac:dyDescent="1.05">
      <c r="A14" s="40">
        <f t="shared" si="0"/>
        <v>9</v>
      </c>
      <c r="B14" s="62">
        <v>1444</v>
      </c>
      <c r="C14" s="41" t="s">
        <v>27</v>
      </c>
      <c r="D14" s="64" t="s">
        <v>53</v>
      </c>
      <c r="E14" s="173"/>
      <c r="F14" s="172"/>
      <c r="G14" s="172"/>
      <c r="H14" s="172"/>
      <c r="I14" s="43" t="str">
        <f>VLOOKUP(B14,'[1]Фонд 16птв'!$D$4:$FV$495,51,0)</f>
        <v>СКЖ-60</v>
      </c>
      <c r="J14" s="173"/>
      <c r="K14" s="173"/>
      <c r="L14" s="173"/>
      <c r="M14" s="174"/>
      <c r="N14" s="174"/>
      <c r="O14" s="173"/>
      <c r="P14" s="173"/>
      <c r="Q14" s="173"/>
      <c r="R14" s="44"/>
      <c r="S14" s="175">
        <f t="shared" si="1"/>
        <v>0</v>
      </c>
      <c r="T14" s="171">
        <f>VLOOKUP(B14,'[1]Фонд 16птв'!$D$4:$FV$495,12,0)</f>
        <v>96</v>
      </c>
      <c r="U14" s="42"/>
      <c r="V14" s="76">
        <f>VLOOKUP(B14,'[1]Фонд 16птв'!$D$4:$FV$495,4,0)</f>
        <v>32</v>
      </c>
      <c r="W14" s="79">
        <f>VLOOKUP(B14,'[1]Фонд 16птв'!$D$4:$FV$495,5,0)</f>
        <v>1.8028799999999998</v>
      </c>
      <c r="X14" s="76">
        <f>VLOOKUP(B14,'[1]Фонд 16птв'!$D$4:$FV$495,6,0)</f>
        <v>94</v>
      </c>
      <c r="Y14" s="117" t="str">
        <f>VLOOKUP(B14,'[1]Фонд 16птв'!$D$4:$K$491,2,FALSE)</f>
        <v>вн</v>
      </c>
      <c r="Z14" s="43" t="str">
        <f>VLOOKUP(B14,'[1]Фонд 16птв'!$D$4:$FV$495,22,0)</f>
        <v>винтовой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</row>
    <row r="15" spans="1:239" s="5" customFormat="1" ht="180" customHeight="1" x14ac:dyDescent="1.05">
      <c r="A15" s="40">
        <f t="shared" si="0"/>
        <v>10</v>
      </c>
      <c r="B15" s="62">
        <v>1445</v>
      </c>
      <c r="C15" s="41" t="s">
        <v>27</v>
      </c>
      <c r="D15" s="64" t="s">
        <v>53</v>
      </c>
      <c r="E15" s="173"/>
      <c r="F15" s="172"/>
      <c r="G15" s="172"/>
      <c r="H15" s="172"/>
      <c r="I15" s="43" t="str">
        <f>VLOOKUP(B15,'[1]Фонд 16птв'!$D$4:$FV$495,51,0)</f>
        <v>СКЖ-60</v>
      </c>
      <c r="J15" s="173"/>
      <c r="K15" s="173"/>
      <c r="L15" s="173"/>
      <c r="M15" s="174"/>
      <c r="N15" s="174"/>
      <c r="O15" s="173"/>
      <c r="P15" s="173"/>
      <c r="Q15" s="173"/>
      <c r="R15" s="44"/>
      <c r="S15" s="175">
        <f t="shared" si="1"/>
        <v>0</v>
      </c>
      <c r="T15" s="171">
        <f>VLOOKUP(B15,'[1]Фонд 16птв'!$D$4:$FV$495,12,0)</f>
        <v>96</v>
      </c>
      <c r="U15" s="42"/>
      <c r="V15" s="76">
        <f>VLOOKUP(B15,'[1]Фонд 16птв'!$D$4:$FV$495,4,0)</f>
        <v>55</v>
      </c>
      <c r="W15" s="79">
        <f>VLOOKUP(B15,'[1]Фонд 16птв'!$D$4:$FV$495,5,0)</f>
        <v>2.5822499999999997</v>
      </c>
      <c r="X15" s="76">
        <f>VLOOKUP(B15,'[1]Фонд 16птв'!$D$4:$FV$495,6,0)</f>
        <v>95</v>
      </c>
      <c r="Y15" s="117" t="str">
        <f>VLOOKUP(B15,'[1]Фонд 16птв'!$D$4:$K$491,2,FALSE)</f>
        <v>ск</v>
      </c>
      <c r="Z15" s="43" t="str">
        <f>VLOOKUP(B15,'[1]Фонд 16птв'!$D$4:$FV$495,22,0)</f>
        <v>СК работает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</row>
    <row r="16" spans="1:239" s="5" customFormat="1" ht="180" customHeight="1" x14ac:dyDescent="1.05">
      <c r="A16" s="40">
        <f t="shared" si="0"/>
        <v>11</v>
      </c>
      <c r="B16" s="62">
        <v>1446</v>
      </c>
      <c r="C16" s="41" t="s">
        <v>27</v>
      </c>
      <c r="D16" s="64" t="s">
        <v>53</v>
      </c>
      <c r="E16" s="173"/>
      <c r="F16" s="172"/>
      <c r="G16" s="172"/>
      <c r="H16" s="172"/>
      <c r="I16" s="43" t="str">
        <f>VLOOKUP(B16,'[1]Фонд 16птв'!$D$4:$FV$495,51,0)</f>
        <v>СКЖ-60</v>
      </c>
      <c r="J16" s="173"/>
      <c r="K16" s="173"/>
      <c r="L16" s="173"/>
      <c r="M16" s="174"/>
      <c r="N16" s="174"/>
      <c r="O16" s="173"/>
      <c r="P16" s="173"/>
      <c r="Q16" s="173"/>
      <c r="R16" s="45"/>
      <c r="S16" s="175">
        <f t="shared" si="1"/>
        <v>0</v>
      </c>
      <c r="T16" s="171">
        <f>VLOOKUP(B16,'[1]Фонд 16птв'!$D$4:$FV$495,12,0)</f>
        <v>95</v>
      </c>
      <c r="U16" s="42"/>
      <c r="V16" s="76">
        <f>VLOOKUP(B16,'[1]Фонд 16птв'!$D$4:$FV$495,4,0)</f>
        <v>38</v>
      </c>
      <c r="W16" s="79">
        <f>VLOOKUP(B16,'[1]Фонд 16птв'!$D$4:$FV$495,5,0)</f>
        <v>1.4272799999999999</v>
      </c>
      <c r="X16" s="76">
        <f>VLOOKUP(B16,'[1]Фонд 16птв'!$D$4:$FV$495,6,0)</f>
        <v>96</v>
      </c>
      <c r="Y16" s="117" t="str">
        <f>VLOOKUP(B16,'[1]Фонд 16птв'!$D$4:$K$491,2,FALSE)</f>
        <v>ск</v>
      </c>
      <c r="Z16" s="43" t="str">
        <f>VLOOKUP(B16,'[1]Фонд 16птв'!$D$4:$FV$495,22,0)</f>
        <v>СК работает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</row>
    <row r="17" spans="1:239" s="5" customFormat="1" ht="180" customHeight="1" x14ac:dyDescent="1.05">
      <c r="A17" s="40">
        <f t="shared" si="0"/>
        <v>12</v>
      </c>
      <c r="B17" s="62">
        <v>1447</v>
      </c>
      <c r="C17" s="41" t="s">
        <v>27</v>
      </c>
      <c r="D17" s="64" t="s">
        <v>53</v>
      </c>
      <c r="E17" s="173"/>
      <c r="F17" s="172"/>
      <c r="G17" s="172"/>
      <c r="H17" s="172"/>
      <c r="I17" s="43" t="str">
        <f>VLOOKUP(B17,'[1]Фонд 16птв'!$D$4:$FV$495,51,0)</f>
        <v>СКЖ-60</v>
      </c>
      <c r="J17" s="173"/>
      <c r="K17" s="173"/>
      <c r="L17" s="173"/>
      <c r="M17" s="174"/>
      <c r="N17" s="174"/>
      <c r="O17" s="173"/>
      <c r="P17" s="173"/>
      <c r="Q17" s="173"/>
      <c r="R17" s="44"/>
      <c r="S17" s="175">
        <f t="shared" si="1"/>
        <v>0</v>
      </c>
      <c r="T17" s="171">
        <f>VLOOKUP(B17,'[1]Фонд 16птв'!$D$4:$FV$495,12,0)</f>
        <v>95</v>
      </c>
      <c r="U17" s="42"/>
      <c r="V17" s="76">
        <f>VLOOKUP(B17,'[1]Фонд 16птв'!$D$4:$FV$495,4,0)</f>
        <v>22</v>
      </c>
      <c r="W17" s="79">
        <f>VLOOKUP(B17,'[1]Фонд 16птв'!$D$4:$FV$495,5,0)</f>
        <v>1.0328999999999999</v>
      </c>
      <c r="X17" s="76">
        <f>VLOOKUP(B17,'[1]Фонд 16птв'!$D$4:$FV$495,6,0)</f>
        <v>95</v>
      </c>
      <c r="Y17" s="117" t="str">
        <f>VLOOKUP(B17,'[1]Фонд 16птв'!$D$4:$K$491,2,FALSE)</f>
        <v>вн</v>
      </c>
      <c r="Z17" s="43" t="str">
        <f>VLOOKUP(B17,'[1]Фонд 16птв'!$D$4:$FV$495,22,0)</f>
        <v>винтовой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</row>
    <row r="18" spans="1:239" s="5" customFormat="1" ht="180" customHeight="1" x14ac:dyDescent="1.05">
      <c r="A18" s="40">
        <f t="shared" si="0"/>
        <v>13</v>
      </c>
      <c r="B18" s="62">
        <v>1448</v>
      </c>
      <c r="C18" s="41" t="s">
        <v>27</v>
      </c>
      <c r="D18" s="64" t="s">
        <v>53</v>
      </c>
      <c r="E18" s="173"/>
      <c r="F18" s="172"/>
      <c r="G18" s="172"/>
      <c r="H18" s="172"/>
      <c r="I18" s="43" t="str">
        <f>VLOOKUP(B18,'[1]Фонд 16птв'!$D$4:$FV$495,51,0)</f>
        <v>СКЖ-60</v>
      </c>
      <c r="J18" s="173"/>
      <c r="K18" s="173"/>
      <c r="L18" s="173"/>
      <c r="M18" s="174"/>
      <c r="N18" s="174"/>
      <c r="O18" s="173"/>
      <c r="P18" s="173"/>
      <c r="Q18" s="173"/>
      <c r="R18" s="44"/>
      <c r="S18" s="175">
        <f t="shared" si="1"/>
        <v>0</v>
      </c>
      <c r="T18" s="171">
        <f>VLOOKUP(B18,'[1]Фонд 16птв'!$D$4:$FV$495,12,0)</f>
        <v>96</v>
      </c>
      <c r="U18" s="42"/>
      <c r="V18" s="76">
        <f>VLOOKUP(B18,'[1]Фонд 16птв'!$D$4:$FV$495,4,0)</f>
        <v>68</v>
      </c>
      <c r="W18" s="79">
        <f>VLOOKUP(B18,'[1]Фонд 16птв'!$D$4:$FV$495,5,0)</f>
        <v>1.27704</v>
      </c>
      <c r="X18" s="76">
        <f>VLOOKUP(B18,'[1]Фонд 16птв'!$D$4:$FV$495,6,0)</f>
        <v>98</v>
      </c>
      <c r="Y18" s="117" t="str">
        <f>VLOOKUP(B18,'[1]Фонд 16птв'!$D$4:$K$491,2,FALSE)</f>
        <v>вн</v>
      </c>
      <c r="Z18" s="43" t="str">
        <f>VLOOKUP(B18,'[1]Фонд 16птв'!$D$4:$FV$495,22,0)</f>
        <v>винтовой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</row>
    <row r="19" spans="1:239" s="5" customFormat="1" ht="180" customHeight="1" x14ac:dyDescent="1.05">
      <c r="A19" s="40">
        <f t="shared" si="0"/>
        <v>14</v>
      </c>
      <c r="B19" s="90">
        <v>1449</v>
      </c>
      <c r="C19" s="41" t="s">
        <v>27</v>
      </c>
      <c r="D19" s="64" t="s">
        <v>53</v>
      </c>
      <c r="E19" s="173"/>
      <c r="F19" s="172"/>
      <c r="G19" s="172"/>
      <c r="H19" s="172"/>
      <c r="I19" s="43" t="str">
        <f>VLOOKUP(B19,'[1]Фонд 16птв'!$D$4:$FV$495,51,0)</f>
        <v>СКЖ-60</v>
      </c>
      <c r="J19" s="173"/>
      <c r="K19" s="173"/>
      <c r="L19" s="173"/>
      <c r="M19" s="174"/>
      <c r="N19" s="174"/>
      <c r="O19" s="173"/>
      <c r="P19" s="173"/>
      <c r="Q19" s="173"/>
      <c r="R19" s="91" t="s">
        <v>38</v>
      </c>
      <c r="S19" s="175">
        <f t="shared" si="1"/>
        <v>0</v>
      </c>
      <c r="T19" s="171">
        <f>VLOOKUP(B19,'[1]Фонд 16птв'!$D$4:$FV$495,12,0)</f>
        <v>0</v>
      </c>
      <c r="U19" s="42"/>
      <c r="V19" s="76">
        <f>VLOOKUP(B19,'[1]Фонд 16птв'!$D$4:$FV$495,4,0)</f>
        <v>0</v>
      </c>
      <c r="W19" s="79">
        <f>VLOOKUP(B19,'[1]Фонд 16птв'!$D$4:$FV$495,5,0)</f>
        <v>0</v>
      </c>
      <c r="X19" s="76">
        <f>VLOOKUP(B19,'[1]Фонд 16птв'!$D$4:$FV$495,6,0)</f>
        <v>0</v>
      </c>
      <c r="Y19" s="117" t="str">
        <f>VLOOKUP(B19,'[1]Фонд 16птв'!$D$4:$K$491,2,FALSE)</f>
        <v>вн</v>
      </c>
      <c r="Z19" s="43" t="str">
        <f>VLOOKUP(B19,'[1]Фонд 16птв'!$D$4:$FV$495,22,0)</f>
        <v>Бездействие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</row>
    <row r="20" spans="1:239" s="5" customFormat="1" ht="180" customHeight="1" x14ac:dyDescent="1.05">
      <c r="A20" s="40">
        <f t="shared" si="0"/>
        <v>15</v>
      </c>
      <c r="B20" s="62">
        <v>1488</v>
      </c>
      <c r="C20" s="41" t="s">
        <v>27</v>
      </c>
      <c r="D20" s="64" t="s">
        <v>53</v>
      </c>
      <c r="E20" s="173"/>
      <c r="F20" s="172"/>
      <c r="G20" s="172"/>
      <c r="H20" s="172"/>
      <c r="I20" s="43" t="str">
        <f>VLOOKUP(B20,'[1]Фонд 16птв'!$D$4:$FV$495,51,0)</f>
        <v>СКЖ-60</v>
      </c>
      <c r="J20" s="173"/>
      <c r="K20" s="173"/>
      <c r="L20" s="173"/>
      <c r="M20" s="174"/>
      <c r="N20" s="174"/>
      <c r="O20" s="173"/>
      <c r="P20" s="173"/>
      <c r="Q20" s="173"/>
      <c r="R20" s="44"/>
      <c r="S20" s="175">
        <f t="shared" si="1"/>
        <v>0</v>
      </c>
      <c r="T20" s="171">
        <f>VLOOKUP(B20,'[1]Фонд 16птв'!$D$4:$FV$495,12,0)</f>
        <v>0</v>
      </c>
      <c r="U20" s="42"/>
      <c r="V20" s="76">
        <f>VLOOKUP(B20,'[1]Фонд 16птв'!$D$4:$FV$495,4,0)</f>
        <v>5</v>
      </c>
      <c r="W20" s="79">
        <f>VLOOKUP(B20,'[1]Фонд 16птв'!$D$4:$FV$495,5,0)</f>
        <v>0.79815000000000003</v>
      </c>
      <c r="X20" s="76">
        <f>VLOOKUP(B20,'[1]Фонд 16птв'!$D$4:$FV$495,6,0)</f>
        <v>83</v>
      </c>
      <c r="Y20" s="117" t="str">
        <f>VLOOKUP(B20,'[1]Фонд 16птв'!$D$4:$K$491,2,FALSE)</f>
        <v>ск</v>
      </c>
      <c r="Z20" s="43" t="str">
        <f>VLOOKUP(B20,'[1]Фонд 16птв'!$D$4:$FV$495,22,0)</f>
        <v>ОПРС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</row>
    <row r="21" spans="1:239" s="5" customFormat="1" ht="180" customHeight="1" x14ac:dyDescent="1.05">
      <c r="A21" s="40">
        <f t="shared" si="0"/>
        <v>16</v>
      </c>
      <c r="B21" s="148">
        <v>1489</v>
      </c>
      <c r="C21" s="41" t="s">
        <v>27</v>
      </c>
      <c r="D21" s="64" t="s">
        <v>53</v>
      </c>
      <c r="E21" s="173"/>
      <c r="F21" s="172"/>
      <c r="G21" s="172"/>
      <c r="H21" s="172"/>
      <c r="I21" s="43" t="str">
        <f>VLOOKUP(B21,'[1]Фонд 16птв'!$D$4:$FV$495,51,0)</f>
        <v>СКЖ-60</v>
      </c>
      <c r="J21" s="173"/>
      <c r="K21" s="173"/>
      <c r="L21" s="173"/>
      <c r="M21" s="174"/>
      <c r="N21" s="174"/>
      <c r="O21" s="173"/>
      <c r="P21" s="173"/>
      <c r="Q21" s="173"/>
      <c r="R21" s="149" t="s">
        <v>61</v>
      </c>
      <c r="S21" s="175">
        <f t="shared" si="1"/>
        <v>0</v>
      </c>
      <c r="T21" s="171">
        <f>VLOOKUP(B21,'[1]Фонд 16птв'!$D$4:$FV$495,12,0)</f>
        <v>0</v>
      </c>
      <c r="U21" s="42"/>
      <c r="V21" s="76">
        <f>VLOOKUP(B21,'[1]Фонд 16птв'!$D$4:$FV$495,4,0)</f>
        <v>5</v>
      </c>
      <c r="W21" s="79">
        <f>VLOOKUP(B21,'[1]Фонд 16птв'!$D$4:$FV$495,5,0)</f>
        <v>1.1737499999999998</v>
      </c>
      <c r="X21" s="76">
        <f>VLOOKUP(B21,'[1]Фонд 16птв'!$D$4:$FV$495,6,0)</f>
        <v>75</v>
      </c>
      <c r="Y21" s="117" t="str">
        <f>VLOOKUP(B21,'[1]Фонд 16птв'!$D$4:$K$491,2,FALSE)</f>
        <v>вн</v>
      </c>
      <c r="Z21" s="43" t="str">
        <f>VLOOKUP(B21,'[1]Фонд 16птв'!$D$4:$FV$495,22,0)</f>
        <v>ОКРС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</row>
    <row r="22" spans="1:239" s="5" customFormat="1" ht="180" customHeight="1" x14ac:dyDescent="1.05">
      <c r="A22" s="40">
        <f t="shared" si="0"/>
        <v>17</v>
      </c>
      <c r="B22" s="88">
        <v>1490</v>
      </c>
      <c r="C22" s="41" t="s">
        <v>27</v>
      </c>
      <c r="D22" s="64" t="s">
        <v>53</v>
      </c>
      <c r="E22" s="173"/>
      <c r="F22" s="172"/>
      <c r="G22" s="172"/>
      <c r="H22" s="172"/>
      <c r="I22" s="43" t="str">
        <f>VLOOKUP(B22,'[1]Фонд 16птв'!$D$4:$FV$495,51,0)</f>
        <v>СКЖ-60</v>
      </c>
      <c r="J22" s="173"/>
      <c r="K22" s="173"/>
      <c r="L22" s="173"/>
      <c r="M22" s="174"/>
      <c r="N22" s="174"/>
      <c r="O22" s="173"/>
      <c r="P22" s="173"/>
      <c r="Q22" s="173"/>
      <c r="R22" s="87" t="s">
        <v>46</v>
      </c>
      <c r="S22" s="175">
        <f t="shared" si="1"/>
        <v>0</v>
      </c>
      <c r="T22" s="171">
        <f>VLOOKUP(B22,'[1]Фонд 16птв'!$D$4:$FV$495,12,0)</f>
        <v>0</v>
      </c>
      <c r="U22" s="42"/>
      <c r="V22" s="76">
        <f>VLOOKUP(B22,'[1]Фонд 16птв'!$D$4:$FV$495,4,0)</f>
        <v>9</v>
      </c>
      <c r="W22" s="79">
        <f>VLOOKUP(B22,'[1]Фонд 16птв'!$D$4:$FV$495,5,0)</f>
        <v>1.0141199999999999</v>
      </c>
      <c r="X22" s="76">
        <f>VLOOKUP(B22,'[1]Фонд 16птв'!$D$4:$FV$495,6,0)</f>
        <v>88</v>
      </c>
      <c r="Y22" s="117" t="str">
        <f>VLOOKUP(B22,'[1]Фонд 16птв'!$D$4:$K$491,2,FALSE)</f>
        <v>вн</v>
      </c>
      <c r="Z22" s="43" t="str">
        <f>VLOOKUP(B22,'[1]Фонд 16птв'!$D$4:$FV$495,22,0)</f>
        <v>п.э ВН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</row>
    <row r="23" spans="1:239" s="5" customFormat="1" ht="180" customHeight="1" x14ac:dyDescent="1.05">
      <c r="A23" s="40">
        <f t="shared" si="0"/>
        <v>18</v>
      </c>
      <c r="B23" s="62">
        <v>1537</v>
      </c>
      <c r="C23" s="41" t="s">
        <v>27</v>
      </c>
      <c r="D23" s="64" t="s">
        <v>53</v>
      </c>
      <c r="E23" s="173"/>
      <c r="F23" s="172"/>
      <c r="G23" s="172"/>
      <c r="H23" s="172"/>
      <c r="I23" s="43" t="str">
        <f>VLOOKUP(B23,'[1]Фонд 16птв'!$D$4:$FV$495,51,0)</f>
        <v>СКЖ-60</v>
      </c>
      <c r="J23" s="173"/>
      <c r="K23" s="173"/>
      <c r="L23" s="173"/>
      <c r="M23" s="174"/>
      <c r="N23" s="174"/>
      <c r="O23" s="173"/>
      <c r="P23" s="173"/>
      <c r="Q23" s="173"/>
      <c r="R23" s="44"/>
      <c r="S23" s="175">
        <f t="shared" si="1"/>
        <v>0</v>
      </c>
      <c r="T23" s="171">
        <f>VLOOKUP(B23,'[1]Фонд 16птв'!$D$4:$FV$495,12,0)</f>
        <v>97</v>
      </c>
      <c r="U23" s="42"/>
      <c r="V23" s="76">
        <f>VLOOKUP(B23,'[1]Фонд 16птв'!$D$4:$FV$495,4,0)</f>
        <v>45</v>
      </c>
      <c r="W23" s="79">
        <f>VLOOKUP(B23,'[1]Фонд 16птв'!$D$4:$FV$495,5,0)</f>
        <v>0.84509999999999996</v>
      </c>
      <c r="X23" s="76">
        <f>VLOOKUP(B23,'[1]Фонд 16птв'!$D$4:$FV$495,6,0)</f>
        <v>98</v>
      </c>
      <c r="Y23" s="117" t="str">
        <f>VLOOKUP(B23,'[1]Фонд 16птв'!$D$4:$K$491,2,FALSE)</f>
        <v>ск</v>
      </c>
      <c r="Z23" s="43" t="str">
        <f>VLOOKUP(B23,'[1]Фонд 16птв'!$D$4:$FV$495,22,0)</f>
        <v>СК работает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</row>
    <row r="24" spans="1:239" s="5" customFormat="1" ht="180" customHeight="1" x14ac:dyDescent="1.05">
      <c r="A24" s="40">
        <f t="shared" si="0"/>
        <v>19</v>
      </c>
      <c r="B24" s="62">
        <v>1538</v>
      </c>
      <c r="C24" s="41" t="s">
        <v>27</v>
      </c>
      <c r="D24" s="64" t="s">
        <v>53</v>
      </c>
      <c r="E24" s="173"/>
      <c r="F24" s="172"/>
      <c r="G24" s="172"/>
      <c r="H24" s="172"/>
      <c r="I24" s="43" t="str">
        <f>VLOOKUP(B24,'[1]Фонд 16птв'!$D$4:$FV$495,51,0)</f>
        <v>СКЖ-60</v>
      </c>
      <c r="J24" s="173"/>
      <c r="K24" s="173"/>
      <c r="L24" s="173"/>
      <c r="M24" s="174"/>
      <c r="N24" s="174"/>
      <c r="O24" s="173"/>
      <c r="P24" s="173"/>
      <c r="Q24" s="173"/>
      <c r="R24" s="44"/>
      <c r="S24" s="175">
        <f t="shared" si="1"/>
        <v>0</v>
      </c>
      <c r="T24" s="171">
        <f>VLOOKUP(B24,'[1]Фонд 16птв'!$D$4:$FV$495,12,0)</f>
        <v>97</v>
      </c>
      <c r="U24" s="42"/>
      <c r="V24" s="76">
        <f>VLOOKUP(B24,'[1]Фонд 16птв'!$D$4:$FV$495,4,0)</f>
        <v>90</v>
      </c>
      <c r="W24" s="79">
        <f>VLOOKUP(B24,'[1]Фонд 16птв'!$D$4:$FV$495,5,0)</f>
        <v>3.3803999999999998</v>
      </c>
      <c r="X24" s="76">
        <f>VLOOKUP(B24,'[1]Фонд 16птв'!$D$4:$FV$495,6,0)</f>
        <v>96</v>
      </c>
      <c r="Y24" s="117" t="str">
        <f>VLOOKUP(B24,'[1]Фонд 16птв'!$D$4:$K$491,2,FALSE)</f>
        <v>вн</v>
      </c>
      <c r="Z24" s="43" t="str">
        <f>VLOOKUP(B24,'[1]Фонд 16птв'!$D$4:$FV$495,22,0)</f>
        <v>винтовой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</row>
    <row r="25" spans="1:239" s="5" customFormat="1" ht="180" customHeight="1" x14ac:dyDescent="1.05">
      <c r="A25" s="40">
        <f t="shared" si="0"/>
        <v>20</v>
      </c>
      <c r="B25" s="62">
        <v>1539</v>
      </c>
      <c r="C25" s="41" t="s">
        <v>27</v>
      </c>
      <c r="D25" s="64" t="s">
        <v>53</v>
      </c>
      <c r="E25" s="173"/>
      <c r="F25" s="172"/>
      <c r="G25" s="172"/>
      <c r="H25" s="172"/>
      <c r="I25" s="43" t="str">
        <f>VLOOKUP(B25,'[1]Фонд 16птв'!$D$4:$FV$495,51,0)</f>
        <v>СКЖ-60</v>
      </c>
      <c r="J25" s="173"/>
      <c r="K25" s="173"/>
      <c r="L25" s="173"/>
      <c r="M25" s="174"/>
      <c r="N25" s="174"/>
      <c r="O25" s="173"/>
      <c r="P25" s="173"/>
      <c r="Q25" s="173"/>
      <c r="R25" s="44"/>
      <c r="S25" s="175">
        <f t="shared" si="1"/>
        <v>0</v>
      </c>
      <c r="T25" s="171">
        <f>VLOOKUP(B25,'[1]Фонд 16птв'!$D$4:$FV$495,12,0)</f>
        <v>96</v>
      </c>
      <c r="U25" s="42"/>
      <c r="V25" s="76">
        <f>VLOOKUP(B25,'[1]Фонд 16птв'!$D$4:$FV$495,4,0)</f>
        <v>31</v>
      </c>
      <c r="W25" s="79">
        <f>VLOOKUP(B25,'[1]Фонд 16птв'!$D$4:$FV$495,5,0)</f>
        <v>1.1643599999999998</v>
      </c>
      <c r="X25" s="76">
        <f>VLOOKUP(B25,'[1]Фонд 16птв'!$D$4:$FV$495,6,0)</f>
        <v>96</v>
      </c>
      <c r="Y25" s="117" t="str">
        <f>VLOOKUP(B25,'[1]Фонд 16птв'!$D$4:$K$491,2,FALSE)</f>
        <v>вн</v>
      </c>
      <c r="Z25" s="43" t="str">
        <f>VLOOKUP(B25,'[1]Фонд 16птв'!$D$4:$FV$495,22,0)</f>
        <v>винтовой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</row>
    <row r="26" spans="1:239" s="5" customFormat="1" ht="180" customHeight="1" x14ac:dyDescent="1.05">
      <c r="A26" s="40">
        <f t="shared" si="0"/>
        <v>21</v>
      </c>
      <c r="B26" s="62">
        <v>1540</v>
      </c>
      <c r="C26" s="41" t="s">
        <v>27</v>
      </c>
      <c r="D26" s="64" t="s">
        <v>53</v>
      </c>
      <c r="E26" s="173"/>
      <c r="F26" s="172"/>
      <c r="G26" s="172"/>
      <c r="H26" s="172"/>
      <c r="I26" s="43" t="str">
        <f>VLOOKUP(B26,'[1]Фонд 16птв'!$D$4:$FV$495,51,0)</f>
        <v>СКЖ-60</v>
      </c>
      <c r="J26" s="173"/>
      <c r="K26" s="173"/>
      <c r="L26" s="173"/>
      <c r="M26" s="174"/>
      <c r="N26" s="174"/>
      <c r="O26" s="173"/>
      <c r="P26" s="173"/>
      <c r="Q26" s="173"/>
      <c r="R26" s="44"/>
      <c r="S26" s="175">
        <f t="shared" si="1"/>
        <v>0</v>
      </c>
      <c r="T26" s="171">
        <f>VLOOKUP(B26,'[1]Фонд 16птв'!$D$4:$FV$495,12,0)</f>
        <v>95</v>
      </c>
      <c r="U26" s="42"/>
      <c r="V26" s="76">
        <f>VLOOKUP(B26,'[1]Фонд 16птв'!$D$4:$FV$495,4,0)</f>
        <v>75</v>
      </c>
      <c r="W26" s="79">
        <f>VLOOKUP(B26,'[1]Фонд 16птв'!$D$4:$FV$495,5,0)</f>
        <v>2.1127499999999997</v>
      </c>
      <c r="X26" s="76">
        <f>VLOOKUP(B26,'[1]Фонд 16птв'!$D$4:$FV$495,6,0)</f>
        <v>97</v>
      </c>
      <c r="Y26" s="117" t="str">
        <f>VLOOKUP(B26,'[1]Фонд 16птв'!$D$4:$K$491,2,FALSE)</f>
        <v>вн</v>
      </c>
      <c r="Z26" s="43" t="str">
        <f>VLOOKUP(B26,'[1]Фонд 16птв'!$D$4:$FV$495,22,0)</f>
        <v>винтовой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</row>
    <row r="27" spans="1:239" s="5" customFormat="1" ht="180" customHeight="1" x14ac:dyDescent="1.05">
      <c r="A27" s="40">
        <f t="shared" si="0"/>
        <v>22</v>
      </c>
      <c r="B27" s="62">
        <v>1541</v>
      </c>
      <c r="C27" s="41" t="s">
        <v>27</v>
      </c>
      <c r="D27" s="64" t="s">
        <v>53</v>
      </c>
      <c r="E27" s="173"/>
      <c r="F27" s="172"/>
      <c r="G27" s="172"/>
      <c r="H27" s="172"/>
      <c r="I27" s="43" t="str">
        <f>VLOOKUP(B27,'[1]Фонд 16птв'!$D$4:$FV$495,51,0)</f>
        <v>СКЖ-60</v>
      </c>
      <c r="J27" s="173"/>
      <c r="K27" s="173"/>
      <c r="L27" s="173"/>
      <c r="M27" s="174"/>
      <c r="N27" s="174"/>
      <c r="O27" s="173"/>
      <c r="P27" s="173"/>
      <c r="Q27" s="173"/>
      <c r="R27" s="45"/>
      <c r="S27" s="175">
        <f t="shared" si="1"/>
        <v>0</v>
      </c>
      <c r="T27" s="171">
        <f>VLOOKUP(B27,'[1]Фонд 16птв'!$D$4:$FV$495,12,0)</f>
        <v>79</v>
      </c>
      <c r="U27" s="42"/>
      <c r="V27" s="76">
        <f>VLOOKUP(B27,'[1]Фонд 16птв'!$D$4:$FV$495,4,0)</f>
        <v>55</v>
      </c>
      <c r="W27" s="79">
        <f>VLOOKUP(B27,'[1]Фонд 16птв'!$D$4:$FV$495,5,0)</f>
        <v>6.1973999999999991</v>
      </c>
      <c r="X27" s="76">
        <f>VLOOKUP(B27,'[1]Фонд 16птв'!$D$4:$FV$495,6,0)</f>
        <v>88</v>
      </c>
      <c r="Y27" s="117" t="str">
        <f>VLOOKUP(B27,'[1]Фонд 16птв'!$D$4:$K$491,2,FALSE)</f>
        <v>вн</v>
      </c>
      <c r="Z27" s="43" t="str">
        <f>VLOOKUP(B27,'[1]Фонд 16птв'!$D$4:$FV$495,22,0)</f>
        <v>винтовой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</row>
    <row r="28" spans="1:239" s="5" customFormat="1" ht="180" customHeight="1" x14ac:dyDescent="1.05">
      <c r="A28" s="40">
        <f t="shared" si="0"/>
        <v>23</v>
      </c>
      <c r="B28" s="62">
        <v>1542</v>
      </c>
      <c r="C28" s="41" t="s">
        <v>27</v>
      </c>
      <c r="D28" s="64" t="s">
        <v>53</v>
      </c>
      <c r="E28" s="173"/>
      <c r="F28" s="172"/>
      <c r="G28" s="172"/>
      <c r="H28" s="172"/>
      <c r="I28" s="43" t="str">
        <f>VLOOKUP(B28,'[1]Фонд 16птв'!$D$4:$FV$495,51,0)</f>
        <v>СКЖ-60</v>
      </c>
      <c r="J28" s="173"/>
      <c r="K28" s="173"/>
      <c r="L28" s="173"/>
      <c r="M28" s="174"/>
      <c r="N28" s="174"/>
      <c r="O28" s="173"/>
      <c r="P28" s="173"/>
      <c r="Q28" s="173"/>
      <c r="R28" s="45"/>
      <c r="S28" s="175">
        <f t="shared" si="1"/>
        <v>0</v>
      </c>
      <c r="T28" s="171">
        <f>VLOOKUP(B28,'[1]Фонд 16птв'!$D$4:$FV$495,12,0)</f>
        <v>97</v>
      </c>
      <c r="U28" s="42"/>
      <c r="V28" s="76">
        <f>VLOOKUP(B28,'[1]Фонд 16птв'!$D$4:$FV$495,4,0)</f>
        <v>38</v>
      </c>
      <c r="W28" s="79">
        <f>VLOOKUP(B28,'[1]Фонд 16птв'!$D$4:$FV$495,5,0)</f>
        <v>1.0704599999999997</v>
      </c>
      <c r="X28" s="76">
        <f>VLOOKUP(B28,'[1]Фонд 16птв'!$D$4:$FV$495,6,0)</f>
        <v>97</v>
      </c>
      <c r="Y28" s="117" t="str">
        <f>VLOOKUP(B28,'[1]Фонд 16птв'!$D$4:$K$491,2,FALSE)</f>
        <v>ск</v>
      </c>
      <c r="Z28" s="43" t="str">
        <f>VLOOKUP(B28,'[1]Фонд 16птв'!$D$4:$FV$495,22,0)</f>
        <v>СК работает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</row>
    <row r="29" spans="1:239" s="5" customFormat="1" ht="180" customHeight="1" x14ac:dyDescent="1.05">
      <c r="A29" s="40">
        <f t="shared" si="0"/>
        <v>24</v>
      </c>
      <c r="B29" s="62">
        <v>1543</v>
      </c>
      <c r="C29" s="41" t="s">
        <v>27</v>
      </c>
      <c r="D29" s="64" t="s">
        <v>53</v>
      </c>
      <c r="E29" s="173"/>
      <c r="F29" s="172"/>
      <c r="G29" s="172"/>
      <c r="H29" s="172"/>
      <c r="I29" s="43" t="str">
        <f>VLOOKUP(B29,'[1]Фонд 16птв'!$D$4:$FV$495,51,0)</f>
        <v>СКЖ-60</v>
      </c>
      <c r="J29" s="173"/>
      <c r="K29" s="173"/>
      <c r="L29" s="173"/>
      <c r="M29" s="174"/>
      <c r="N29" s="174"/>
      <c r="O29" s="173"/>
      <c r="P29" s="173"/>
      <c r="Q29" s="173"/>
      <c r="R29" s="45"/>
      <c r="S29" s="175">
        <f t="shared" si="1"/>
        <v>0</v>
      </c>
      <c r="T29" s="171">
        <f>VLOOKUP(B29,'[1]Фонд 16птв'!$D$4:$FV$495,12,0)</f>
        <v>97</v>
      </c>
      <c r="U29" s="42"/>
      <c r="V29" s="76">
        <f>VLOOKUP(B29,'[1]Фонд 16птв'!$D$4:$FV$495,4,0)</f>
        <v>70</v>
      </c>
      <c r="W29" s="79">
        <f>VLOOKUP(B29,'[1]Фонд 16птв'!$D$4:$FV$495,5,0)</f>
        <v>6.5729999999999995</v>
      </c>
      <c r="X29" s="76">
        <f>VLOOKUP(B29,'[1]Фонд 16птв'!$D$4:$FV$495,6,0)</f>
        <v>90</v>
      </c>
      <c r="Y29" s="117" t="str">
        <f>VLOOKUP(B29,'[1]Фонд 16птв'!$D$4:$K$491,2,FALSE)</f>
        <v>вн</v>
      </c>
      <c r="Z29" s="43" t="str">
        <f>VLOOKUP(B29,'[1]Фонд 16птв'!$D$4:$FV$495,22,0)</f>
        <v>винтовой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</row>
    <row r="30" spans="1:239" s="5" customFormat="1" ht="180" customHeight="1" x14ac:dyDescent="1.05">
      <c r="A30" s="40">
        <f t="shared" si="0"/>
        <v>25</v>
      </c>
      <c r="B30" s="62">
        <v>1583</v>
      </c>
      <c r="C30" s="41" t="s">
        <v>27</v>
      </c>
      <c r="D30" s="64" t="s">
        <v>53</v>
      </c>
      <c r="E30" s="173"/>
      <c r="F30" s="172"/>
      <c r="G30" s="172"/>
      <c r="H30" s="172"/>
      <c r="I30" s="43" t="str">
        <f>VLOOKUP(B30,'[1]Фонд 16птв'!$D$4:$FV$495,51,0)</f>
        <v>СКЖ-60</v>
      </c>
      <c r="J30" s="173"/>
      <c r="K30" s="173"/>
      <c r="L30" s="173"/>
      <c r="M30" s="174"/>
      <c r="N30" s="174"/>
      <c r="O30" s="173"/>
      <c r="P30" s="173"/>
      <c r="Q30" s="173"/>
      <c r="R30" s="45"/>
      <c r="S30" s="175">
        <f t="shared" si="1"/>
        <v>0</v>
      </c>
      <c r="T30" s="171">
        <f>VLOOKUP(B30,'[1]Фонд 16птв'!$D$4:$FV$495,12,0)</f>
        <v>96</v>
      </c>
      <c r="U30" s="42"/>
      <c r="V30" s="76">
        <f>VLOOKUP(B30,'[1]Фонд 16птв'!$D$4:$FV$495,4,0)</f>
        <v>13</v>
      </c>
      <c r="W30" s="79">
        <f>VLOOKUP(B30,'[1]Фонд 16птв'!$D$4:$FV$495,5,0)</f>
        <v>1.2206999999999999</v>
      </c>
      <c r="X30" s="76">
        <f>VLOOKUP(B30,'[1]Фонд 16птв'!$D$4:$FV$495,6,0)</f>
        <v>90</v>
      </c>
      <c r="Y30" s="117" t="str">
        <f>VLOOKUP(B30,'[1]Фонд 16птв'!$D$4:$K$491,2,FALSE)</f>
        <v>ск</v>
      </c>
      <c r="Z30" s="43" t="str">
        <f>VLOOKUP(B30,'[1]Фонд 16птв'!$D$4:$FV$495,22,0)</f>
        <v>СК работает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</row>
    <row r="31" spans="1:239" s="5" customFormat="1" ht="180" customHeight="1" x14ac:dyDescent="1.05">
      <c r="A31" s="40">
        <f t="shared" si="0"/>
        <v>26</v>
      </c>
      <c r="B31" s="62">
        <v>1585</v>
      </c>
      <c r="C31" s="41" t="s">
        <v>27</v>
      </c>
      <c r="D31" s="64" t="s">
        <v>53</v>
      </c>
      <c r="E31" s="173"/>
      <c r="F31" s="172"/>
      <c r="G31" s="172"/>
      <c r="H31" s="172"/>
      <c r="I31" s="43" t="str">
        <f>VLOOKUP(B31,'[1]Фонд 16птв'!$D$4:$FV$495,51,0)</f>
        <v>СКЖ-60</v>
      </c>
      <c r="J31" s="173"/>
      <c r="K31" s="173"/>
      <c r="L31" s="173"/>
      <c r="M31" s="174"/>
      <c r="N31" s="174"/>
      <c r="O31" s="173"/>
      <c r="P31" s="173"/>
      <c r="Q31" s="173"/>
      <c r="R31" s="45"/>
      <c r="S31" s="175">
        <f t="shared" si="1"/>
        <v>0</v>
      </c>
      <c r="T31" s="171">
        <f>VLOOKUP(B31,'[1]Фонд 16птв'!$D$4:$FV$495,12,0)</f>
        <v>90</v>
      </c>
      <c r="U31" s="42"/>
      <c r="V31" s="76">
        <f>VLOOKUP(B31,'[1]Фонд 16птв'!$D$4:$FV$495,4,0)</f>
        <v>9</v>
      </c>
      <c r="W31" s="79">
        <f>VLOOKUP(B31,'[1]Фонд 16птв'!$D$4:$FV$495,5,0)</f>
        <v>0.6760799999999999</v>
      </c>
      <c r="X31" s="76">
        <f>VLOOKUP(B31,'[1]Фонд 16птв'!$D$4:$FV$495,6,0)</f>
        <v>92</v>
      </c>
      <c r="Y31" s="117" t="str">
        <f>VLOOKUP(B31,'[1]Фонд 16птв'!$D$4:$K$491,2,FALSE)</f>
        <v>вн</v>
      </c>
      <c r="Z31" s="43" t="str">
        <f>VLOOKUP(B31,'[1]Фонд 16птв'!$D$4:$FV$495,22,0)</f>
        <v>винтовой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</row>
    <row r="32" spans="1:239" s="5" customFormat="1" ht="180" customHeight="1" x14ac:dyDescent="1.05">
      <c r="A32" s="40">
        <f t="shared" si="0"/>
        <v>27</v>
      </c>
      <c r="B32" s="130">
        <v>1633</v>
      </c>
      <c r="C32" s="41" t="s">
        <v>27</v>
      </c>
      <c r="D32" s="64" t="s">
        <v>53</v>
      </c>
      <c r="E32" s="173"/>
      <c r="F32" s="172"/>
      <c r="G32" s="172"/>
      <c r="H32" s="172"/>
      <c r="I32" s="43" t="str">
        <f>VLOOKUP(B32,'[1]Фонд 16птв'!$D$4:$FV$495,51,0)</f>
        <v>СКЖ-60</v>
      </c>
      <c r="J32" s="173"/>
      <c r="K32" s="173"/>
      <c r="L32" s="173"/>
      <c r="M32" s="174"/>
      <c r="N32" s="174"/>
      <c r="O32" s="173"/>
      <c r="P32" s="173"/>
      <c r="Q32" s="173"/>
      <c r="R32" s="129" t="s">
        <v>38</v>
      </c>
      <c r="S32" s="175">
        <f t="shared" si="1"/>
        <v>0</v>
      </c>
      <c r="T32" s="171">
        <f>VLOOKUP(B32,'[1]Фонд 16птв'!$D$4:$FV$495,12,0)</f>
        <v>0</v>
      </c>
      <c r="U32" s="42"/>
      <c r="V32" s="76">
        <f>VLOOKUP(B32,'[1]Фонд 16птв'!$D$4:$FV$495,4,0)</f>
        <v>0</v>
      </c>
      <c r="W32" s="79">
        <f>VLOOKUP(B32,'[1]Фонд 16птв'!$D$4:$FV$495,5,0)</f>
        <v>0</v>
      </c>
      <c r="X32" s="76">
        <f>VLOOKUP(B32,'[1]Фонд 16птв'!$D$4:$FV$495,6,0)</f>
        <v>0</v>
      </c>
      <c r="Y32" s="117" t="str">
        <f>VLOOKUP(B32,'[1]Фонд 16птв'!$D$4:$K$491,2,FALSE)</f>
        <v>вн</v>
      </c>
      <c r="Z32" s="43" t="str">
        <f>VLOOKUP(B32,'[1]Фонд 16птв'!$D$4:$FV$495,22,0)</f>
        <v>Бездействие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</row>
    <row r="33" spans="1:239" s="5" customFormat="1" ht="180" customHeight="1" x14ac:dyDescent="1.05">
      <c r="A33" s="40">
        <f t="shared" si="0"/>
        <v>28</v>
      </c>
      <c r="B33" s="62">
        <v>1634</v>
      </c>
      <c r="C33" s="41" t="s">
        <v>27</v>
      </c>
      <c r="D33" s="64" t="s">
        <v>53</v>
      </c>
      <c r="E33" s="173"/>
      <c r="F33" s="172"/>
      <c r="G33" s="172"/>
      <c r="H33" s="172"/>
      <c r="I33" s="43" t="str">
        <f>VLOOKUP(B33,'[1]Фонд 16птв'!$D$4:$FV$495,51,0)</f>
        <v>СКЖ-60</v>
      </c>
      <c r="J33" s="173"/>
      <c r="K33" s="173"/>
      <c r="L33" s="173"/>
      <c r="M33" s="174"/>
      <c r="N33" s="174"/>
      <c r="O33" s="173"/>
      <c r="P33" s="173"/>
      <c r="Q33" s="173"/>
      <c r="R33" s="45"/>
      <c r="S33" s="175">
        <f t="shared" si="1"/>
        <v>0</v>
      </c>
      <c r="T33" s="171">
        <f>VLOOKUP(B33,'[1]Фонд 16птв'!$D$4:$FV$495,12,0)</f>
        <v>97</v>
      </c>
      <c r="U33" s="42"/>
      <c r="V33" s="76">
        <f>VLOOKUP(B33,'[1]Фонд 16птв'!$D$4:$FV$495,4,0)</f>
        <v>48</v>
      </c>
      <c r="W33" s="79">
        <f>VLOOKUP(B33,'[1]Фонд 16птв'!$D$4:$FV$495,5,0)</f>
        <v>1.8028799999999998</v>
      </c>
      <c r="X33" s="76">
        <f>VLOOKUP(B33,'[1]Фонд 16птв'!$D$4:$FV$495,6,0)</f>
        <v>96</v>
      </c>
      <c r="Y33" s="117" t="str">
        <f>VLOOKUP(B33,'[1]Фонд 16птв'!$D$4:$K$491,2,FALSE)</f>
        <v>вн</v>
      </c>
      <c r="Z33" s="43" t="str">
        <f>VLOOKUP(B33,'[1]Фонд 16птв'!$D$4:$FV$495,22,0)</f>
        <v>винтовой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</row>
    <row r="34" spans="1:239" s="5" customFormat="1" ht="180" customHeight="1" x14ac:dyDescent="1.05">
      <c r="A34" s="40">
        <f t="shared" si="0"/>
        <v>29</v>
      </c>
      <c r="B34" s="62">
        <v>1636</v>
      </c>
      <c r="C34" s="41" t="s">
        <v>27</v>
      </c>
      <c r="D34" s="64" t="s">
        <v>53</v>
      </c>
      <c r="E34" s="173"/>
      <c r="F34" s="172"/>
      <c r="G34" s="172"/>
      <c r="H34" s="172"/>
      <c r="I34" s="43" t="str">
        <f>VLOOKUP(B34,'[1]Фонд 16птв'!$D$4:$FV$495,51,0)</f>
        <v>СКЖ-120</v>
      </c>
      <c r="J34" s="173"/>
      <c r="K34" s="173"/>
      <c r="L34" s="173"/>
      <c r="M34" s="174"/>
      <c r="N34" s="174"/>
      <c r="O34" s="173"/>
      <c r="P34" s="173"/>
      <c r="Q34" s="173"/>
      <c r="R34" s="45"/>
      <c r="S34" s="175">
        <f t="shared" si="1"/>
        <v>0</v>
      </c>
      <c r="T34" s="171">
        <f>VLOOKUP(B34,'[1]Фонд 16птв'!$D$4:$FV$495,12,0)</f>
        <v>95</v>
      </c>
      <c r="U34" s="42"/>
      <c r="V34" s="76">
        <f>VLOOKUP(B34,'[1]Фонд 16птв'!$D$4:$FV$495,4,0)</f>
        <v>90</v>
      </c>
      <c r="W34" s="79">
        <f>VLOOKUP(B34,'[1]Фонд 16птв'!$D$4:$FV$495,5,0)</f>
        <v>4.2254999999999994</v>
      </c>
      <c r="X34" s="76">
        <f>VLOOKUP(B34,'[1]Фонд 16птв'!$D$4:$FV$495,6,0)</f>
        <v>95</v>
      </c>
      <c r="Y34" s="117" t="str">
        <f>VLOOKUP(B34,'[1]Фонд 16птв'!$D$4:$K$491,2,FALSE)</f>
        <v>вн</v>
      </c>
      <c r="Z34" s="43" t="str">
        <f>VLOOKUP(B34,'[1]Фонд 16птв'!$D$4:$FV$495,22,0)</f>
        <v>винтовой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</row>
    <row r="35" spans="1:239" s="5" customFormat="1" ht="180" customHeight="1" x14ac:dyDescent="1.05">
      <c r="A35" s="40">
        <f t="shared" si="0"/>
        <v>30</v>
      </c>
      <c r="B35" s="62">
        <v>1637</v>
      </c>
      <c r="C35" s="41" t="s">
        <v>27</v>
      </c>
      <c r="D35" s="64" t="s">
        <v>53</v>
      </c>
      <c r="E35" s="173"/>
      <c r="F35" s="172"/>
      <c r="G35" s="172"/>
      <c r="H35" s="172"/>
      <c r="I35" s="43" t="str">
        <f>VLOOKUP(B35,'[1]Фонд 16птв'!$D$4:$FV$495,51,0)</f>
        <v>СКЖ-60</v>
      </c>
      <c r="J35" s="173"/>
      <c r="K35" s="173"/>
      <c r="L35" s="173"/>
      <c r="M35" s="174"/>
      <c r="N35" s="174"/>
      <c r="O35" s="173"/>
      <c r="P35" s="173"/>
      <c r="Q35" s="173"/>
      <c r="R35" s="45"/>
      <c r="S35" s="175">
        <f t="shared" si="1"/>
        <v>0</v>
      </c>
      <c r="T35" s="171">
        <f>VLOOKUP(B35,'[1]Фонд 16птв'!$D$4:$FV$495,12,0)</f>
        <v>94</v>
      </c>
      <c r="U35" s="42"/>
      <c r="V35" s="76">
        <f>VLOOKUP(B35,'[1]Фонд 16птв'!$D$4:$FV$495,4,0)</f>
        <v>51</v>
      </c>
      <c r="W35" s="79">
        <f>VLOOKUP(B35,'[1]Фонд 16птв'!$D$4:$FV$495,5,0)</f>
        <v>2.39445</v>
      </c>
      <c r="X35" s="76">
        <f>VLOOKUP(B35,'[1]Фонд 16птв'!$D$4:$FV$495,6,0)</f>
        <v>95</v>
      </c>
      <c r="Y35" s="117" t="str">
        <f>VLOOKUP(B35,'[1]Фонд 16птв'!$D$4:$K$491,2,FALSE)</f>
        <v>ск</v>
      </c>
      <c r="Z35" s="43" t="str">
        <f>VLOOKUP(B35,'[1]Фонд 16птв'!$D$4:$FV$495,22,0)</f>
        <v>СК работает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</row>
    <row r="36" spans="1:239" s="5" customFormat="1" ht="180" customHeight="1" x14ac:dyDescent="1.05">
      <c r="A36" s="40">
        <f t="shared" si="0"/>
        <v>31</v>
      </c>
      <c r="B36" s="62">
        <v>1638</v>
      </c>
      <c r="C36" s="41" t="s">
        <v>27</v>
      </c>
      <c r="D36" s="64" t="s">
        <v>53</v>
      </c>
      <c r="E36" s="173"/>
      <c r="F36" s="172"/>
      <c r="G36" s="172"/>
      <c r="H36" s="172"/>
      <c r="I36" s="43" t="str">
        <f>VLOOKUP(B36,'[1]Фонд 16птв'!$D$4:$FV$495,51,0)</f>
        <v>СКЖ-60</v>
      </c>
      <c r="J36" s="173"/>
      <c r="K36" s="173"/>
      <c r="L36" s="173"/>
      <c r="M36" s="174"/>
      <c r="N36" s="174"/>
      <c r="O36" s="173"/>
      <c r="P36" s="173"/>
      <c r="Q36" s="173"/>
      <c r="R36" s="45"/>
      <c r="S36" s="175">
        <f t="shared" si="1"/>
        <v>0</v>
      </c>
      <c r="T36" s="171">
        <f>VLOOKUP(B36,'[1]Фонд 16птв'!$D$4:$FV$495,12,0)</f>
        <v>84</v>
      </c>
      <c r="U36" s="42"/>
      <c r="V36" s="76">
        <f>VLOOKUP(B36,'[1]Фонд 16птв'!$D$4:$FV$495,4,0)</f>
        <v>35</v>
      </c>
      <c r="W36" s="79">
        <f>VLOOKUP(B36,'[1]Фонд 16птв'!$D$4:$FV$495,5,0)</f>
        <v>3.6151499999999999</v>
      </c>
      <c r="X36" s="76">
        <f>VLOOKUP(B36,'[1]Фонд 16птв'!$D$4:$FV$495,6,0)</f>
        <v>89</v>
      </c>
      <c r="Y36" s="117" t="str">
        <f>VLOOKUP(B36,'[1]Фонд 16птв'!$D$4:$K$491,2,FALSE)</f>
        <v>вн</v>
      </c>
      <c r="Z36" s="43" t="str">
        <f>VLOOKUP(B36,'[1]Фонд 16птв'!$D$4:$FV$495,22,0)</f>
        <v>винтовой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</row>
    <row r="37" spans="1:239" s="5" customFormat="1" ht="180" customHeight="1" x14ac:dyDescent="1.05">
      <c r="A37" s="40">
        <f t="shared" si="0"/>
        <v>32</v>
      </c>
      <c r="B37" s="62">
        <v>1639</v>
      </c>
      <c r="C37" s="41" t="s">
        <v>27</v>
      </c>
      <c r="D37" s="64" t="s">
        <v>53</v>
      </c>
      <c r="E37" s="173"/>
      <c r="F37" s="172"/>
      <c r="G37" s="172"/>
      <c r="H37" s="172"/>
      <c r="I37" s="43" t="str">
        <f>VLOOKUP(B37,'[1]Фонд 16птв'!$D$4:$FV$495,51,0)</f>
        <v>Nuflo</v>
      </c>
      <c r="J37" s="173"/>
      <c r="K37" s="173"/>
      <c r="L37" s="173"/>
      <c r="M37" s="174"/>
      <c r="N37" s="174"/>
      <c r="O37" s="173"/>
      <c r="P37" s="173"/>
      <c r="Q37" s="173"/>
      <c r="R37" s="45"/>
      <c r="S37" s="175">
        <f t="shared" si="1"/>
        <v>0</v>
      </c>
      <c r="T37" s="171">
        <f>VLOOKUP(B37,'[1]Фонд 16птв'!$D$4:$FV$495,12,0)</f>
        <v>97</v>
      </c>
      <c r="U37" s="42"/>
      <c r="V37" s="76">
        <f>VLOOKUP(B37,'[1]Фонд 16птв'!$D$4:$FV$495,4,0)</f>
        <v>70</v>
      </c>
      <c r="W37" s="79">
        <f>VLOOKUP(B37,'[1]Фонд 16птв'!$D$4:$FV$495,5,0)</f>
        <v>1.9719</v>
      </c>
      <c r="X37" s="76">
        <f>VLOOKUP(B37,'[1]Фонд 16птв'!$D$4:$FV$495,6,0)</f>
        <v>97</v>
      </c>
      <c r="Y37" s="117" t="str">
        <f>VLOOKUP(B37,'[1]Фонд 16птв'!$D$4:$K$491,2,FALSE)</f>
        <v>вн</v>
      </c>
      <c r="Z37" s="43" t="str">
        <f>VLOOKUP(B37,'[1]Фонд 16птв'!$D$4:$FV$495,22,0)</f>
        <v>ОПРС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</row>
    <row r="38" spans="1:239" s="162" customFormat="1" ht="180" customHeight="1" x14ac:dyDescent="1.05">
      <c r="A38" s="151"/>
      <c r="B38" s="152"/>
      <c r="C38" s="153"/>
      <c r="D38" s="164"/>
      <c r="E38" s="154"/>
      <c r="F38" s="155"/>
      <c r="G38" s="155"/>
      <c r="H38" s="155"/>
      <c r="I38" s="156"/>
      <c r="J38" s="155"/>
      <c r="K38" s="155"/>
      <c r="L38" s="155"/>
      <c r="M38" s="157"/>
      <c r="N38" s="157"/>
      <c r="O38" s="155"/>
      <c r="P38" s="155"/>
      <c r="Q38" s="158"/>
      <c r="R38" s="159"/>
      <c r="S38" s="160"/>
      <c r="T38" s="161"/>
      <c r="U38" s="160"/>
      <c r="V38" s="72">
        <f>SUM(V6:V37)</f>
        <v>1082</v>
      </c>
      <c r="W38" s="67">
        <f>SUM(W6:W37)</f>
        <v>59.541989999999984</v>
      </c>
      <c r="X38" s="163"/>
      <c r="Y38" s="46"/>
      <c r="Z38" s="156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</row>
    <row r="39" spans="1:239" s="8" customFormat="1" ht="200.1" customHeight="1" x14ac:dyDescent="0.15">
      <c r="A39" s="46"/>
      <c r="B39" s="46"/>
      <c r="C39" s="47"/>
      <c r="D39" s="67"/>
      <c r="E39" s="47" t="s">
        <v>29</v>
      </c>
      <c r="F39" s="46"/>
      <c r="G39" s="46"/>
      <c r="H39" s="47"/>
      <c r="I39" s="47"/>
      <c r="J39" s="46"/>
      <c r="K39" s="46"/>
      <c r="L39" s="46"/>
      <c r="M39" s="72"/>
      <c r="N39" s="72"/>
      <c r="O39" s="46"/>
      <c r="P39" s="46"/>
      <c r="Q39" s="46"/>
      <c r="R39" s="46"/>
      <c r="S39" s="46"/>
      <c r="T39" s="46"/>
      <c r="U39" s="46"/>
      <c r="X39" s="102"/>
      <c r="Y39" s="4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 spans="1:239" s="10" customFormat="1" ht="200.1" customHeight="1" x14ac:dyDescent="1.05">
      <c r="A40" s="49" t="s">
        <v>30</v>
      </c>
      <c r="B40" s="49" t="s">
        <v>5</v>
      </c>
      <c r="C40" s="122" t="s">
        <v>32</v>
      </c>
      <c r="D40" s="116"/>
      <c r="E40" s="180" t="s">
        <v>14</v>
      </c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1"/>
      <c r="Q40" s="63" t="s">
        <v>33</v>
      </c>
      <c r="R40" s="50" t="s">
        <v>34</v>
      </c>
      <c r="S40" s="125"/>
      <c r="T40" s="125"/>
      <c r="U40" s="125"/>
      <c r="V40" s="98"/>
      <c r="W40" s="93"/>
      <c r="X40" s="102"/>
      <c r="Y40" s="125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spans="1:239" s="10" customFormat="1" ht="200.1" customHeight="1" x14ac:dyDescent="0.15">
      <c r="A41" s="52">
        <v>1</v>
      </c>
      <c r="B41" s="53"/>
      <c r="C41" s="179"/>
      <c r="D41" s="177"/>
      <c r="E41" s="177"/>
      <c r="F41" s="119"/>
      <c r="G41" s="177"/>
      <c r="H41" s="177"/>
      <c r="I41" s="177"/>
      <c r="J41" s="177"/>
      <c r="K41" s="177"/>
      <c r="L41" s="177"/>
      <c r="M41" s="177"/>
      <c r="N41" s="177"/>
      <c r="O41" s="177"/>
      <c r="P41" s="178"/>
      <c r="Q41" s="123"/>
      <c r="R41" s="123"/>
      <c r="S41" s="56"/>
      <c r="T41" s="56"/>
      <c r="U41" s="56"/>
      <c r="V41" s="98"/>
      <c r="W41" s="93"/>
      <c r="X41" s="102"/>
      <c r="Y41" s="5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spans="1:239" s="10" customFormat="1" ht="200.1" customHeight="1" x14ac:dyDescent="0.15">
      <c r="A42" s="52">
        <v>2</v>
      </c>
      <c r="B42" s="53"/>
      <c r="C42" s="179"/>
      <c r="D42" s="177"/>
      <c r="E42" s="177"/>
      <c r="F42" s="119"/>
      <c r="G42" s="177"/>
      <c r="H42" s="177"/>
      <c r="I42" s="177"/>
      <c r="J42" s="177"/>
      <c r="K42" s="177"/>
      <c r="L42" s="177"/>
      <c r="M42" s="177"/>
      <c r="N42" s="177"/>
      <c r="O42" s="177"/>
      <c r="P42" s="178"/>
      <c r="Q42" s="123"/>
      <c r="R42" s="123"/>
      <c r="S42" s="56"/>
      <c r="T42" s="56"/>
      <c r="U42" s="56"/>
      <c r="V42" s="98"/>
      <c r="W42" s="93"/>
      <c r="X42" s="102"/>
      <c r="Y42" s="5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spans="1:239" s="10" customFormat="1" ht="200.1" customHeight="1" x14ac:dyDescent="0.15">
      <c r="A43" s="52">
        <v>3</v>
      </c>
      <c r="B43" s="53"/>
      <c r="C43" s="179"/>
      <c r="D43" s="177"/>
      <c r="E43" s="177"/>
      <c r="F43" s="119"/>
      <c r="G43" s="119"/>
      <c r="H43" s="119"/>
      <c r="I43" s="119"/>
      <c r="J43" s="119"/>
      <c r="K43" s="119"/>
      <c r="L43" s="119"/>
      <c r="M43" s="119"/>
      <c r="N43" s="133"/>
      <c r="O43" s="119"/>
      <c r="P43" s="120"/>
      <c r="Q43" s="123"/>
      <c r="R43" s="123"/>
      <c r="S43" s="56"/>
      <c r="T43" s="56"/>
      <c r="U43" s="56"/>
      <c r="V43" s="98"/>
      <c r="W43" s="93"/>
      <c r="X43" s="102"/>
      <c r="Y43" s="5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spans="1:239" s="10" customFormat="1" ht="200.1" customHeight="1" x14ac:dyDescent="0.15">
      <c r="A44" s="52">
        <v>4</v>
      </c>
      <c r="B44" s="53"/>
      <c r="C44" s="179"/>
      <c r="D44" s="177"/>
      <c r="E44" s="177"/>
      <c r="F44" s="119"/>
      <c r="G44" s="119"/>
      <c r="H44" s="119"/>
      <c r="I44" s="119"/>
      <c r="J44" s="119"/>
      <c r="K44" s="119"/>
      <c r="L44" s="119"/>
      <c r="M44" s="119"/>
      <c r="N44" s="133"/>
      <c r="O44" s="119"/>
      <c r="P44" s="120"/>
      <c r="Q44" s="123"/>
      <c r="R44" s="123"/>
      <c r="S44" s="56"/>
      <c r="T44" s="56"/>
      <c r="U44" s="56"/>
      <c r="V44" s="98"/>
      <c r="W44" s="93"/>
      <c r="X44" s="102"/>
      <c r="Y44" s="5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spans="1:239" s="10" customFormat="1" ht="200.1" customHeight="1" x14ac:dyDescent="0.15">
      <c r="A45" s="52">
        <v>5</v>
      </c>
      <c r="B45" s="53"/>
      <c r="C45" s="179"/>
      <c r="D45" s="177"/>
      <c r="E45" s="177"/>
      <c r="F45" s="119"/>
      <c r="G45" s="119"/>
      <c r="H45" s="119"/>
      <c r="I45" s="119"/>
      <c r="J45" s="119"/>
      <c r="K45" s="119"/>
      <c r="L45" s="119"/>
      <c r="M45" s="119"/>
      <c r="N45" s="133"/>
      <c r="O45" s="119"/>
      <c r="P45" s="120"/>
      <c r="Q45" s="123"/>
      <c r="R45" s="123"/>
      <c r="S45" s="56"/>
      <c r="T45" s="56"/>
      <c r="U45" s="56"/>
      <c r="V45" s="98"/>
      <c r="W45" s="93"/>
      <c r="X45" s="102"/>
      <c r="Y45" s="5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spans="1:239" s="10" customFormat="1" ht="200.1" customHeight="1" x14ac:dyDescent="0.15">
      <c r="A46" s="52">
        <v>6</v>
      </c>
      <c r="B46" s="53"/>
      <c r="C46" s="179"/>
      <c r="D46" s="177"/>
      <c r="E46" s="177"/>
      <c r="F46" s="119"/>
      <c r="G46" s="177"/>
      <c r="H46" s="177"/>
      <c r="I46" s="177"/>
      <c r="J46" s="177"/>
      <c r="K46" s="177"/>
      <c r="L46" s="177"/>
      <c r="M46" s="177"/>
      <c r="N46" s="177"/>
      <c r="O46" s="177"/>
      <c r="P46" s="178"/>
      <c r="Q46" s="123"/>
      <c r="R46" s="123"/>
      <c r="S46" s="56"/>
      <c r="T46" s="56"/>
      <c r="U46" s="56"/>
      <c r="V46" s="98"/>
      <c r="W46" s="93"/>
      <c r="X46" s="102"/>
      <c r="Y46" s="5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spans="1:239" s="10" customFormat="1" ht="200.1" customHeight="1" x14ac:dyDescent="1.05">
      <c r="A47" s="49">
        <v>7</v>
      </c>
      <c r="B47" s="49"/>
      <c r="C47" s="179"/>
      <c r="D47" s="177"/>
      <c r="E47" s="177"/>
      <c r="F47" s="119"/>
      <c r="G47" s="177"/>
      <c r="H47" s="177"/>
      <c r="I47" s="177"/>
      <c r="J47" s="177"/>
      <c r="K47" s="177"/>
      <c r="L47" s="177"/>
      <c r="M47" s="177"/>
      <c r="N47" s="177"/>
      <c r="O47" s="177"/>
      <c r="P47" s="178"/>
      <c r="Q47" s="123"/>
      <c r="R47" s="123"/>
      <c r="S47" s="56"/>
      <c r="T47" s="56"/>
      <c r="U47" s="56"/>
      <c r="V47" s="98"/>
      <c r="W47" s="93"/>
      <c r="X47" s="102"/>
      <c r="Y47" s="5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spans="1:239" s="10" customFormat="1" ht="200.1" customHeight="1" x14ac:dyDescent="0.15">
      <c r="A48" s="52">
        <v>8</v>
      </c>
      <c r="B48" s="53"/>
      <c r="C48" s="179"/>
      <c r="D48" s="177"/>
      <c r="E48" s="177"/>
      <c r="F48" s="119"/>
      <c r="G48" s="177"/>
      <c r="H48" s="177"/>
      <c r="I48" s="177"/>
      <c r="J48" s="177"/>
      <c r="K48" s="177"/>
      <c r="L48" s="177"/>
      <c r="M48" s="177"/>
      <c r="N48" s="177"/>
      <c r="O48" s="177"/>
      <c r="P48" s="178"/>
      <c r="Q48" s="123"/>
      <c r="R48" s="123"/>
      <c r="S48" s="56"/>
      <c r="T48" s="56"/>
      <c r="U48" s="56"/>
      <c r="V48" s="98"/>
      <c r="W48" s="93"/>
      <c r="X48" s="102"/>
      <c r="Y48" s="5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spans="1:239" s="10" customFormat="1" ht="200.1" customHeight="1" x14ac:dyDescent="0.15">
      <c r="A49" s="52">
        <v>9</v>
      </c>
      <c r="B49" s="53"/>
      <c r="C49" s="179"/>
      <c r="D49" s="177"/>
      <c r="E49" s="177"/>
      <c r="F49" s="119"/>
      <c r="G49" s="177"/>
      <c r="H49" s="177"/>
      <c r="I49" s="177"/>
      <c r="J49" s="177"/>
      <c r="K49" s="177"/>
      <c r="L49" s="177"/>
      <c r="M49" s="177"/>
      <c r="N49" s="177"/>
      <c r="O49" s="177"/>
      <c r="P49" s="178"/>
      <c r="Q49" s="123"/>
      <c r="R49" s="123"/>
      <c r="S49" s="56"/>
      <c r="T49" s="56"/>
      <c r="U49" s="56"/>
      <c r="V49" s="98"/>
      <c r="W49" s="93"/>
      <c r="X49" s="102"/>
      <c r="Y49" s="5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spans="1:239" s="10" customFormat="1" ht="200.1" customHeight="1" x14ac:dyDescent="0.15">
      <c r="A50" s="52">
        <v>10</v>
      </c>
      <c r="B50" s="53"/>
      <c r="C50" s="179"/>
      <c r="D50" s="177"/>
      <c r="E50" s="177"/>
      <c r="F50" s="119"/>
      <c r="G50" s="177"/>
      <c r="H50" s="177"/>
      <c r="I50" s="177"/>
      <c r="J50" s="177"/>
      <c r="K50" s="177"/>
      <c r="L50" s="177"/>
      <c r="M50" s="177"/>
      <c r="N50" s="177"/>
      <c r="O50" s="177"/>
      <c r="P50" s="178"/>
      <c r="Q50" s="123"/>
      <c r="R50" s="123"/>
      <c r="S50" s="56"/>
      <c r="T50" s="56"/>
      <c r="U50" s="56"/>
      <c r="V50" s="98"/>
      <c r="W50" s="93"/>
      <c r="X50" s="102"/>
      <c r="Y50" s="5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spans="1:239" s="10" customFormat="1" ht="200.1" customHeight="1" x14ac:dyDescent="0.15">
      <c r="A51" s="11"/>
      <c r="B51" s="8"/>
      <c r="C51" s="12"/>
      <c r="D51" s="68"/>
      <c r="E51" s="12"/>
      <c r="F51" s="12"/>
      <c r="G51" s="12"/>
      <c r="H51" s="12"/>
      <c r="I51" s="12"/>
      <c r="J51" s="12"/>
      <c r="K51" s="12"/>
      <c r="L51" s="12"/>
      <c r="M51" s="73"/>
      <c r="N51" s="73"/>
      <c r="O51" s="12"/>
      <c r="P51" s="12"/>
      <c r="Q51" s="12"/>
      <c r="R51" s="12"/>
      <c r="S51" s="12"/>
      <c r="T51" s="12"/>
      <c r="U51" s="12"/>
      <c r="V51" s="103"/>
      <c r="W51" s="80"/>
      <c r="X51" s="104"/>
      <c r="Y51" s="12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spans="1:239" s="2" customFormat="1" ht="200.1" customHeight="1" x14ac:dyDescent="1.2">
      <c r="A52" s="20"/>
      <c r="B52" s="20"/>
      <c r="C52" s="57" t="s">
        <v>35</v>
      </c>
      <c r="D52" s="201"/>
      <c r="E52" s="201"/>
      <c r="F52" s="58"/>
      <c r="G52" s="20"/>
      <c r="H52" s="20"/>
      <c r="I52" s="56"/>
      <c r="J52" s="20"/>
      <c r="K52" s="20"/>
      <c r="L52" s="20"/>
      <c r="M52" s="84"/>
      <c r="N52" s="84"/>
      <c r="O52" s="20"/>
      <c r="P52" s="20"/>
      <c r="Q52" s="20"/>
      <c r="R52" s="20"/>
      <c r="S52" s="20"/>
      <c r="T52" s="20"/>
      <c r="U52" s="20"/>
      <c r="V52" s="99"/>
      <c r="W52" s="94"/>
      <c r="X52" s="70"/>
      <c r="Y52" s="56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 spans="1:239" s="10" customFormat="1" ht="200.1" customHeight="1" x14ac:dyDescent="1.2">
      <c r="A53" s="51"/>
      <c r="B53" s="51"/>
      <c r="C53" s="57" t="s">
        <v>36</v>
      </c>
      <c r="D53" s="201"/>
      <c r="E53" s="201"/>
      <c r="F53" s="20"/>
      <c r="G53" s="51"/>
      <c r="H53" s="58"/>
      <c r="I53" s="56"/>
      <c r="J53" s="20"/>
      <c r="K53" s="51"/>
      <c r="L53" s="51"/>
      <c r="M53" s="85"/>
      <c r="N53" s="85"/>
      <c r="O53" s="51"/>
      <c r="P53" s="51"/>
      <c r="Q53" s="51"/>
      <c r="R53" s="51"/>
      <c r="S53" s="51"/>
      <c r="T53" s="51"/>
      <c r="U53" s="51"/>
      <c r="V53" s="99"/>
      <c r="W53" s="93"/>
      <c r="X53" s="102"/>
      <c r="Y53" s="5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spans="1:239" s="10" customFormat="1" ht="200.1" customHeight="1" x14ac:dyDescent="1.2">
      <c r="A54" s="51"/>
      <c r="B54" s="51"/>
      <c r="C54" s="57" t="s">
        <v>37</v>
      </c>
      <c r="D54" s="201"/>
      <c r="E54" s="201"/>
      <c r="F54" s="20"/>
      <c r="G54" s="51"/>
      <c r="H54" s="58"/>
      <c r="I54" s="56"/>
      <c r="J54" s="20"/>
      <c r="K54" s="51"/>
      <c r="L54" s="51"/>
      <c r="M54" s="85"/>
      <c r="N54" s="85"/>
      <c r="O54" s="51"/>
      <c r="P54" s="51"/>
      <c r="Q54" s="51"/>
      <c r="R54" s="51"/>
      <c r="S54" s="51"/>
      <c r="T54" s="51"/>
      <c r="U54" s="51"/>
      <c r="V54" s="100"/>
      <c r="W54" s="93"/>
      <c r="X54" s="102"/>
      <c r="Y54" s="5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spans="1:239" s="10" customFormat="1" ht="200.1" customHeight="1" x14ac:dyDescent="1.05">
      <c r="A55" s="11"/>
      <c r="B55" s="8"/>
      <c r="C55" s="12"/>
      <c r="D55" s="68"/>
      <c r="E55" s="12"/>
      <c r="F55" s="12"/>
      <c r="G55" s="12"/>
      <c r="H55" s="12"/>
      <c r="I55" s="12"/>
      <c r="J55" s="12"/>
      <c r="K55" s="14"/>
      <c r="L55" s="12"/>
      <c r="M55" s="74"/>
      <c r="N55" s="74"/>
      <c r="O55" s="12"/>
      <c r="P55" s="12"/>
      <c r="Q55" s="12"/>
      <c r="R55" s="12"/>
      <c r="S55" s="12"/>
      <c r="T55" s="12"/>
      <c r="U55" s="12"/>
      <c r="V55" s="105"/>
      <c r="W55" s="80"/>
      <c r="X55" s="104"/>
      <c r="Y55" s="12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</row>
    <row r="56" spans="1:239" s="4" customFormat="1" ht="21.95" customHeight="1" x14ac:dyDescent="1.05">
      <c r="A56" s="1"/>
      <c r="B56" s="1"/>
      <c r="C56" s="1"/>
      <c r="D56" s="69"/>
      <c r="E56" s="1"/>
      <c r="F56" s="1"/>
      <c r="G56" s="1"/>
      <c r="H56" s="1"/>
      <c r="I56" s="1"/>
      <c r="J56" s="1"/>
      <c r="K56" s="1"/>
      <c r="L56" s="1"/>
      <c r="M56" s="75"/>
      <c r="N56" s="75"/>
      <c r="O56" s="1"/>
      <c r="R56" s="3"/>
      <c r="S56" s="1"/>
      <c r="T56" s="1"/>
      <c r="U56" s="1"/>
      <c r="V56" s="106"/>
      <c r="W56" s="107"/>
      <c r="X56" s="106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</row>
    <row r="57" spans="1:239" s="4" customFormat="1" ht="21.95" customHeight="1" x14ac:dyDescent="1.05">
      <c r="A57" s="1"/>
      <c r="B57" s="1"/>
      <c r="C57" s="1"/>
      <c r="D57" s="69"/>
      <c r="E57" s="1"/>
      <c r="F57" s="1"/>
      <c r="G57" s="1"/>
      <c r="H57" s="1"/>
      <c r="I57" s="1"/>
      <c r="J57" s="1"/>
      <c r="K57" s="1"/>
      <c r="L57" s="1"/>
      <c r="M57" s="75"/>
      <c r="N57" s="75"/>
      <c r="O57" s="1"/>
      <c r="R57" s="3"/>
      <c r="S57" s="1"/>
      <c r="T57" s="1"/>
      <c r="U57" s="1"/>
      <c r="V57" s="106"/>
      <c r="W57" s="107"/>
      <c r="X57" s="106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</row>
    <row r="58" spans="1:239" s="4" customFormat="1" ht="21.95" customHeight="1" x14ac:dyDescent="1.05">
      <c r="A58" s="1"/>
      <c r="B58" s="1"/>
      <c r="C58" s="1"/>
      <c r="D58" s="69"/>
      <c r="E58" s="1"/>
      <c r="F58" s="1"/>
      <c r="G58" s="1"/>
      <c r="H58" s="1"/>
      <c r="I58" s="1"/>
      <c r="J58" s="1"/>
      <c r="K58" s="1"/>
      <c r="L58" s="1"/>
      <c r="M58" s="75"/>
      <c r="N58" s="75"/>
      <c r="O58" s="1"/>
      <c r="R58" s="3"/>
      <c r="S58" s="1"/>
      <c r="T58" s="1"/>
      <c r="U58" s="1"/>
      <c r="V58" s="106"/>
      <c r="W58" s="107"/>
      <c r="X58" s="106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</row>
    <row r="59" spans="1:239" s="4" customFormat="1" ht="21.95" customHeight="1" x14ac:dyDescent="1.05">
      <c r="A59" s="1"/>
      <c r="B59" s="1"/>
      <c r="C59" s="1"/>
      <c r="D59" s="69"/>
      <c r="E59" s="1"/>
      <c r="F59" s="1"/>
      <c r="G59" s="1"/>
      <c r="H59" s="1"/>
      <c r="I59" s="1"/>
      <c r="J59" s="1"/>
      <c r="K59" s="1"/>
      <c r="L59" s="1"/>
      <c r="M59" s="75"/>
      <c r="N59" s="75"/>
      <c r="O59" s="1"/>
      <c r="R59" s="3"/>
      <c r="S59" s="1"/>
      <c r="T59" s="1"/>
      <c r="U59" s="1"/>
      <c r="V59" s="106"/>
      <c r="W59" s="107"/>
      <c r="X59" s="106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</row>
    <row r="60" spans="1:239" s="4" customFormat="1" ht="21.95" customHeight="1" x14ac:dyDescent="1.05">
      <c r="A60" s="1"/>
      <c r="B60" s="1"/>
      <c r="C60" s="1"/>
      <c r="D60" s="69"/>
      <c r="E60" s="1"/>
      <c r="F60" s="1"/>
      <c r="G60" s="1"/>
      <c r="H60" s="1"/>
      <c r="I60" s="1"/>
      <c r="J60" s="1"/>
      <c r="K60" s="1"/>
      <c r="L60" s="1"/>
      <c r="M60" s="75"/>
      <c r="N60" s="75"/>
      <c r="O60" s="1"/>
      <c r="R60" s="3"/>
      <c r="S60" s="1"/>
      <c r="T60" s="1"/>
      <c r="U60" s="1"/>
      <c r="V60" s="106"/>
      <c r="W60" s="107"/>
      <c r="X60" s="106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</row>
    <row r="61" spans="1:239" s="4" customFormat="1" ht="21.95" customHeight="1" x14ac:dyDescent="1.05">
      <c r="A61" s="1"/>
      <c r="B61" s="1"/>
      <c r="C61" s="1"/>
      <c r="D61" s="69"/>
      <c r="E61" s="1"/>
      <c r="F61" s="1"/>
      <c r="G61" s="1"/>
      <c r="H61" s="1"/>
      <c r="I61" s="1"/>
      <c r="J61" s="1"/>
      <c r="K61" s="1"/>
      <c r="L61" s="1"/>
      <c r="M61" s="75"/>
      <c r="N61" s="75"/>
      <c r="O61" s="1"/>
      <c r="R61" s="3"/>
      <c r="S61" s="1"/>
      <c r="T61" s="1"/>
      <c r="U61" s="1"/>
      <c r="V61" s="106"/>
      <c r="W61" s="107"/>
      <c r="X61" s="106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</row>
    <row r="62" spans="1:239" s="4" customFormat="1" ht="21.95" customHeight="1" x14ac:dyDescent="1.05">
      <c r="A62" s="1"/>
      <c r="B62" s="1"/>
      <c r="C62" s="1"/>
      <c r="D62" s="69"/>
      <c r="E62" s="1"/>
      <c r="F62" s="1"/>
      <c r="G62" s="1"/>
      <c r="H62" s="1"/>
      <c r="I62" s="1"/>
      <c r="J62" s="1"/>
      <c r="K62" s="1"/>
      <c r="L62" s="1"/>
      <c r="M62" s="75"/>
      <c r="N62" s="75"/>
      <c r="O62" s="1"/>
      <c r="R62" s="3"/>
      <c r="S62" s="1"/>
      <c r="T62" s="1"/>
      <c r="U62" s="1"/>
      <c r="V62" s="106"/>
      <c r="W62" s="107"/>
      <c r="X62" s="106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</row>
    <row r="63" spans="1:239" s="4" customFormat="1" ht="21.95" customHeight="1" x14ac:dyDescent="1.05">
      <c r="A63" s="1"/>
      <c r="B63" s="1"/>
      <c r="C63" s="1"/>
      <c r="D63" s="69"/>
      <c r="E63" s="1"/>
      <c r="F63" s="1"/>
      <c r="G63" s="1"/>
      <c r="H63" s="1"/>
      <c r="I63" s="1"/>
      <c r="J63" s="1"/>
      <c r="K63" s="1"/>
      <c r="L63" s="1"/>
      <c r="M63" s="75"/>
      <c r="N63" s="75"/>
      <c r="O63" s="1"/>
      <c r="R63" s="3"/>
      <c r="S63" s="1"/>
      <c r="T63" s="1"/>
      <c r="U63" s="1"/>
      <c r="V63" s="106"/>
      <c r="W63" s="107"/>
      <c r="X63" s="106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</row>
    <row r="64" spans="1:239" s="4" customFormat="1" ht="21.95" customHeight="1" x14ac:dyDescent="1.05">
      <c r="A64" s="1"/>
      <c r="B64" s="1"/>
      <c r="C64" s="1"/>
      <c r="D64" s="69"/>
      <c r="E64" s="1"/>
      <c r="F64" s="1"/>
      <c r="G64" s="1"/>
      <c r="H64" s="1"/>
      <c r="I64" s="1"/>
      <c r="J64" s="1"/>
      <c r="K64" s="1"/>
      <c r="L64" s="1"/>
      <c r="M64" s="75"/>
      <c r="N64" s="75"/>
      <c r="O64" s="1"/>
      <c r="R64" s="3"/>
      <c r="S64" s="1"/>
      <c r="T64" s="1"/>
      <c r="U64" s="1"/>
      <c r="V64" s="106"/>
      <c r="W64" s="107"/>
      <c r="X64" s="106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</row>
    <row r="65" spans="1:239" s="4" customFormat="1" ht="21.95" customHeight="1" x14ac:dyDescent="1.05">
      <c r="A65" s="1"/>
      <c r="B65" s="1"/>
      <c r="C65" s="1"/>
      <c r="D65" s="69"/>
      <c r="E65" s="1"/>
      <c r="F65" s="1"/>
      <c r="G65" s="1"/>
      <c r="H65" s="1"/>
      <c r="I65" s="1"/>
      <c r="J65" s="1"/>
      <c r="K65" s="1"/>
      <c r="L65" s="1"/>
      <c r="M65" s="75"/>
      <c r="N65" s="75"/>
      <c r="O65" s="1"/>
      <c r="R65" s="3"/>
      <c r="S65" s="1"/>
      <c r="T65" s="1"/>
      <c r="U65" s="1"/>
      <c r="V65" s="106"/>
      <c r="W65" s="107"/>
      <c r="X65" s="106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</row>
    <row r="66" spans="1:239" s="4" customFormat="1" ht="21.95" customHeight="1" x14ac:dyDescent="1.05">
      <c r="A66" s="1"/>
      <c r="B66" s="1"/>
      <c r="C66" s="1"/>
      <c r="D66" s="69"/>
      <c r="E66" s="1"/>
      <c r="F66" s="1"/>
      <c r="G66" s="1"/>
      <c r="H66" s="1"/>
      <c r="I66" s="1"/>
      <c r="J66" s="1"/>
      <c r="K66" s="1"/>
      <c r="L66" s="1"/>
      <c r="M66" s="75"/>
      <c r="N66" s="75"/>
      <c r="O66" s="1"/>
      <c r="R66" s="3"/>
      <c r="S66" s="1"/>
      <c r="T66" s="1"/>
      <c r="U66" s="1"/>
      <c r="V66" s="106"/>
      <c r="W66" s="107"/>
      <c r="X66" s="106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</row>
    <row r="67" spans="1:239" s="4" customFormat="1" ht="21.95" customHeight="1" x14ac:dyDescent="1.05">
      <c r="A67" s="1"/>
      <c r="B67" s="1"/>
      <c r="C67" s="1"/>
      <c r="D67" s="69"/>
      <c r="E67" s="1"/>
      <c r="F67" s="1"/>
      <c r="G67" s="1"/>
      <c r="H67" s="1"/>
      <c r="I67" s="1"/>
      <c r="J67" s="1"/>
      <c r="K67" s="1"/>
      <c r="L67" s="1"/>
      <c r="M67" s="75"/>
      <c r="N67" s="75"/>
      <c r="O67" s="17"/>
      <c r="P67" s="17"/>
      <c r="R67" s="3"/>
      <c r="S67" s="1"/>
      <c r="T67" s="1"/>
      <c r="U67" s="1"/>
      <c r="V67" s="106"/>
      <c r="W67" s="107"/>
      <c r="X67" s="106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</row>
    <row r="68" spans="1:239" s="4" customFormat="1" ht="21.95" customHeight="1" x14ac:dyDescent="1.05">
      <c r="A68" s="1"/>
      <c r="B68" s="1"/>
      <c r="C68" s="1"/>
      <c r="D68" s="69"/>
      <c r="E68" s="1"/>
      <c r="F68" s="1"/>
      <c r="G68" s="1"/>
      <c r="H68" s="1"/>
      <c r="I68" s="1"/>
      <c r="J68" s="1"/>
      <c r="K68" s="1"/>
      <c r="L68" s="1"/>
      <c r="M68" s="75"/>
      <c r="N68" s="75"/>
      <c r="O68" s="17"/>
      <c r="P68" s="17"/>
      <c r="R68" s="3"/>
      <c r="S68" s="1"/>
      <c r="T68" s="1"/>
      <c r="U68" s="1"/>
      <c r="V68" s="106"/>
      <c r="W68" s="107"/>
      <c r="X68" s="106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</row>
    <row r="69" spans="1:239" s="4" customFormat="1" ht="21.95" customHeight="1" x14ac:dyDescent="1.05">
      <c r="A69" s="1"/>
      <c r="B69" s="1"/>
      <c r="C69" s="1"/>
      <c r="D69" s="69"/>
      <c r="E69" s="1"/>
      <c r="F69" s="1"/>
      <c r="G69" s="1"/>
      <c r="H69" s="1"/>
      <c r="I69" s="1"/>
      <c r="J69" s="1"/>
      <c r="K69" s="1"/>
      <c r="L69" s="1"/>
      <c r="M69" s="75"/>
      <c r="N69" s="75"/>
      <c r="O69" s="1"/>
      <c r="R69" s="3"/>
      <c r="S69" s="1"/>
      <c r="T69" s="1"/>
      <c r="U69" s="1"/>
      <c r="V69" s="106"/>
      <c r="W69" s="107"/>
      <c r="X69" s="106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</row>
    <row r="70" spans="1:239" s="4" customFormat="1" ht="21.95" customHeight="1" x14ac:dyDescent="1.05">
      <c r="A70" s="1"/>
      <c r="B70" s="1"/>
      <c r="C70" s="1"/>
      <c r="D70" s="69"/>
      <c r="E70" s="1"/>
      <c r="F70" s="1"/>
      <c r="G70" s="1"/>
      <c r="H70" s="1"/>
      <c r="I70" s="1"/>
      <c r="J70" s="1"/>
      <c r="K70" s="1"/>
      <c r="L70" s="1"/>
      <c r="M70" s="75"/>
      <c r="N70" s="75"/>
      <c r="O70" s="1"/>
      <c r="R70" s="3"/>
      <c r="S70" s="1"/>
      <c r="T70" s="1"/>
      <c r="U70" s="1"/>
      <c r="V70" s="106"/>
      <c r="W70" s="107"/>
      <c r="X70" s="106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</row>
    <row r="71" spans="1:239" s="4" customFormat="1" ht="21.95" customHeight="1" x14ac:dyDescent="1.05">
      <c r="A71" s="1"/>
      <c r="B71" s="1"/>
      <c r="C71" s="1"/>
      <c r="D71" s="69"/>
      <c r="E71" s="1"/>
      <c r="F71" s="1"/>
      <c r="G71" s="1"/>
      <c r="H71" s="1"/>
      <c r="I71" s="1"/>
      <c r="J71" s="1"/>
      <c r="K71" s="1"/>
      <c r="L71" s="1"/>
      <c r="M71" s="75"/>
      <c r="N71" s="75"/>
      <c r="O71" s="1"/>
      <c r="R71" s="3"/>
      <c r="S71" s="1"/>
      <c r="T71" s="1"/>
      <c r="U71" s="1"/>
      <c r="V71" s="106"/>
      <c r="W71" s="107"/>
      <c r="X71" s="106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</row>
    <row r="72" spans="1:239" s="4" customFormat="1" ht="21.95" customHeight="1" x14ac:dyDescent="1.05">
      <c r="A72" s="1"/>
      <c r="B72" s="1"/>
      <c r="C72" s="1"/>
      <c r="D72" s="69"/>
      <c r="E72" s="1"/>
      <c r="F72" s="1"/>
      <c r="G72" s="1"/>
      <c r="H72" s="1"/>
      <c r="I72" s="1"/>
      <c r="J72" s="1"/>
      <c r="K72" s="1"/>
      <c r="L72" s="1"/>
      <c r="M72" s="75"/>
      <c r="N72" s="75"/>
      <c r="O72" s="1"/>
      <c r="R72" s="3"/>
      <c r="S72" s="1"/>
      <c r="T72" s="1"/>
      <c r="U72" s="1"/>
      <c r="V72" s="106"/>
      <c r="W72" s="107"/>
      <c r="X72" s="106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</row>
    <row r="73" spans="1:239" s="4" customFormat="1" ht="21.95" customHeight="1" x14ac:dyDescent="1.05">
      <c r="A73" s="1"/>
      <c r="B73" s="1"/>
      <c r="C73" s="1"/>
      <c r="D73" s="69"/>
      <c r="E73" s="1"/>
      <c r="F73" s="1"/>
      <c r="G73" s="1"/>
      <c r="H73" s="1"/>
      <c r="I73" s="1"/>
      <c r="J73" s="1"/>
      <c r="K73" s="1"/>
      <c r="L73" s="1"/>
      <c r="M73" s="75"/>
      <c r="N73" s="75"/>
      <c r="O73" s="1"/>
      <c r="R73" s="3"/>
      <c r="S73" s="1"/>
      <c r="T73" s="1"/>
      <c r="U73" s="1"/>
      <c r="V73" s="106"/>
      <c r="W73" s="107"/>
      <c r="X73" s="106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</row>
    <row r="74" spans="1:239" s="4" customFormat="1" ht="21.95" customHeight="1" x14ac:dyDescent="1.05">
      <c r="A74" s="1"/>
      <c r="B74" s="1"/>
      <c r="C74" s="1"/>
      <c r="D74" s="69"/>
      <c r="E74" s="1"/>
      <c r="F74" s="1"/>
      <c r="G74" s="1"/>
      <c r="H74" s="1"/>
      <c r="I74" s="1"/>
      <c r="J74" s="1"/>
      <c r="K74" s="1"/>
      <c r="L74" s="1"/>
      <c r="M74" s="75"/>
      <c r="N74" s="75"/>
      <c r="O74" s="1"/>
      <c r="R74" s="3"/>
      <c r="S74" s="1"/>
      <c r="T74" s="1"/>
      <c r="U74" s="1"/>
      <c r="V74" s="106"/>
      <c r="W74" s="107"/>
      <c r="X74" s="106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</row>
    <row r="75" spans="1:239" s="4" customFormat="1" ht="21.95" customHeight="1" x14ac:dyDescent="1.05">
      <c r="A75" s="1"/>
      <c r="B75" s="1"/>
      <c r="C75" s="1"/>
      <c r="D75" s="69"/>
      <c r="E75" s="1"/>
      <c r="F75" s="1"/>
      <c r="G75" s="1"/>
      <c r="H75" s="1"/>
      <c r="I75" s="1"/>
      <c r="J75" s="1"/>
      <c r="K75" s="1"/>
      <c r="L75" s="1"/>
      <c r="M75" s="75"/>
      <c r="N75" s="75"/>
      <c r="O75" s="1"/>
      <c r="R75" s="3"/>
      <c r="S75" s="1"/>
      <c r="T75" s="1"/>
      <c r="U75" s="1"/>
      <c r="V75" s="106"/>
      <c r="W75" s="107"/>
      <c r="X75" s="106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</row>
    <row r="76" spans="1:239" s="4" customFormat="1" ht="21.95" customHeight="1" x14ac:dyDescent="1.05">
      <c r="A76" s="1"/>
      <c r="B76" s="1"/>
      <c r="C76" s="1"/>
      <c r="D76" s="69"/>
      <c r="E76" s="1"/>
      <c r="F76" s="1"/>
      <c r="G76" s="1"/>
      <c r="H76" s="1"/>
      <c r="I76" s="1"/>
      <c r="J76" s="1"/>
      <c r="K76" s="1"/>
      <c r="L76" s="1"/>
      <c r="M76" s="75"/>
      <c r="N76" s="75"/>
      <c r="O76" s="1"/>
      <c r="R76" s="3"/>
      <c r="S76" s="1"/>
      <c r="T76" s="1"/>
      <c r="U76" s="1"/>
      <c r="V76" s="106"/>
      <c r="W76" s="107"/>
      <c r="X76" s="106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</row>
    <row r="77" spans="1:239" s="4" customFormat="1" ht="21.95" customHeight="1" x14ac:dyDescent="1.05">
      <c r="A77" s="1"/>
      <c r="B77" s="1"/>
      <c r="C77" s="1"/>
      <c r="D77" s="69"/>
      <c r="E77" s="1"/>
      <c r="F77" s="1"/>
      <c r="G77" s="1"/>
      <c r="H77" s="1"/>
      <c r="I77" s="1"/>
      <c r="J77" s="1"/>
      <c r="K77" s="1"/>
      <c r="L77" s="1"/>
      <c r="M77" s="75"/>
      <c r="N77" s="75"/>
      <c r="O77" s="1"/>
      <c r="R77" s="3"/>
      <c r="S77" s="1"/>
      <c r="T77" s="1"/>
      <c r="U77" s="1"/>
      <c r="V77" s="106"/>
      <c r="W77" s="107"/>
      <c r="X77" s="106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</row>
    <row r="78" spans="1:239" s="4" customFormat="1" ht="21.95" customHeight="1" x14ac:dyDescent="1.05">
      <c r="A78" s="1"/>
      <c r="B78" s="1"/>
      <c r="C78" s="1"/>
      <c r="D78" s="69"/>
      <c r="E78" s="1"/>
      <c r="F78" s="1"/>
      <c r="G78" s="1"/>
      <c r="H78" s="1"/>
      <c r="I78" s="1"/>
      <c r="J78" s="1"/>
      <c r="K78" s="1"/>
      <c r="L78" s="1"/>
      <c r="M78" s="75"/>
      <c r="N78" s="75"/>
      <c r="O78" s="1"/>
      <c r="R78" s="3"/>
      <c r="S78" s="1"/>
      <c r="T78" s="1"/>
      <c r="U78" s="1"/>
      <c r="V78" s="106"/>
      <c r="W78" s="107"/>
      <c r="X78" s="106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</row>
    <row r="79" spans="1:239" s="4" customFormat="1" ht="21.95" customHeight="1" x14ac:dyDescent="1.05">
      <c r="A79" s="1"/>
      <c r="B79" s="1"/>
      <c r="C79" s="1"/>
      <c r="D79" s="69"/>
      <c r="E79" s="1"/>
      <c r="F79" s="1"/>
      <c r="G79" s="1"/>
      <c r="H79" s="1"/>
      <c r="I79" s="1"/>
      <c r="J79" s="1"/>
      <c r="K79" s="1"/>
      <c r="L79" s="1"/>
      <c r="M79" s="75"/>
      <c r="N79" s="75"/>
      <c r="O79" s="1"/>
      <c r="R79" s="3"/>
      <c r="S79" s="1"/>
      <c r="T79" s="1"/>
      <c r="U79" s="1"/>
      <c r="V79" s="106"/>
      <c r="W79" s="107"/>
      <c r="X79" s="106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</row>
    <row r="80" spans="1:239" s="4" customFormat="1" ht="21.95" customHeight="1" x14ac:dyDescent="1.05">
      <c r="A80" s="1"/>
      <c r="B80" s="1"/>
      <c r="C80" s="1"/>
      <c r="D80" s="69"/>
      <c r="E80" s="1"/>
      <c r="F80" s="1"/>
      <c r="G80" s="1"/>
      <c r="H80" s="1"/>
      <c r="I80" s="1"/>
      <c r="J80" s="1"/>
      <c r="K80" s="1"/>
      <c r="L80" s="1"/>
      <c r="M80" s="75"/>
      <c r="N80" s="75"/>
      <c r="O80" s="1"/>
      <c r="R80" s="3"/>
      <c r="S80" s="1"/>
      <c r="T80" s="1"/>
      <c r="U80" s="1"/>
      <c r="V80" s="106"/>
      <c r="W80" s="107"/>
      <c r="X80" s="106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</row>
    <row r="81" spans="1:239" s="4" customFormat="1" ht="21.95" customHeight="1" x14ac:dyDescent="1.05">
      <c r="A81" s="1"/>
      <c r="B81" s="1"/>
      <c r="C81" s="1"/>
      <c r="D81" s="69"/>
      <c r="E81" s="1"/>
      <c r="F81" s="1"/>
      <c r="G81" s="1"/>
      <c r="H81" s="1"/>
      <c r="I81" s="1"/>
      <c r="J81" s="1"/>
      <c r="K81" s="1"/>
      <c r="L81" s="1"/>
      <c r="M81" s="75"/>
      <c r="N81" s="75"/>
      <c r="O81" s="1"/>
      <c r="R81" s="3"/>
      <c r="S81" s="1"/>
      <c r="T81" s="1"/>
      <c r="U81" s="1"/>
      <c r="V81" s="106"/>
      <c r="W81" s="107"/>
      <c r="X81" s="106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</row>
    <row r="82" spans="1:239" s="4" customFormat="1" ht="21.95" customHeight="1" x14ac:dyDescent="1.05">
      <c r="A82" s="1"/>
      <c r="B82" s="1"/>
      <c r="C82" s="1"/>
      <c r="D82" s="69"/>
      <c r="E82" s="1"/>
      <c r="F82" s="1"/>
      <c r="G82" s="1"/>
      <c r="H82" s="1"/>
      <c r="I82" s="1"/>
      <c r="J82" s="1"/>
      <c r="K82" s="1"/>
      <c r="L82" s="1"/>
      <c r="M82" s="75"/>
      <c r="N82" s="75"/>
      <c r="O82" s="1"/>
      <c r="R82" s="3"/>
      <c r="S82" s="1"/>
      <c r="T82" s="1"/>
      <c r="U82" s="1"/>
      <c r="V82" s="106"/>
      <c r="W82" s="107"/>
      <c r="X82" s="106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</row>
    <row r="83" spans="1:239" s="4" customFormat="1" ht="21.95" customHeight="1" x14ac:dyDescent="1.05">
      <c r="A83" s="1"/>
      <c r="B83" s="1"/>
      <c r="C83" s="1"/>
      <c r="D83" s="69"/>
      <c r="E83" s="1"/>
      <c r="F83" s="1"/>
      <c r="G83" s="1"/>
      <c r="H83" s="1"/>
      <c r="I83" s="1"/>
      <c r="J83" s="1"/>
      <c r="K83" s="1"/>
      <c r="L83" s="1"/>
      <c r="M83" s="75"/>
      <c r="N83" s="75"/>
      <c r="O83" s="1"/>
      <c r="R83" s="3"/>
      <c r="S83" s="1"/>
      <c r="T83" s="1"/>
      <c r="U83" s="1"/>
      <c r="V83" s="106"/>
      <c r="W83" s="107"/>
      <c r="X83" s="106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</row>
    <row r="84" spans="1:239" s="4" customFormat="1" ht="21.95" customHeight="1" x14ac:dyDescent="1.05">
      <c r="A84" s="1"/>
      <c r="B84" s="1"/>
      <c r="C84" s="1"/>
      <c r="D84" s="69"/>
      <c r="E84" s="1"/>
      <c r="F84" s="1"/>
      <c r="G84" s="1"/>
      <c r="H84" s="1"/>
      <c r="I84" s="1"/>
      <c r="J84" s="1"/>
      <c r="K84" s="1"/>
      <c r="L84" s="1"/>
      <c r="M84" s="75"/>
      <c r="N84" s="75"/>
      <c r="O84" s="1"/>
      <c r="R84" s="3"/>
      <c r="S84" s="1"/>
      <c r="T84" s="1"/>
      <c r="U84" s="1"/>
      <c r="V84" s="106"/>
      <c r="W84" s="107"/>
      <c r="X84" s="106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</row>
    <row r="85" spans="1:239" s="4" customFormat="1" ht="21.95" customHeight="1" x14ac:dyDescent="1.05">
      <c r="A85" s="1"/>
      <c r="B85" s="1"/>
      <c r="C85" s="1"/>
      <c r="D85" s="69"/>
      <c r="E85" s="1"/>
      <c r="F85" s="1"/>
      <c r="G85" s="1"/>
      <c r="H85" s="1"/>
      <c r="I85" s="1"/>
      <c r="J85" s="1"/>
      <c r="K85" s="1"/>
      <c r="L85" s="1"/>
      <c r="M85" s="75"/>
      <c r="N85" s="75"/>
      <c r="O85" s="1"/>
      <c r="R85" s="3"/>
      <c r="S85" s="1"/>
      <c r="T85" s="1"/>
      <c r="U85" s="1"/>
      <c r="V85" s="106"/>
      <c r="W85" s="107"/>
      <c r="X85" s="106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</row>
    <row r="86" spans="1:239" s="4" customFormat="1" ht="21.95" customHeight="1" x14ac:dyDescent="1.05">
      <c r="A86" s="1"/>
      <c r="B86" s="1"/>
      <c r="C86" s="1"/>
      <c r="D86" s="69"/>
      <c r="E86" s="1"/>
      <c r="F86" s="1"/>
      <c r="G86" s="1"/>
      <c r="H86" s="1"/>
      <c r="I86" s="1"/>
      <c r="J86" s="1"/>
      <c r="K86" s="1"/>
      <c r="L86" s="1"/>
      <c r="M86" s="75"/>
      <c r="N86" s="75"/>
      <c r="O86" s="1"/>
      <c r="R86" s="3"/>
      <c r="S86" s="1"/>
      <c r="T86" s="1"/>
      <c r="U86" s="1"/>
      <c r="V86" s="106"/>
      <c r="W86" s="107"/>
      <c r="X86" s="106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</row>
    <row r="87" spans="1:239" s="4" customFormat="1" ht="21.95" customHeight="1" x14ac:dyDescent="1.05">
      <c r="A87" s="1"/>
      <c r="B87" s="1"/>
      <c r="C87" s="1"/>
      <c r="D87" s="69"/>
      <c r="E87" s="1"/>
      <c r="F87" s="1"/>
      <c r="G87" s="1"/>
      <c r="H87" s="1"/>
      <c r="I87" s="1"/>
      <c r="J87" s="1"/>
      <c r="K87" s="1"/>
      <c r="L87" s="1"/>
      <c r="M87" s="75"/>
      <c r="N87" s="75"/>
      <c r="O87" s="1"/>
      <c r="R87" s="3"/>
      <c r="S87" s="1"/>
      <c r="T87" s="1"/>
      <c r="U87" s="1"/>
      <c r="V87" s="106"/>
      <c r="W87" s="107"/>
      <c r="X87" s="106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</row>
    <row r="88" spans="1:239" s="4" customFormat="1" ht="21.95" customHeight="1" x14ac:dyDescent="1.05">
      <c r="A88" s="1"/>
      <c r="B88" s="1"/>
      <c r="C88" s="1"/>
      <c r="D88" s="69"/>
      <c r="E88" s="1"/>
      <c r="F88" s="1"/>
      <c r="G88" s="1"/>
      <c r="H88" s="1"/>
      <c r="I88" s="1"/>
      <c r="J88" s="1"/>
      <c r="K88" s="1"/>
      <c r="L88" s="1"/>
      <c r="M88" s="75"/>
      <c r="N88" s="75"/>
      <c r="O88" s="1"/>
      <c r="R88" s="3"/>
      <c r="S88" s="1"/>
      <c r="T88" s="1"/>
      <c r="U88" s="1"/>
      <c r="V88" s="106"/>
      <c r="W88" s="107"/>
      <c r="X88" s="106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</row>
    <row r="89" spans="1:239" s="4" customFormat="1" ht="21.95" customHeight="1" x14ac:dyDescent="1.05">
      <c r="A89" s="1"/>
      <c r="B89" s="1"/>
      <c r="C89" s="1"/>
      <c r="D89" s="69"/>
      <c r="E89" s="1"/>
      <c r="F89" s="1"/>
      <c r="G89" s="1"/>
      <c r="H89" s="1"/>
      <c r="I89" s="1"/>
      <c r="J89" s="1"/>
      <c r="K89" s="1"/>
      <c r="L89" s="1"/>
      <c r="M89" s="75"/>
      <c r="N89" s="75"/>
      <c r="O89" s="1"/>
      <c r="R89" s="3"/>
      <c r="S89" s="1"/>
      <c r="T89" s="1"/>
      <c r="U89" s="1"/>
      <c r="V89" s="106"/>
      <c r="W89" s="107"/>
      <c r="X89" s="106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</row>
    <row r="90" spans="1:239" s="4" customFormat="1" ht="21.95" customHeight="1" x14ac:dyDescent="1.05">
      <c r="A90" s="1"/>
      <c r="B90" s="1"/>
      <c r="C90" s="1"/>
      <c r="D90" s="69"/>
      <c r="E90" s="1"/>
      <c r="F90" s="1"/>
      <c r="G90" s="1"/>
      <c r="H90" s="1"/>
      <c r="I90" s="1"/>
      <c r="J90" s="1"/>
      <c r="K90" s="1"/>
      <c r="L90" s="1"/>
      <c r="M90" s="75"/>
      <c r="N90" s="75"/>
      <c r="O90" s="1"/>
      <c r="R90" s="3"/>
      <c r="S90" s="1"/>
      <c r="T90" s="1"/>
      <c r="U90" s="1"/>
      <c r="V90" s="106"/>
      <c r="W90" s="107"/>
      <c r="X90" s="106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</row>
    <row r="91" spans="1:239" s="4" customFormat="1" ht="21.95" customHeight="1" x14ac:dyDescent="1.05">
      <c r="A91" s="1"/>
      <c r="B91" s="1"/>
      <c r="C91" s="1"/>
      <c r="D91" s="69"/>
      <c r="E91" s="1"/>
      <c r="F91" s="1"/>
      <c r="G91" s="1"/>
      <c r="H91" s="1"/>
      <c r="I91" s="1"/>
      <c r="J91" s="1"/>
      <c r="K91" s="1"/>
      <c r="L91" s="1"/>
      <c r="M91" s="75"/>
      <c r="N91" s="75"/>
      <c r="O91" s="1"/>
      <c r="R91" s="3"/>
      <c r="S91" s="1"/>
      <c r="T91" s="1"/>
      <c r="U91" s="1"/>
      <c r="V91" s="106"/>
      <c r="W91" s="107"/>
      <c r="X91" s="106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</row>
    <row r="92" spans="1:239" s="4" customFormat="1" ht="21.95" customHeight="1" x14ac:dyDescent="1.05">
      <c r="A92" s="1"/>
      <c r="B92" s="1"/>
      <c r="C92" s="1"/>
      <c r="D92" s="69"/>
      <c r="E92" s="1"/>
      <c r="F92" s="1"/>
      <c r="G92" s="1"/>
      <c r="H92" s="1"/>
      <c r="I92" s="1"/>
      <c r="J92" s="1"/>
      <c r="K92" s="1"/>
      <c r="L92" s="1"/>
      <c r="M92" s="75"/>
      <c r="N92" s="75"/>
      <c r="O92" s="1"/>
      <c r="R92" s="3"/>
      <c r="S92" s="1"/>
      <c r="T92" s="1"/>
      <c r="U92" s="1"/>
      <c r="V92" s="106"/>
      <c r="W92" s="107"/>
      <c r="X92" s="106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</row>
    <row r="93" spans="1:239" s="4" customFormat="1" ht="21.95" customHeight="1" x14ac:dyDescent="1.05">
      <c r="A93" s="1"/>
      <c r="B93" s="1"/>
      <c r="C93" s="1"/>
      <c r="D93" s="69"/>
      <c r="E93" s="1"/>
      <c r="F93" s="1"/>
      <c r="G93" s="1"/>
      <c r="H93" s="1"/>
      <c r="I93" s="1"/>
      <c r="J93" s="1"/>
      <c r="K93" s="1"/>
      <c r="L93" s="1"/>
      <c r="M93" s="75"/>
      <c r="N93" s="75"/>
      <c r="O93" s="1"/>
      <c r="R93" s="3"/>
      <c r="S93" s="1"/>
      <c r="T93" s="1"/>
      <c r="U93" s="1"/>
      <c r="V93" s="106"/>
      <c r="W93" s="107"/>
      <c r="X93" s="106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</row>
    <row r="94" spans="1:239" s="4" customFormat="1" ht="21.95" customHeight="1" x14ac:dyDescent="1.05">
      <c r="A94" s="1"/>
      <c r="B94" s="1"/>
      <c r="C94" s="1"/>
      <c r="D94" s="69"/>
      <c r="E94" s="1"/>
      <c r="F94" s="1"/>
      <c r="G94" s="1"/>
      <c r="H94" s="1"/>
      <c r="I94" s="1"/>
      <c r="J94" s="1"/>
      <c r="K94" s="1"/>
      <c r="L94" s="1"/>
      <c r="M94" s="75"/>
      <c r="N94" s="75"/>
      <c r="O94" s="1"/>
      <c r="R94" s="3"/>
      <c r="S94" s="1"/>
      <c r="T94" s="1"/>
      <c r="U94" s="1"/>
      <c r="V94" s="106"/>
      <c r="W94" s="107"/>
      <c r="X94" s="106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</row>
    <row r="95" spans="1:239" s="4" customFormat="1" ht="21.95" customHeight="1" x14ac:dyDescent="1.05">
      <c r="A95" s="1"/>
      <c r="B95" s="1"/>
      <c r="C95" s="1"/>
      <c r="D95" s="69"/>
      <c r="E95" s="1"/>
      <c r="F95" s="1"/>
      <c r="G95" s="1"/>
      <c r="H95" s="1"/>
      <c r="I95" s="1"/>
      <c r="J95" s="1"/>
      <c r="K95" s="1"/>
      <c r="L95" s="1"/>
      <c r="M95" s="75"/>
      <c r="N95" s="75"/>
      <c r="O95" s="1"/>
      <c r="R95" s="3"/>
      <c r="S95" s="1"/>
      <c r="T95" s="1"/>
      <c r="U95" s="1"/>
      <c r="V95" s="106"/>
      <c r="W95" s="107"/>
      <c r="X95" s="106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</row>
    <row r="96" spans="1:239" s="4" customFormat="1" ht="21.95" customHeight="1" x14ac:dyDescent="1.05">
      <c r="A96" s="1"/>
      <c r="B96" s="1"/>
      <c r="C96" s="1"/>
      <c r="D96" s="69"/>
      <c r="E96" s="1"/>
      <c r="F96" s="1"/>
      <c r="G96" s="1"/>
      <c r="H96" s="1"/>
      <c r="I96" s="1"/>
      <c r="J96" s="1"/>
      <c r="K96" s="1"/>
      <c r="L96" s="1"/>
      <c r="M96" s="75"/>
      <c r="N96" s="75"/>
      <c r="O96" s="1"/>
      <c r="R96" s="3"/>
      <c r="S96" s="1"/>
      <c r="T96" s="1"/>
      <c r="U96" s="1"/>
      <c r="V96" s="106"/>
      <c r="W96" s="107"/>
      <c r="X96" s="106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</row>
    <row r="97" spans="1:239" s="4" customFormat="1" ht="21.95" customHeight="1" x14ac:dyDescent="1.05">
      <c r="A97" s="1"/>
      <c r="B97" s="1"/>
      <c r="C97" s="1"/>
      <c r="D97" s="69"/>
      <c r="E97" s="1"/>
      <c r="F97" s="1"/>
      <c r="G97" s="1"/>
      <c r="H97" s="1"/>
      <c r="I97" s="1"/>
      <c r="J97" s="1"/>
      <c r="K97" s="1"/>
      <c r="L97" s="1"/>
      <c r="M97" s="75"/>
      <c r="N97" s="75"/>
      <c r="O97" s="1"/>
      <c r="R97" s="3"/>
      <c r="S97" s="1"/>
      <c r="T97" s="1"/>
      <c r="U97" s="1"/>
      <c r="V97" s="106"/>
      <c r="W97" s="107"/>
      <c r="X97" s="106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</row>
    <row r="98" spans="1:239" s="4" customFormat="1" ht="21.95" customHeight="1" x14ac:dyDescent="1.05">
      <c r="A98" s="1"/>
      <c r="B98" s="1"/>
      <c r="C98" s="1"/>
      <c r="D98" s="69"/>
      <c r="E98" s="1"/>
      <c r="F98" s="1"/>
      <c r="G98" s="1"/>
      <c r="H98" s="1"/>
      <c r="I98" s="1"/>
      <c r="J98" s="1"/>
      <c r="K98" s="1"/>
      <c r="L98" s="1"/>
      <c r="M98" s="75"/>
      <c r="N98" s="75"/>
      <c r="O98" s="1"/>
      <c r="R98" s="3"/>
      <c r="S98" s="1"/>
      <c r="T98" s="1"/>
      <c r="U98" s="1"/>
      <c r="V98" s="106"/>
      <c r="W98" s="107"/>
      <c r="X98" s="106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</row>
    <row r="99" spans="1:239" s="4" customFormat="1" ht="21.95" customHeight="1" x14ac:dyDescent="1.05">
      <c r="A99" s="1"/>
      <c r="B99" s="1"/>
      <c r="C99" s="1"/>
      <c r="D99" s="69"/>
      <c r="E99" s="1"/>
      <c r="F99" s="1"/>
      <c r="G99" s="1"/>
      <c r="H99" s="1"/>
      <c r="I99" s="1"/>
      <c r="J99" s="1"/>
      <c r="K99" s="1"/>
      <c r="L99" s="1"/>
      <c r="M99" s="75"/>
      <c r="N99" s="75"/>
      <c r="O99" s="17"/>
      <c r="P99" s="17"/>
      <c r="R99" s="3"/>
      <c r="S99" s="1"/>
      <c r="T99" s="1"/>
      <c r="U99" s="1"/>
      <c r="V99" s="106"/>
      <c r="W99" s="107"/>
      <c r="X99" s="106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</row>
    <row r="100" spans="1:239" s="4" customFormat="1" ht="21.95" customHeight="1" x14ac:dyDescent="1.05">
      <c r="A100" s="1"/>
      <c r="B100" s="1"/>
      <c r="C100" s="1"/>
      <c r="D100" s="69"/>
      <c r="E100" s="1"/>
      <c r="F100" s="1"/>
      <c r="G100" s="1"/>
      <c r="H100" s="1"/>
      <c r="I100" s="1"/>
      <c r="J100" s="1"/>
      <c r="K100" s="1"/>
      <c r="L100" s="1"/>
      <c r="M100" s="75"/>
      <c r="N100" s="75"/>
      <c r="O100" s="17"/>
      <c r="P100" s="17"/>
      <c r="R100" s="3"/>
      <c r="S100" s="1"/>
      <c r="T100" s="1"/>
      <c r="U100" s="1"/>
      <c r="V100" s="106"/>
      <c r="W100" s="107"/>
      <c r="X100" s="106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</row>
    <row r="101" spans="1:239" s="4" customFormat="1" ht="21.95" customHeight="1" x14ac:dyDescent="1.05">
      <c r="A101" s="1"/>
      <c r="B101" s="1"/>
      <c r="C101" s="1"/>
      <c r="D101" s="69"/>
      <c r="E101" s="1"/>
      <c r="F101" s="1"/>
      <c r="G101" s="1"/>
      <c r="H101" s="1"/>
      <c r="I101" s="1"/>
      <c r="J101" s="1"/>
      <c r="K101" s="1"/>
      <c r="L101" s="1"/>
      <c r="M101" s="75"/>
      <c r="N101" s="75"/>
      <c r="O101" s="1"/>
      <c r="R101" s="3"/>
      <c r="S101" s="1"/>
      <c r="T101" s="1"/>
      <c r="U101" s="1"/>
      <c r="V101" s="106"/>
      <c r="W101" s="107"/>
      <c r="X101" s="106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</row>
    <row r="102" spans="1:239" s="4" customFormat="1" ht="21.95" customHeight="1" x14ac:dyDescent="1.05">
      <c r="A102" s="1"/>
      <c r="B102" s="1"/>
      <c r="C102" s="1"/>
      <c r="D102" s="69"/>
      <c r="E102" s="1"/>
      <c r="F102" s="1"/>
      <c r="G102" s="1"/>
      <c r="H102" s="1"/>
      <c r="I102" s="1"/>
      <c r="J102" s="1"/>
      <c r="K102" s="1"/>
      <c r="L102" s="1"/>
      <c r="M102" s="75"/>
      <c r="N102" s="75"/>
      <c r="O102" s="1"/>
      <c r="R102" s="3"/>
      <c r="S102" s="1"/>
      <c r="T102" s="1"/>
      <c r="U102" s="1"/>
      <c r="V102" s="106"/>
      <c r="W102" s="107"/>
      <c r="X102" s="106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</row>
    <row r="103" spans="1:239" s="4" customFormat="1" ht="21.95" customHeight="1" x14ac:dyDescent="1.05">
      <c r="A103" s="1"/>
      <c r="B103" s="1"/>
      <c r="C103" s="1"/>
      <c r="D103" s="69"/>
      <c r="E103" s="1"/>
      <c r="F103" s="1"/>
      <c r="G103" s="1"/>
      <c r="H103" s="1"/>
      <c r="I103" s="1"/>
      <c r="J103" s="1"/>
      <c r="K103" s="1"/>
      <c r="L103" s="1"/>
      <c r="M103" s="75"/>
      <c r="N103" s="75"/>
      <c r="O103" s="1"/>
      <c r="R103" s="3"/>
      <c r="S103" s="1"/>
      <c r="T103" s="1"/>
      <c r="U103" s="1"/>
      <c r="V103" s="106"/>
      <c r="W103" s="107"/>
      <c r="X103" s="106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</row>
    <row r="104" spans="1:239" s="4" customFormat="1" ht="21.95" customHeight="1" x14ac:dyDescent="1.05">
      <c r="A104" s="1"/>
      <c r="B104" s="1"/>
      <c r="C104" s="1"/>
      <c r="D104" s="69"/>
      <c r="E104" s="1"/>
      <c r="F104" s="1"/>
      <c r="G104" s="1"/>
      <c r="H104" s="1"/>
      <c r="I104" s="1"/>
      <c r="J104" s="1"/>
      <c r="K104" s="1"/>
      <c r="L104" s="1"/>
      <c r="M104" s="75"/>
      <c r="N104" s="75"/>
      <c r="O104" s="1"/>
      <c r="R104" s="3"/>
      <c r="S104" s="1"/>
      <c r="T104" s="1"/>
      <c r="U104" s="1"/>
      <c r="V104" s="106"/>
      <c r="W104" s="107"/>
      <c r="X104" s="106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</row>
    <row r="105" spans="1:239" s="4" customFormat="1" ht="21.95" customHeight="1" x14ac:dyDescent="1.05">
      <c r="A105" s="1"/>
      <c r="B105" s="1"/>
      <c r="C105" s="1"/>
      <c r="D105" s="69"/>
      <c r="E105" s="1"/>
      <c r="F105" s="1"/>
      <c r="G105" s="1"/>
      <c r="H105" s="1"/>
      <c r="I105" s="1"/>
      <c r="J105" s="1"/>
      <c r="K105" s="1"/>
      <c r="L105" s="1"/>
      <c r="M105" s="75"/>
      <c r="N105" s="75"/>
      <c r="O105" s="1"/>
      <c r="R105" s="3"/>
      <c r="S105" s="1"/>
      <c r="T105" s="1"/>
      <c r="U105" s="1"/>
      <c r="V105" s="106"/>
      <c r="W105" s="107"/>
      <c r="X105" s="106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</row>
    <row r="106" spans="1:239" s="4" customFormat="1" ht="21.95" customHeight="1" x14ac:dyDescent="1.05">
      <c r="A106" s="1"/>
      <c r="B106" s="1"/>
      <c r="C106" s="1"/>
      <c r="D106" s="69"/>
      <c r="E106" s="1"/>
      <c r="F106" s="1"/>
      <c r="G106" s="1"/>
      <c r="H106" s="1"/>
      <c r="I106" s="1"/>
      <c r="J106" s="1"/>
      <c r="K106" s="1"/>
      <c r="L106" s="1"/>
      <c r="M106" s="75"/>
      <c r="N106" s="75"/>
      <c r="O106" s="1"/>
      <c r="R106" s="3"/>
      <c r="S106" s="1"/>
      <c r="T106" s="1"/>
      <c r="U106" s="1"/>
      <c r="V106" s="106"/>
      <c r="W106" s="107"/>
      <c r="X106" s="106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</row>
    <row r="107" spans="1:239" s="4" customFormat="1" ht="21.95" customHeight="1" x14ac:dyDescent="1.05">
      <c r="A107" s="1"/>
      <c r="B107" s="1"/>
      <c r="C107" s="1"/>
      <c r="D107" s="69"/>
      <c r="E107" s="1"/>
      <c r="F107" s="1"/>
      <c r="G107" s="1"/>
      <c r="H107" s="1"/>
      <c r="I107" s="1"/>
      <c r="J107" s="1"/>
      <c r="K107" s="1"/>
      <c r="L107" s="1"/>
      <c r="M107" s="75"/>
      <c r="N107" s="75"/>
      <c r="O107" s="1"/>
      <c r="R107" s="3"/>
      <c r="S107" s="1"/>
      <c r="T107" s="1"/>
      <c r="U107" s="1"/>
      <c r="V107" s="106"/>
      <c r="W107" s="107"/>
      <c r="X107" s="106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</row>
    <row r="108" spans="1:239" s="4" customFormat="1" ht="21.95" customHeight="1" x14ac:dyDescent="1.05">
      <c r="A108" s="1"/>
      <c r="B108" s="1"/>
      <c r="C108" s="1"/>
      <c r="D108" s="69"/>
      <c r="E108" s="1"/>
      <c r="F108" s="1"/>
      <c r="G108" s="1"/>
      <c r="H108" s="1"/>
      <c r="I108" s="1"/>
      <c r="J108" s="1"/>
      <c r="K108" s="1"/>
      <c r="L108" s="1"/>
      <c r="M108" s="75"/>
      <c r="N108" s="75"/>
      <c r="O108" s="1"/>
      <c r="R108" s="3"/>
      <c r="S108" s="1"/>
      <c r="T108" s="1"/>
      <c r="U108" s="1"/>
      <c r="V108" s="106"/>
      <c r="W108" s="107"/>
      <c r="X108" s="106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</row>
    <row r="109" spans="1:239" s="4" customFormat="1" ht="21.95" customHeight="1" x14ac:dyDescent="1.05">
      <c r="A109" s="1"/>
      <c r="B109" s="1"/>
      <c r="C109" s="1"/>
      <c r="D109" s="69"/>
      <c r="E109" s="1"/>
      <c r="F109" s="1"/>
      <c r="G109" s="1"/>
      <c r="H109" s="1"/>
      <c r="I109" s="1"/>
      <c r="J109" s="1"/>
      <c r="K109" s="1"/>
      <c r="L109" s="1"/>
      <c r="M109" s="75"/>
      <c r="N109" s="75"/>
      <c r="O109" s="1"/>
      <c r="R109" s="3"/>
      <c r="S109" s="1"/>
      <c r="T109" s="1"/>
      <c r="U109" s="1"/>
      <c r="V109" s="106"/>
      <c r="W109" s="107"/>
      <c r="X109" s="106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</row>
    <row r="110" spans="1:239" s="4" customFormat="1" ht="21.95" customHeight="1" x14ac:dyDescent="1.05">
      <c r="A110" s="1"/>
      <c r="B110" s="1"/>
      <c r="C110" s="1"/>
      <c r="D110" s="69"/>
      <c r="E110" s="1"/>
      <c r="F110" s="1"/>
      <c r="G110" s="1"/>
      <c r="H110" s="1"/>
      <c r="I110" s="1"/>
      <c r="J110" s="1"/>
      <c r="K110" s="1"/>
      <c r="L110" s="1"/>
      <c r="M110" s="75"/>
      <c r="N110" s="75"/>
      <c r="O110" s="1"/>
      <c r="R110" s="3"/>
      <c r="S110" s="1"/>
      <c r="T110" s="1"/>
      <c r="U110" s="1"/>
      <c r="V110" s="106"/>
      <c r="W110" s="107"/>
      <c r="X110" s="106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</row>
    <row r="111" spans="1:239" s="4" customFormat="1" ht="21.95" customHeight="1" x14ac:dyDescent="1.05">
      <c r="A111" s="1"/>
      <c r="B111" s="1"/>
      <c r="C111" s="1"/>
      <c r="D111" s="69"/>
      <c r="E111" s="1"/>
      <c r="F111" s="1"/>
      <c r="G111" s="1"/>
      <c r="H111" s="1"/>
      <c r="I111" s="1"/>
      <c r="J111" s="1"/>
      <c r="K111" s="1"/>
      <c r="L111" s="1"/>
      <c r="M111" s="75"/>
      <c r="N111" s="75"/>
      <c r="O111" s="1"/>
      <c r="R111" s="3"/>
      <c r="S111" s="1"/>
      <c r="T111" s="1"/>
      <c r="U111" s="1"/>
      <c r="V111" s="106"/>
      <c r="W111" s="107"/>
      <c r="X111" s="106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</row>
    <row r="112" spans="1:239" s="4" customFormat="1" ht="21.95" customHeight="1" x14ac:dyDescent="1.05">
      <c r="A112" s="1"/>
      <c r="B112" s="1"/>
      <c r="C112" s="1"/>
      <c r="D112" s="69"/>
      <c r="E112" s="1"/>
      <c r="F112" s="1"/>
      <c r="G112" s="1"/>
      <c r="H112" s="1"/>
      <c r="I112" s="1"/>
      <c r="J112" s="1"/>
      <c r="K112" s="1"/>
      <c r="L112" s="1"/>
      <c r="M112" s="75"/>
      <c r="N112" s="75"/>
      <c r="O112" s="1"/>
      <c r="R112" s="3"/>
      <c r="S112" s="1"/>
      <c r="T112" s="1"/>
      <c r="U112" s="1"/>
      <c r="V112" s="106"/>
      <c r="W112" s="107"/>
      <c r="X112" s="106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</row>
    <row r="113" spans="1:239" s="4" customFormat="1" ht="21.95" customHeight="1" x14ac:dyDescent="1.05">
      <c r="A113" s="1"/>
      <c r="B113" s="1"/>
      <c r="C113" s="1"/>
      <c r="D113" s="69"/>
      <c r="E113" s="1"/>
      <c r="F113" s="1"/>
      <c r="G113" s="1"/>
      <c r="H113" s="1"/>
      <c r="I113" s="1"/>
      <c r="J113" s="1"/>
      <c r="K113" s="1"/>
      <c r="L113" s="1"/>
      <c r="M113" s="75"/>
      <c r="N113" s="75"/>
      <c r="O113" s="1"/>
      <c r="R113" s="3"/>
      <c r="S113" s="1"/>
      <c r="T113" s="1"/>
      <c r="U113" s="1"/>
      <c r="V113" s="106"/>
      <c r="W113" s="107"/>
      <c r="X113" s="106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</row>
    <row r="114" spans="1:239" s="4" customFormat="1" ht="21.95" customHeight="1" x14ac:dyDescent="1.05">
      <c r="A114" s="1"/>
      <c r="B114" s="1"/>
      <c r="C114" s="1"/>
      <c r="D114" s="69"/>
      <c r="E114" s="1"/>
      <c r="F114" s="1"/>
      <c r="G114" s="1"/>
      <c r="H114" s="1"/>
      <c r="I114" s="1"/>
      <c r="J114" s="1"/>
      <c r="K114" s="1"/>
      <c r="L114" s="1"/>
      <c r="M114" s="75"/>
      <c r="N114" s="75"/>
      <c r="O114" s="1"/>
      <c r="R114" s="3"/>
      <c r="S114" s="1"/>
      <c r="T114" s="1"/>
      <c r="U114" s="1"/>
      <c r="V114" s="106"/>
      <c r="W114" s="107"/>
      <c r="X114" s="106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</row>
    <row r="115" spans="1:239" s="4" customFormat="1" ht="21.95" customHeight="1" x14ac:dyDescent="1.05">
      <c r="A115" s="1"/>
      <c r="B115" s="1"/>
      <c r="C115" s="1"/>
      <c r="D115" s="69"/>
      <c r="E115" s="1"/>
      <c r="F115" s="1"/>
      <c r="G115" s="1"/>
      <c r="H115" s="1"/>
      <c r="I115" s="1"/>
      <c r="J115" s="1"/>
      <c r="K115" s="1"/>
      <c r="L115" s="1"/>
      <c r="M115" s="75"/>
      <c r="N115" s="75"/>
      <c r="O115" s="1"/>
      <c r="R115" s="3"/>
      <c r="S115" s="1"/>
      <c r="T115" s="1"/>
      <c r="U115" s="1"/>
      <c r="V115" s="106"/>
      <c r="W115" s="107"/>
      <c r="X115" s="106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</row>
    <row r="116" spans="1:239" s="4" customFormat="1" ht="21.95" customHeight="1" x14ac:dyDescent="1.05">
      <c r="A116" s="1"/>
      <c r="B116" s="1"/>
      <c r="C116" s="1"/>
      <c r="D116" s="69"/>
      <c r="E116" s="1"/>
      <c r="F116" s="1"/>
      <c r="G116" s="1"/>
      <c r="H116" s="1"/>
      <c r="I116" s="1"/>
      <c r="J116" s="1"/>
      <c r="K116" s="1"/>
      <c r="L116" s="1"/>
      <c r="M116" s="75"/>
      <c r="N116" s="75"/>
      <c r="O116" s="1"/>
      <c r="R116" s="3"/>
      <c r="S116" s="1"/>
      <c r="T116" s="1"/>
      <c r="U116" s="1"/>
      <c r="V116" s="106"/>
      <c r="W116" s="107"/>
      <c r="X116" s="106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</row>
    <row r="117" spans="1:239" s="4" customFormat="1" ht="21.95" customHeight="1" x14ac:dyDescent="1.05">
      <c r="A117" s="1"/>
      <c r="B117" s="1"/>
      <c r="C117" s="1"/>
      <c r="D117" s="69"/>
      <c r="E117" s="1"/>
      <c r="F117" s="1"/>
      <c r="G117" s="1"/>
      <c r="H117" s="1"/>
      <c r="I117" s="1"/>
      <c r="J117" s="1"/>
      <c r="K117" s="1"/>
      <c r="L117" s="1"/>
      <c r="M117" s="75"/>
      <c r="N117" s="75"/>
      <c r="O117" s="1"/>
      <c r="R117" s="3"/>
      <c r="S117" s="1"/>
      <c r="T117" s="1"/>
      <c r="U117" s="1"/>
      <c r="V117" s="106"/>
      <c r="W117" s="107"/>
      <c r="X117" s="106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</row>
    <row r="118" spans="1:239" s="4" customFormat="1" ht="21.95" customHeight="1" x14ac:dyDescent="1.05">
      <c r="A118" s="1"/>
      <c r="B118" s="1"/>
      <c r="C118" s="1"/>
      <c r="D118" s="69"/>
      <c r="E118" s="1"/>
      <c r="F118" s="1"/>
      <c r="G118" s="1"/>
      <c r="H118" s="1"/>
      <c r="I118" s="1"/>
      <c r="J118" s="1"/>
      <c r="K118" s="1"/>
      <c r="L118" s="1"/>
      <c r="M118" s="75"/>
      <c r="N118" s="75"/>
      <c r="O118" s="1"/>
      <c r="R118" s="3"/>
      <c r="S118" s="1"/>
      <c r="T118" s="1"/>
      <c r="U118" s="1"/>
      <c r="V118" s="106"/>
      <c r="W118" s="107"/>
      <c r="X118" s="106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</row>
    <row r="119" spans="1:239" s="4" customFormat="1" ht="21.95" customHeight="1" x14ac:dyDescent="1.05">
      <c r="A119" s="1"/>
      <c r="B119" s="1"/>
      <c r="C119" s="1"/>
      <c r="D119" s="69"/>
      <c r="E119" s="1"/>
      <c r="F119" s="1"/>
      <c r="G119" s="1"/>
      <c r="H119" s="1"/>
      <c r="I119" s="1"/>
      <c r="J119" s="1"/>
      <c r="K119" s="1"/>
      <c r="L119" s="1"/>
      <c r="M119" s="75"/>
      <c r="N119" s="75"/>
      <c r="O119" s="1"/>
      <c r="R119" s="3"/>
      <c r="S119" s="1"/>
      <c r="T119" s="1"/>
      <c r="U119" s="1"/>
      <c r="V119" s="106"/>
      <c r="W119" s="107"/>
      <c r="X119" s="106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</row>
    <row r="120" spans="1:239" s="4" customFormat="1" ht="21.95" customHeight="1" x14ac:dyDescent="1.05">
      <c r="A120" s="1"/>
      <c r="B120" s="1"/>
      <c r="C120" s="1"/>
      <c r="D120" s="69"/>
      <c r="E120" s="1"/>
      <c r="F120" s="1"/>
      <c r="G120" s="1"/>
      <c r="H120" s="1"/>
      <c r="I120" s="1"/>
      <c r="J120" s="1"/>
      <c r="K120" s="1"/>
      <c r="L120" s="1"/>
      <c r="M120" s="75"/>
      <c r="N120" s="75"/>
      <c r="O120" s="1"/>
      <c r="R120" s="3"/>
      <c r="S120" s="1"/>
      <c r="T120" s="1"/>
      <c r="U120" s="1"/>
      <c r="V120" s="106"/>
      <c r="W120" s="107"/>
      <c r="X120" s="106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</row>
    <row r="121" spans="1:239" s="4" customFormat="1" ht="21.95" customHeight="1" x14ac:dyDescent="1.05">
      <c r="A121" s="1"/>
      <c r="B121" s="1"/>
      <c r="C121" s="1"/>
      <c r="D121" s="69"/>
      <c r="E121" s="1"/>
      <c r="F121" s="1"/>
      <c r="G121" s="1"/>
      <c r="H121" s="1"/>
      <c r="I121" s="1"/>
      <c r="J121" s="1"/>
      <c r="K121" s="1"/>
      <c r="L121" s="1"/>
      <c r="M121" s="75"/>
      <c r="N121" s="75"/>
      <c r="O121" s="1"/>
      <c r="R121" s="3"/>
      <c r="S121" s="1"/>
      <c r="T121" s="1"/>
      <c r="U121" s="1"/>
      <c r="V121" s="106"/>
      <c r="W121" s="107"/>
      <c r="X121" s="106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</row>
    <row r="122" spans="1:239" s="4" customFormat="1" ht="21.95" customHeight="1" x14ac:dyDescent="1.05">
      <c r="A122" s="1"/>
      <c r="B122" s="1"/>
      <c r="C122" s="1"/>
      <c r="D122" s="69"/>
      <c r="E122" s="1"/>
      <c r="F122" s="1"/>
      <c r="G122" s="1"/>
      <c r="H122" s="1"/>
      <c r="I122" s="1"/>
      <c r="J122" s="1"/>
      <c r="K122" s="1"/>
      <c r="L122" s="1"/>
      <c r="M122" s="75"/>
      <c r="N122" s="75"/>
      <c r="O122" s="1"/>
      <c r="R122" s="3"/>
      <c r="S122" s="1"/>
      <c r="T122" s="1"/>
      <c r="U122" s="1"/>
      <c r="V122" s="106"/>
      <c r="W122" s="107"/>
      <c r="X122" s="106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</row>
    <row r="123" spans="1:239" s="4" customFormat="1" ht="21.95" customHeight="1" x14ac:dyDescent="1.05">
      <c r="A123" s="1"/>
      <c r="B123" s="1"/>
      <c r="C123" s="1"/>
      <c r="D123" s="69"/>
      <c r="E123" s="1"/>
      <c r="F123" s="1"/>
      <c r="G123" s="1"/>
      <c r="H123" s="1"/>
      <c r="I123" s="1"/>
      <c r="J123" s="1"/>
      <c r="K123" s="1"/>
      <c r="L123" s="1"/>
      <c r="M123" s="75"/>
      <c r="N123" s="75"/>
      <c r="O123" s="1"/>
      <c r="R123" s="3"/>
      <c r="S123" s="1"/>
      <c r="T123" s="1"/>
      <c r="U123" s="1"/>
      <c r="V123" s="106"/>
      <c r="W123" s="107"/>
      <c r="X123" s="106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</row>
    <row r="124" spans="1:239" s="4" customFormat="1" ht="21.95" customHeight="1" x14ac:dyDescent="1.05">
      <c r="A124" s="1"/>
      <c r="B124" s="1"/>
      <c r="C124" s="1"/>
      <c r="D124" s="69"/>
      <c r="E124" s="1"/>
      <c r="F124" s="1"/>
      <c r="G124" s="1"/>
      <c r="H124" s="1"/>
      <c r="I124" s="1"/>
      <c r="J124" s="1"/>
      <c r="K124" s="1"/>
      <c r="L124" s="1"/>
      <c r="M124" s="75"/>
      <c r="N124" s="75"/>
      <c r="O124" s="1"/>
      <c r="R124" s="3"/>
      <c r="S124" s="1"/>
      <c r="T124" s="1"/>
      <c r="U124" s="1"/>
      <c r="V124" s="106"/>
      <c r="W124" s="107"/>
      <c r="X124" s="106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</row>
    <row r="125" spans="1:239" s="4" customFormat="1" ht="21.95" customHeight="1" x14ac:dyDescent="1.05">
      <c r="A125" s="1"/>
      <c r="B125" s="1"/>
      <c r="C125" s="1"/>
      <c r="D125" s="69"/>
      <c r="E125" s="1"/>
      <c r="F125" s="1"/>
      <c r="G125" s="1"/>
      <c r="H125" s="1"/>
      <c r="I125" s="1"/>
      <c r="J125" s="1"/>
      <c r="K125" s="1"/>
      <c r="L125" s="1"/>
      <c r="M125" s="75"/>
      <c r="N125" s="75"/>
      <c r="O125" s="1"/>
      <c r="R125" s="3"/>
      <c r="S125" s="1"/>
      <c r="T125" s="1"/>
      <c r="U125" s="1"/>
      <c r="V125" s="106"/>
      <c r="W125" s="107"/>
      <c r="X125" s="106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</row>
    <row r="126" spans="1:239" s="4" customFormat="1" ht="21.95" customHeight="1" x14ac:dyDescent="1.05">
      <c r="A126" s="1"/>
      <c r="B126" s="1"/>
      <c r="C126" s="1"/>
      <c r="D126" s="69"/>
      <c r="E126" s="1"/>
      <c r="F126" s="1"/>
      <c r="G126" s="1"/>
      <c r="H126" s="1"/>
      <c r="I126" s="1"/>
      <c r="J126" s="1"/>
      <c r="K126" s="1"/>
      <c r="L126" s="1"/>
      <c r="M126" s="75"/>
      <c r="N126" s="75"/>
      <c r="O126" s="1"/>
      <c r="R126" s="3"/>
      <c r="S126" s="1"/>
      <c r="T126" s="1"/>
      <c r="U126" s="1"/>
      <c r="V126" s="106"/>
      <c r="W126" s="107"/>
      <c r="X126" s="106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</row>
    <row r="127" spans="1:239" s="4" customFormat="1" ht="21.95" customHeight="1" x14ac:dyDescent="1.05">
      <c r="A127" s="1"/>
      <c r="B127" s="1"/>
      <c r="C127" s="1"/>
      <c r="D127" s="69"/>
      <c r="E127" s="1"/>
      <c r="F127" s="1"/>
      <c r="G127" s="1"/>
      <c r="H127" s="1"/>
      <c r="I127" s="1"/>
      <c r="J127" s="1"/>
      <c r="K127" s="1"/>
      <c r="L127" s="1"/>
      <c r="M127" s="75"/>
      <c r="N127" s="75"/>
      <c r="O127" s="1"/>
      <c r="R127" s="3"/>
      <c r="S127" s="1"/>
      <c r="T127" s="1"/>
      <c r="U127" s="1"/>
      <c r="V127" s="106"/>
      <c r="W127" s="107"/>
      <c r="X127" s="106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</row>
    <row r="128" spans="1:239" s="4" customFormat="1" ht="21.95" customHeight="1" x14ac:dyDescent="1.05">
      <c r="A128" s="1"/>
      <c r="B128" s="1"/>
      <c r="C128" s="1"/>
      <c r="D128" s="69"/>
      <c r="E128" s="1"/>
      <c r="F128" s="1"/>
      <c r="G128" s="1"/>
      <c r="H128" s="1"/>
      <c r="I128" s="1"/>
      <c r="J128" s="1"/>
      <c r="K128" s="1"/>
      <c r="L128" s="1"/>
      <c r="M128" s="75"/>
      <c r="N128" s="75"/>
      <c r="O128" s="1"/>
      <c r="R128" s="3"/>
      <c r="S128" s="1"/>
      <c r="T128" s="1"/>
      <c r="U128" s="1"/>
      <c r="V128" s="106"/>
      <c r="W128" s="107"/>
      <c r="X128" s="106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</row>
    <row r="129" spans="1:239" s="4" customFormat="1" ht="21.95" customHeight="1" x14ac:dyDescent="1.05">
      <c r="A129" s="1"/>
      <c r="B129" s="1"/>
      <c r="C129" s="1"/>
      <c r="D129" s="69"/>
      <c r="E129" s="1"/>
      <c r="F129" s="1"/>
      <c r="G129" s="1"/>
      <c r="H129" s="1"/>
      <c r="I129" s="1"/>
      <c r="J129" s="1"/>
      <c r="K129" s="1"/>
      <c r="L129" s="1"/>
      <c r="M129" s="75"/>
      <c r="N129" s="75"/>
      <c r="O129" s="1"/>
      <c r="R129" s="3"/>
      <c r="S129" s="1"/>
      <c r="T129" s="1"/>
      <c r="U129" s="1"/>
      <c r="V129" s="106"/>
      <c r="W129" s="107"/>
      <c r="X129" s="106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</row>
    <row r="130" spans="1:239" s="4" customFormat="1" ht="21.95" customHeight="1" x14ac:dyDescent="1.05">
      <c r="A130" s="1"/>
      <c r="B130" s="1"/>
      <c r="C130" s="1"/>
      <c r="D130" s="69"/>
      <c r="E130" s="1"/>
      <c r="F130" s="1"/>
      <c r="G130" s="1"/>
      <c r="H130" s="1"/>
      <c r="I130" s="1"/>
      <c r="J130" s="1"/>
      <c r="K130" s="1"/>
      <c r="L130" s="1"/>
      <c r="M130" s="75"/>
      <c r="N130" s="75"/>
      <c r="O130" s="1"/>
      <c r="R130" s="3"/>
      <c r="S130" s="1"/>
      <c r="T130" s="1"/>
      <c r="U130" s="1"/>
      <c r="V130" s="106"/>
      <c r="W130" s="107"/>
      <c r="X130" s="106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</row>
    <row r="131" spans="1:239" s="4" customFormat="1" ht="21.95" customHeight="1" x14ac:dyDescent="1.05">
      <c r="A131" s="1"/>
      <c r="B131" s="1"/>
      <c r="C131" s="1"/>
      <c r="D131" s="69"/>
      <c r="E131" s="1"/>
      <c r="F131" s="1"/>
      <c r="G131" s="1"/>
      <c r="H131" s="1"/>
      <c r="I131" s="1"/>
      <c r="J131" s="1"/>
      <c r="K131" s="1"/>
      <c r="L131" s="1"/>
      <c r="M131" s="75"/>
      <c r="N131" s="75"/>
      <c r="O131" s="17"/>
      <c r="P131" s="17"/>
      <c r="R131" s="3"/>
      <c r="S131" s="1"/>
      <c r="T131" s="1"/>
      <c r="U131" s="1"/>
      <c r="V131" s="106"/>
      <c r="W131" s="107"/>
      <c r="X131" s="106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</row>
    <row r="132" spans="1:239" s="4" customFormat="1" ht="21.95" customHeight="1" x14ac:dyDescent="1.05">
      <c r="A132" s="1"/>
      <c r="B132" s="1"/>
      <c r="C132" s="1"/>
      <c r="D132" s="69"/>
      <c r="E132" s="1"/>
      <c r="F132" s="1"/>
      <c r="G132" s="1"/>
      <c r="H132" s="1"/>
      <c r="I132" s="1"/>
      <c r="J132" s="1"/>
      <c r="K132" s="1"/>
      <c r="L132" s="1"/>
      <c r="M132" s="75"/>
      <c r="N132" s="75"/>
      <c r="O132" s="17"/>
      <c r="P132" s="17"/>
      <c r="R132" s="3"/>
      <c r="S132" s="1"/>
      <c r="T132" s="1"/>
      <c r="U132" s="1"/>
      <c r="V132" s="106"/>
      <c r="W132" s="107"/>
      <c r="X132" s="106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</row>
    <row r="133" spans="1:239" s="4" customFormat="1" ht="21.95" customHeight="1" x14ac:dyDescent="1.05">
      <c r="A133" s="1"/>
      <c r="B133" s="1"/>
      <c r="C133" s="1"/>
      <c r="D133" s="69"/>
      <c r="E133" s="1"/>
      <c r="F133" s="1"/>
      <c r="G133" s="1"/>
      <c r="H133" s="1"/>
      <c r="I133" s="1"/>
      <c r="J133" s="1"/>
      <c r="K133" s="1"/>
      <c r="L133" s="1"/>
      <c r="M133" s="75"/>
      <c r="N133" s="75"/>
      <c r="O133" s="1"/>
      <c r="R133" s="3"/>
      <c r="S133" s="1"/>
      <c r="T133" s="1"/>
      <c r="U133" s="1"/>
      <c r="V133" s="106"/>
      <c r="W133" s="107"/>
      <c r="X133" s="106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</row>
    <row r="134" spans="1:239" s="4" customFormat="1" ht="21.95" customHeight="1" x14ac:dyDescent="1.05">
      <c r="A134" s="1"/>
      <c r="B134" s="1"/>
      <c r="C134" s="1"/>
      <c r="D134" s="69"/>
      <c r="E134" s="1"/>
      <c r="F134" s="1"/>
      <c r="G134" s="1"/>
      <c r="H134" s="1"/>
      <c r="I134" s="1"/>
      <c r="J134" s="1"/>
      <c r="K134" s="1"/>
      <c r="L134" s="1"/>
      <c r="M134" s="75"/>
      <c r="N134" s="75"/>
      <c r="O134" s="1"/>
      <c r="R134" s="3"/>
      <c r="S134" s="1"/>
      <c r="T134" s="1"/>
      <c r="U134" s="1"/>
      <c r="V134" s="106"/>
      <c r="W134" s="107"/>
      <c r="X134" s="106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</row>
    <row r="135" spans="1:239" s="4" customFormat="1" ht="21.95" customHeight="1" x14ac:dyDescent="1.05">
      <c r="A135" s="1"/>
      <c r="B135" s="1"/>
      <c r="C135" s="1"/>
      <c r="D135" s="69"/>
      <c r="E135" s="1"/>
      <c r="F135" s="1"/>
      <c r="G135" s="1"/>
      <c r="H135" s="1"/>
      <c r="I135" s="1"/>
      <c r="J135" s="1"/>
      <c r="K135" s="1"/>
      <c r="L135" s="1"/>
      <c r="M135" s="75"/>
      <c r="N135" s="75"/>
      <c r="O135" s="1"/>
      <c r="R135" s="3"/>
      <c r="S135" s="1"/>
      <c r="T135" s="1"/>
      <c r="U135" s="1"/>
      <c r="V135" s="106"/>
      <c r="W135" s="107"/>
      <c r="X135" s="106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</row>
    <row r="136" spans="1:239" s="4" customFormat="1" ht="21.95" customHeight="1" x14ac:dyDescent="1.05">
      <c r="A136" s="1"/>
      <c r="B136" s="1"/>
      <c r="C136" s="1"/>
      <c r="D136" s="69"/>
      <c r="E136" s="1"/>
      <c r="F136" s="1"/>
      <c r="G136" s="1"/>
      <c r="H136" s="1"/>
      <c r="I136" s="1"/>
      <c r="J136" s="1"/>
      <c r="K136" s="1"/>
      <c r="L136" s="1"/>
      <c r="M136" s="75"/>
      <c r="N136" s="75"/>
      <c r="O136" s="1"/>
      <c r="R136" s="3"/>
      <c r="S136" s="1"/>
      <c r="T136" s="1"/>
      <c r="U136" s="1"/>
      <c r="V136" s="106"/>
      <c r="W136" s="107"/>
      <c r="X136" s="106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</row>
    <row r="137" spans="1:239" s="4" customFormat="1" ht="21.95" customHeight="1" x14ac:dyDescent="1.05">
      <c r="A137" s="1"/>
      <c r="B137" s="1"/>
      <c r="C137" s="1"/>
      <c r="D137" s="69"/>
      <c r="E137" s="1"/>
      <c r="F137" s="1"/>
      <c r="G137" s="1"/>
      <c r="H137" s="1"/>
      <c r="I137" s="1"/>
      <c r="J137" s="1"/>
      <c r="K137" s="1"/>
      <c r="L137" s="1"/>
      <c r="M137" s="75"/>
      <c r="N137" s="75"/>
      <c r="O137" s="1"/>
      <c r="R137" s="3"/>
      <c r="S137" s="1"/>
      <c r="T137" s="1"/>
      <c r="U137" s="1"/>
      <c r="V137" s="106"/>
      <c r="W137" s="107"/>
      <c r="X137" s="106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</row>
    <row r="138" spans="1:239" s="4" customFormat="1" ht="21.95" customHeight="1" x14ac:dyDescent="1.05">
      <c r="A138" s="1"/>
      <c r="B138" s="1"/>
      <c r="C138" s="1"/>
      <c r="D138" s="69"/>
      <c r="E138" s="1"/>
      <c r="F138" s="1"/>
      <c r="G138" s="1"/>
      <c r="H138" s="1"/>
      <c r="I138" s="1"/>
      <c r="J138" s="1"/>
      <c r="K138" s="1"/>
      <c r="L138" s="1"/>
      <c r="M138" s="75"/>
      <c r="N138" s="75"/>
      <c r="O138" s="1"/>
      <c r="R138" s="3"/>
      <c r="S138" s="1"/>
      <c r="T138" s="1"/>
      <c r="U138" s="1"/>
      <c r="V138" s="106"/>
      <c r="W138" s="107"/>
      <c r="X138" s="106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</row>
    <row r="139" spans="1:239" s="4" customFormat="1" ht="21.95" customHeight="1" x14ac:dyDescent="1.05">
      <c r="A139" s="1"/>
      <c r="B139" s="1"/>
      <c r="C139" s="1"/>
      <c r="D139" s="69"/>
      <c r="E139" s="1"/>
      <c r="F139" s="1"/>
      <c r="G139" s="1"/>
      <c r="H139" s="1"/>
      <c r="I139" s="1"/>
      <c r="J139" s="1"/>
      <c r="K139" s="1"/>
      <c r="L139" s="1"/>
      <c r="M139" s="75"/>
      <c r="N139" s="75"/>
      <c r="O139" s="1"/>
      <c r="R139" s="3"/>
      <c r="S139" s="1"/>
      <c r="T139" s="1"/>
      <c r="U139" s="1"/>
      <c r="V139" s="106"/>
      <c r="W139" s="107"/>
      <c r="X139" s="106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</row>
    <row r="140" spans="1:239" s="4" customFormat="1" ht="21.95" customHeight="1" x14ac:dyDescent="1.05">
      <c r="A140" s="1"/>
      <c r="B140" s="1"/>
      <c r="C140" s="1"/>
      <c r="D140" s="69"/>
      <c r="E140" s="1"/>
      <c r="F140" s="1"/>
      <c r="G140" s="1"/>
      <c r="H140" s="1"/>
      <c r="I140" s="1"/>
      <c r="J140" s="1"/>
      <c r="K140" s="1"/>
      <c r="L140" s="1"/>
      <c r="M140" s="75"/>
      <c r="N140" s="75"/>
      <c r="O140" s="1"/>
      <c r="R140" s="3"/>
      <c r="S140" s="1"/>
      <c r="T140" s="1"/>
      <c r="U140" s="1"/>
      <c r="V140" s="106"/>
      <c r="W140" s="107"/>
      <c r="X140" s="106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</row>
    <row r="141" spans="1:239" s="4" customFormat="1" ht="21.95" customHeight="1" x14ac:dyDescent="1.05">
      <c r="A141" s="1"/>
      <c r="B141" s="1"/>
      <c r="C141" s="1"/>
      <c r="D141" s="69"/>
      <c r="E141" s="1"/>
      <c r="F141" s="1"/>
      <c r="G141" s="1"/>
      <c r="H141" s="1"/>
      <c r="I141" s="1"/>
      <c r="J141" s="1"/>
      <c r="K141" s="1"/>
      <c r="L141" s="1"/>
      <c r="M141" s="75"/>
      <c r="N141" s="75"/>
      <c r="O141" s="1"/>
      <c r="R141" s="3"/>
      <c r="S141" s="1"/>
      <c r="T141" s="1"/>
      <c r="U141" s="1"/>
      <c r="V141" s="106"/>
      <c r="W141" s="107"/>
      <c r="X141" s="106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</row>
    <row r="142" spans="1:239" s="4" customFormat="1" ht="21.95" customHeight="1" x14ac:dyDescent="1.05">
      <c r="A142" s="1"/>
      <c r="B142" s="1"/>
      <c r="C142" s="1"/>
      <c r="D142" s="69"/>
      <c r="E142" s="1"/>
      <c r="F142" s="1"/>
      <c r="G142" s="1"/>
      <c r="H142" s="1"/>
      <c r="I142" s="1"/>
      <c r="J142" s="1"/>
      <c r="K142" s="1"/>
      <c r="L142" s="1"/>
      <c r="M142" s="75"/>
      <c r="N142" s="75"/>
      <c r="O142" s="1"/>
      <c r="R142" s="3"/>
      <c r="S142" s="1"/>
      <c r="T142" s="1"/>
      <c r="U142" s="1"/>
      <c r="V142" s="106"/>
      <c r="W142" s="107"/>
      <c r="X142" s="106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</row>
    <row r="143" spans="1:239" s="4" customFormat="1" ht="21.95" customHeight="1" x14ac:dyDescent="1.05">
      <c r="A143" s="1"/>
      <c r="B143" s="1"/>
      <c r="C143" s="1"/>
      <c r="D143" s="69"/>
      <c r="E143" s="1"/>
      <c r="F143" s="1"/>
      <c r="G143" s="1"/>
      <c r="H143" s="1"/>
      <c r="I143" s="1"/>
      <c r="J143" s="1"/>
      <c r="K143" s="1"/>
      <c r="L143" s="1"/>
      <c r="M143" s="75"/>
      <c r="N143" s="75"/>
      <c r="O143" s="1"/>
      <c r="R143" s="3"/>
      <c r="S143" s="1"/>
      <c r="T143" s="1"/>
      <c r="U143" s="1"/>
      <c r="V143" s="106"/>
      <c r="W143" s="107"/>
      <c r="X143" s="106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</row>
    <row r="144" spans="1:239" s="4" customFormat="1" ht="21.95" customHeight="1" x14ac:dyDescent="1.05">
      <c r="A144" s="1"/>
      <c r="B144" s="1"/>
      <c r="C144" s="1"/>
      <c r="D144" s="69"/>
      <c r="E144" s="1"/>
      <c r="F144" s="1"/>
      <c r="G144" s="1"/>
      <c r="H144" s="1"/>
      <c r="I144" s="1"/>
      <c r="J144" s="1"/>
      <c r="K144" s="1"/>
      <c r="L144" s="1"/>
      <c r="M144" s="75"/>
      <c r="N144" s="75"/>
      <c r="O144" s="1"/>
      <c r="R144" s="3"/>
      <c r="S144" s="1"/>
      <c r="T144" s="1"/>
      <c r="U144" s="1"/>
      <c r="V144" s="106"/>
      <c r="W144" s="107"/>
      <c r="X144" s="106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</row>
    <row r="145" spans="1:239" s="4" customFormat="1" ht="21.95" customHeight="1" x14ac:dyDescent="1.05">
      <c r="A145" s="1"/>
      <c r="B145" s="1"/>
      <c r="C145" s="1"/>
      <c r="D145" s="69"/>
      <c r="E145" s="1"/>
      <c r="F145" s="1"/>
      <c r="G145" s="1"/>
      <c r="H145" s="1"/>
      <c r="I145" s="1"/>
      <c r="J145" s="1"/>
      <c r="K145" s="1"/>
      <c r="L145" s="1"/>
      <c r="M145" s="75"/>
      <c r="N145" s="75"/>
      <c r="O145" s="1"/>
      <c r="R145" s="3"/>
      <c r="S145" s="1"/>
      <c r="T145" s="1"/>
      <c r="U145" s="1"/>
      <c r="V145" s="106"/>
      <c r="W145" s="107"/>
      <c r="X145" s="106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</row>
    <row r="146" spans="1:239" s="4" customFormat="1" ht="21.95" customHeight="1" x14ac:dyDescent="1.05">
      <c r="A146" s="1"/>
      <c r="B146" s="1"/>
      <c r="C146" s="1"/>
      <c r="D146" s="69"/>
      <c r="E146" s="1"/>
      <c r="F146" s="1"/>
      <c r="G146" s="1"/>
      <c r="H146" s="1"/>
      <c r="I146" s="1"/>
      <c r="J146" s="1"/>
      <c r="K146" s="1"/>
      <c r="L146" s="1"/>
      <c r="M146" s="75"/>
      <c r="N146" s="75"/>
      <c r="O146" s="1"/>
      <c r="R146" s="3"/>
      <c r="S146" s="1"/>
      <c r="T146" s="1"/>
      <c r="U146" s="1"/>
      <c r="V146" s="106"/>
      <c r="W146" s="107"/>
      <c r="X146" s="106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</row>
    <row r="147" spans="1:239" s="4" customFormat="1" ht="21.95" customHeight="1" x14ac:dyDescent="1.05">
      <c r="A147" s="1"/>
      <c r="B147" s="1"/>
      <c r="C147" s="1"/>
      <c r="D147" s="69"/>
      <c r="E147" s="1"/>
      <c r="F147" s="1"/>
      <c r="G147" s="1"/>
      <c r="H147" s="1"/>
      <c r="I147" s="1"/>
      <c r="J147" s="1"/>
      <c r="K147" s="1"/>
      <c r="L147" s="1"/>
      <c r="M147" s="75"/>
      <c r="N147" s="75"/>
      <c r="O147" s="1"/>
      <c r="R147" s="3"/>
      <c r="S147" s="1"/>
      <c r="T147" s="1"/>
      <c r="U147" s="1"/>
      <c r="V147" s="106"/>
      <c r="W147" s="107"/>
      <c r="X147" s="106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</row>
    <row r="148" spans="1:239" s="4" customFormat="1" ht="21.95" customHeight="1" x14ac:dyDescent="1.05">
      <c r="A148" s="1"/>
      <c r="B148" s="1"/>
      <c r="C148" s="1"/>
      <c r="D148" s="69"/>
      <c r="E148" s="1"/>
      <c r="F148" s="1"/>
      <c r="G148" s="1"/>
      <c r="H148" s="1"/>
      <c r="I148" s="1"/>
      <c r="J148" s="1"/>
      <c r="K148" s="1"/>
      <c r="L148" s="1"/>
      <c r="M148" s="75"/>
      <c r="N148" s="75"/>
      <c r="O148" s="1"/>
      <c r="R148" s="3"/>
      <c r="S148" s="1"/>
      <c r="T148" s="1"/>
      <c r="U148" s="1"/>
      <c r="V148" s="106"/>
      <c r="W148" s="107"/>
      <c r="X148" s="106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</row>
    <row r="149" spans="1:239" s="4" customFormat="1" ht="21.95" customHeight="1" x14ac:dyDescent="1.05">
      <c r="A149" s="1"/>
      <c r="B149" s="1"/>
      <c r="C149" s="1"/>
      <c r="D149" s="69"/>
      <c r="E149" s="1"/>
      <c r="F149" s="1"/>
      <c r="G149" s="1"/>
      <c r="H149" s="1"/>
      <c r="I149" s="1"/>
      <c r="J149" s="1"/>
      <c r="K149" s="1"/>
      <c r="L149" s="1"/>
      <c r="M149" s="75"/>
      <c r="N149" s="75"/>
      <c r="O149" s="1"/>
      <c r="R149" s="3"/>
      <c r="S149" s="1"/>
      <c r="T149" s="1"/>
      <c r="U149" s="1"/>
      <c r="V149" s="106"/>
      <c r="W149" s="107"/>
      <c r="X149" s="106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</row>
    <row r="150" spans="1:239" s="4" customFormat="1" ht="21.95" customHeight="1" x14ac:dyDescent="1.05">
      <c r="A150" s="1"/>
      <c r="B150" s="1"/>
      <c r="C150" s="1"/>
      <c r="D150" s="69"/>
      <c r="E150" s="1"/>
      <c r="F150" s="1"/>
      <c r="G150" s="1"/>
      <c r="H150" s="1"/>
      <c r="I150" s="1"/>
      <c r="J150" s="1"/>
      <c r="K150" s="1"/>
      <c r="L150" s="1"/>
      <c r="M150" s="75"/>
      <c r="N150" s="75"/>
      <c r="O150" s="1"/>
      <c r="R150" s="3"/>
      <c r="S150" s="1"/>
      <c r="T150" s="1"/>
      <c r="U150" s="1"/>
      <c r="V150" s="106"/>
      <c r="W150" s="107"/>
      <c r="X150" s="106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</row>
    <row r="151" spans="1:239" s="4" customFormat="1" ht="21.95" customHeight="1" x14ac:dyDescent="1.05">
      <c r="A151" s="1"/>
      <c r="B151" s="1"/>
      <c r="C151" s="1"/>
      <c r="D151" s="69"/>
      <c r="E151" s="1"/>
      <c r="F151" s="1"/>
      <c r="G151" s="1"/>
      <c r="H151" s="1"/>
      <c r="I151" s="1"/>
      <c r="J151" s="1"/>
      <c r="K151" s="1"/>
      <c r="L151" s="1"/>
      <c r="M151" s="75"/>
      <c r="N151" s="75"/>
      <c r="O151" s="1"/>
      <c r="R151" s="3"/>
      <c r="S151" s="1"/>
      <c r="T151" s="1"/>
      <c r="U151" s="1"/>
      <c r="V151" s="106"/>
      <c r="W151" s="107"/>
      <c r="X151" s="106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</row>
    <row r="152" spans="1:239" s="4" customFormat="1" ht="21.95" customHeight="1" x14ac:dyDescent="1.05">
      <c r="A152" s="1"/>
      <c r="B152" s="1"/>
      <c r="C152" s="1"/>
      <c r="D152" s="69"/>
      <c r="E152" s="1"/>
      <c r="F152" s="1"/>
      <c r="G152" s="1"/>
      <c r="H152" s="1"/>
      <c r="I152" s="1"/>
      <c r="J152" s="1"/>
      <c r="K152" s="1"/>
      <c r="L152" s="1"/>
      <c r="M152" s="75"/>
      <c r="N152" s="75"/>
      <c r="O152" s="1"/>
      <c r="R152" s="3"/>
      <c r="S152" s="1"/>
      <c r="T152" s="1"/>
      <c r="U152" s="1"/>
      <c r="V152" s="106"/>
      <c r="W152" s="107"/>
      <c r="X152" s="106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</row>
    <row r="153" spans="1:239" s="4" customFormat="1" ht="21.95" customHeight="1" x14ac:dyDescent="1.05">
      <c r="A153" s="1"/>
      <c r="B153" s="1"/>
      <c r="C153" s="1"/>
      <c r="D153" s="69"/>
      <c r="E153" s="1"/>
      <c r="F153" s="1"/>
      <c r="G153" s="1"/>
      <c r="H153" s="1"/>
      <c r="I153" s="1"/>
      <c r="J153" s="1"/>
      <c r="K153" s="1"/>
      <c r="L153" s="1"/>
      <c r="M153" s="75"/>
      <c r="N153" s="75"/>
      <c r="O153" s="1"/>
      <c r="R153" s="3"/>
      <c r="S153" s="1"/>
      <c r="T153" s="1"/>
      <c r="U153" s="1"/>
      <c r="V153" s="106"/>
      <c r="W153" s="107"/>
      <c r="X153" s="106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</row>
    <row r="154" spans="1:239" s="4" customFormat="1" ht="21.95" customHeight="1" x14ac:dyDescent="1.05">
      <c r="A154" s="1"/>
      <c r="B154" s="1"/>
      <c r="C154" s="1"/>
      <c r="D154" s="69"/>
      <c r="E154" s="1"/>
      <c r="F154" s="1"/>
      <c r="G154" s="1"/>
      <c r="H154" s="1"/>
      <c r="I154" s="1"/>
      <c r="J154" s="1"/>
      <c r="K154" s="1"/>
      <c r="L154" s="1"/>
      <c r="M154" s="75"/>
      <c r="N154" s="75"/>
      <c r="O154" s="1"/>
      <c r="R154" s="3"/>
      <c r="S154" s="1"/>
      <c r="T154" s="1"/>
      <c r="U154" s="1"/>
      <c r="V154" s="106"/>
      <c r="W154" s="107"/>
      <c r="X154" s="106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</row>
    <row r="155" spans="1:239" s="4" customFormat="1" ht="21.95" customHeight="1" x14ac:dyDescent="1.05">
      <c r="A155" s="1"/>
      <c r="B155" s="1"/>
      <c r="C155" s="1"/>
      <c r="D155" s="69"/>
      <c r="E155" s="1"/>
      <c r="F155" s="1"/>
      <c r="G155" s="1"/>
      <c r="H155" s="1"/>
      <c r="I155" s="1"/>
      <c r="J155" s="1"/>
      <c r="K155" s="1"/>
      <c r="L155" s="1"/>
      <c r="M155" s="75"/>
      <c r="N155" s="75"/>
      <c r="O155" s="1"/>
      <c r="R155" s="3"/>
      <c r="S155" s="1"/>
      <c r="T155" s="1"/>
      <c r="U155" s="1"/>
      <c r="V155" s="106"/>
      <c r="W155" s="107"/>
      <c r="X155" s="106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</row>
    <row r="156" spans="1:239" s="4" customFormat="1" ht="21.95" customHeight="1" x14ac:dyDescent="1.05">
      <c r="A156" s="1"/>
      <c r="B156" s="1"/>
      <c r="C156" s="1"/>
      <c r="D156" s="69"/>
      <c r="E156" s="1"/>
      <c r="F156" s="1"/>
      <c r="G156" s="1"/>
      <c r="H156" s="1"/>
      <c r="I156" s="1"/>
      <c r="J156" s="1"/>
      <c r="K156" s="1"/>
      <c r="L156" s="1"/>
      <c r="M156" s="75"/>
      <c r="N156" s="75"/>
      <c r="O156" s="1"/>
      <c r="R156" s="3"/>
      <c r="S156" s="1"/>
      <c r="T156" s="1"/>
      <c r="U156" s="1"/>
      <c r="V156" s="106"/>
      <c r="W156" s="107"/>
      <c r="X156" s="106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</row>
    <row r="157" spans="1:239" s="4" customFormat="1" ht="21.95" customHeight="1" x14ac:dyDescent="1.05">
      <c r="A157" s="1"/>
      <c r="B157" s="1"/>
      <c r="C157" s="1"/>
      <c r="D157" s="69"/>
      <c r="E157" s="1"/>
      <c r="F157" s="1"/>
      <c r="G157" s="1"/>
      <c r="H157" s="1"/>
      <c r="I157" s="1"/>
      <c r="J157" s="1"/>
      <c r="K157" s="1"/>
      <c r="L157" s="1"/>
      <c r="M157" s="75"/>
      <c r="N157" s="75"/>
      <c r="O157" s="1"/>
      <c r="R157" s="3"/>
      <c r="S157" s="1"/>
      <c r="T157" s="1"/>
      <c r="U157" s="1"/>
      <c r="V157" s="106"/>
      <c r="W157" s="107"/>
      <c r="X157" s="106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</row>
    <row r="158" spans="1:239" s="4" customFormat="1" ht="21.95" customHeight="1" x14ac:dyDescent="1.05">
      <c r="A158" s="1"/>
      <c r="B158" s="1"/>
      <c r="C158" s="1"/>
      <c r="D158" s="69"/>
      <c r="E158" s="1"/>
      <c r="F158" s="1"/>
      <c r="G158" s="1"/>
      <c r="H158" s="1"/>
      <c r="I158" s="1"/>
      <c r="J158" s="1"/>
      <c r="K158" s="1"/>
      <c r="L158" s="1"/>
      <c r="M158" s="75"/>
      <c r="N158" s="75"/>
      <c r="O158" s="1"/>
      <c r="R158" s="3"/>
      <c r="S158" s="1"/>
      <c r="T158" s="1"/>
      <c r="U158" s="1"/>
      <c r="V158" s="106"/>
      <c r="W158" s="107"/>
      <c r="X158" s="106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</row>
    <row r="159" spans="1:239" s="4" customFormat="1" ht="21.95" customHeight="1" x14ac:dyDescent="1.05">
      <c r="A159" s="1"/>
      <c r="B159" s="1"/>
      <c r="C159" s="1"/>
      <c r="D159" s="69"/>
      <c r="E159" s="1"/>
      <c r="F159" s="1"/>
      <c r="G159" s="1"/>
      <c r="H159" s="1"/>
      <c r="I159" s="1"/>
      <c r="J159" s="1"/>
      <c r="K159" s="1"/>
      <c r="L159" s="1"/>
      <c r="M159" s="75"/>
      <c r="N159" s="75"/>
      <c r="O159" s="1"/>
      <c r="R159" s="3"/>
      <c r="S159" s="1"/>
      <c r="T159" s="1"/>
      <c r="U159" s="1"/>
      <c r="V159" s="106"/>
      <c r="W159" s="107"/>
      <c r="X159" s="106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</row>
    <row r="160" spans="1:239" s="4" customFormat="1" ht="21.95" customHeight="1" x14ac:dyDescent="1.05">
      <c r="A160" s="1"/>
      <c r="B160" s="1"/>
      <c r="C160" s="1"/>
      <c r="D160" s="69"/>
      <c r="E160" s="1"/>
      <c r="F160" s="1"/>
      <c r="G160" s="1"/>
      <c r="H160" s="1"/>
      <c r="I160" s="1"/>
      <c r="J160" s="1"/>
      <c r="K160" s="1"/>
      <c r="L160" s="1"/>
      <c r="M160" s="75"/>
      <c r="N160" s="75"/>
      <c r="O160" s="1"/>
      <c r="R160" s="3"/>
      <c r="S160" s="1"/>
      <c r="T160" s="1"/>
      <c r="U160" s="1"/>
      <c r="V160" s="106"/>
      <c r="W160" s="107"/>
      <c r="X160" s="106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</row>
    <row r="161" spans="1:239" s="4" customFormat="1" ht="21.95" customHeight="1" x14ac:dyDescent="1.05">
      <c r="A161" s="1"/>
      <c r="B161" s="1"/>
      <c r="C161" s="1"/>
      <c r="D161" s="69"/>
      <c r="E161" s="1"/>
      <c r="F161" s="1"/>
      <c r="G161" s="1"/>
      <c r="H161" s="1"/>
      <c r="I161" s="1"/>
      <c r="J161" s="1"/>
      <c r="K161" s="1"/>
      <c r="L161" s="1"/>
      <c r="M161" s="75"/>
      <c r="N161" s="75"/>
      <c r="O161" s="1"/>
      <c r="R161" s="3"/>
      <c r="S161" s="1"/>
      <c r="T161" s="1"/>
      <c r="U161" s="1"/>
      <c r="V161" s="106"/>
      <c r="W161" s="107"/>
      <c r="X161" s="106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</row>
    <row r="162" spans="1:239" s="4" customFormat="1" ht="21.95" customHeight="1" x14ac:dyDescent="1.05">
      <c r="A162" s="1"/>
      <c r="B162" s="1"/>
      <c r="C162" s="1"/>
      <c r="D162" s="69"/>
      <c r="E162" s="1"/>
      <c r="F162" s="1"/>
      <c r="G162" s="1"/>
      <c r="H162" s="1"/>
      <c r="I162" s="1"/>
      <c r="J162" s="1"/>
      <c r="K162" s="1"/>
      <c r="L162" s="1"/>
      <c r="M162" s="75"/>
      <c r="N162" s="75"/>
      <c r="O162" s="1"/>
      <c r="R162" s="3"/>
      <c r="S162" s="1"/>
      <c r="T162" s="1"/>
      <c r="U162" s="1"/>
      <c r="V162" s="106"/>
      <c r="W162" s="107"/>
      <c r="X162" s="106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</row>
    <row r="163" spans="1:239" s="4" customFormat="1" ht="21.95" customHeight="1" x14ac:dyDescent="1.05">
      <c r="A163" s="1"/>
      <c r="B163" s="1"/>
      <c r="C163" s="1"/>
      <c r="D163" s="69"/>
      <c r="E163" s="1"/>
      <c r="F163" s="1"/>
      <c r="G163" s="1"/>
      <c r="H163" s="1"/>
      <c r="I163" s="1"/>
      <c r="J163" s="1"/>
      <c r="K163" s="1"/>
      <c r="L163" s="1"/>
      <c r="M163" s="75"/>
      <c r="N163" s="75"/>
      <c r="O163" s="17"/>
      <c r="P163" s="17"/>
      <c r="R163" s="3"/>
      <c r="S163" s="1"/>
      <c r="T163" s="1"/>
      <c r="U163" s="1"/>
      <c r="V163" s="106"/>
      <c r="W163" s="107"/>
      <c r="X163" s="106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</row>
    <row r="164" spans="1:239" s="4" customFormat="1" ht="21.95" customHeight="1" x14ac:dyDescent="1.05">
      <c r="A164" s="1"/>
      <c r="B164" s="1"/>
      <c r="C164" s="1"/>
      <c r="D164" s="69"/>
      <c r="E164" s="1"/>
      <c r="F164" s="1"/>
      <c r="G164" s="1"/>
      <c r="H164" s="1"/>
      <c r="I164" s="1"/>
      <c r="J164" s="1"/>
      <c r="K164" s="1"/>
      <c r="L164" s="1"/>
      <c r="M164" s="75"/>
      <c r="N164" s="75"/>
      <c r="O164" s="17"/>
      <c r="P164" s="17"/>
      <c r="R164" s="3"/>
      <c r="S164" s="1"/>
      <c r="T164" s="1"/>
      <c r="U164" s="1"/>
      <c r="V164" s="106"/>
      <c r="W164" s="107"/>
      <c r="X164" s="106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</row>
    <row r="165" spans="1:239" s="4" customFormat="1" ht="21.95" customHeight="1" x14ac:dyDescent="1.05">
      <c r="A165" s="1"/>
      <c r="B165" s="1"/>
      <c r="C165" s="1"/>
      <c r="D165" s="69"/>
      <c r="E165" s="1"/>
      <c r="F165" s="1"/>
      <c r="G165" s="1"/>
      <c r="H165" s="1"/>
      <c r="I165" s="1"/>
      <c r="J165" s="1"/>
      <c r="K165" s="1"/>
      <c r="L165" s="1"/>
      <c r="M165" s="75"/>
      <c r="N165" s="75"/>
      <c r="O165" s="1"/>
      <c r="R165" s="3"/>
      <c r="S165" s="1"/>
      <c r="T165" s="1"/>
      <c r="U165" s="1"/>
      <c r="V165" s="106"/>
      <c r="W165" s="107"/>
      <c r="X165" s="106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</row>
    <row r="166" spans="1:239" s="4" customFormat="1" ht="21.95" customHeight="1" x14ac:dyDescent="1.05">
      <c r="A166" s="1"/>
      <c r="B166" s="1"/>
      <c r="C166" s="1"/>
      <c r="D166" s="69"/>
      <c r="E166" s="1"/>
      <c r="F166" s="1"/>
      <c r="G166" s="1"/>
      <c r="H166" s="1"/>
      <c r="I166" s="1"/>
      <c r="J166" s="1"/>
      <c r="K166" s="1"/>
      <c r="L166" s="1"/>
      <c r="M166" s="75"/>
      <c r="N166" s="75"/>
      <c r="O166" s="1"/>
      <c r="R166" s="3"/>
      <c r="S166" s="1"/>
      <c r="T166" s="1"/>
      <c r="U166" s="1"/>
      <c r="V166" s="106"/>
      <c r="W166" s="107"/>
      <c r="X166" s="106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</row>
    <row r="167" spans="1:239" s="4" customFormat="1" ht="21.95" customHeight="1" x14ac:dyDescent="1.05">
      <c r="A167" s="1"/>
      <c r="B167" s="1"/>
      <c r="C167" s="1"/>
      <c r="D167" s="69"/>
      <c r="E167" s="1"/>
      <c r="F167" s="1"/>
      <c r="G167" s="1"/>
      <c r="H167" s="1"/>
      <c r="I167" s="1"/>
      <c r="J167" s="1"/>
      <c r="K167" s="1"/>
      <c r="L167" s="1"/>
      <c r="M167" s="75"/>
      <c r="N167" s="75"/>
      <c r="O167" s="1"/>
      <c r="R167" s="3"/>
      <c r="S167" s="1"/>
      <c r="T167" s="1"/>
      <c r="U167" s="1"/>
      <c r="V167" s="106"/>
      <c r="W167" s="107"/>
      <c r="X167" s="106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</row>
    <row r="168" spans="1:239" s="4" customFormat="1" ht="21.95" customHeight="1" x14ac:dyDescent="1.05">
      <c r="A168" s="1"/>
      <c r="B168" s="1"/>
      <c r="C168" s="1"/>
      <c r="D168" s="69"/>
      <c r="E168" s="1"/>
      <c r="F168" s="1"/>
      <c r="G168" s="1"/>
      <c r="H168" s="1"/>
      <c r="I168" s="1"/>
      <c r="J168" s="1"/>
      <c r="K168" s="1"/>
      <c r="L168" s="1"/>
      <c r="M168" s="75"/>
      <c r="N168" s="75"/>
      <c r="O168" s="1"/>
      <c r="R168" s="3"/>
      <c r="S168" s="1"/>
      <c r="T168" s="1"/>
      <c r="U168" s="1"/>
      <c r="V168" s="106"/>
      <c r="W168" s="107"/>
      <c r="X168" s="106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</row>
    <row r="169" spans="1:239" s="4" customFormat="1" ht="21.95" customHeight="1" x14ac:dyDescent="1.05">
      <c r="A169" s="1"/>
      <c r="B169" s="1"/>
      <c r="C169" s="1"/>
      <c r="D169" s="69"/>
      <c r="E169" s="1"/>
      <c r="F169" s="1"/>
      <c r="G169" s="1"/>
      <c r="H169" s="1"/>
      <c r="I169" s="1"/>
      <c r="J169" s="1"/>
      <c r="K169" s="1"/>
      <c r="L169" s="1"/>
      <c r="M169" s="75"/>
      <c r="N169" s="75"/>
      <c r="O169" s="1"/>
      <c r="R169" s="3"/>
      <c r="S169" s="1"/>
      <c r="T169" s="1"/>
      <c r="U169" s="1"/>
      <c r="V169" s="106"/>
      <c r="W169" s="107"/>
      <c r="X169" s="106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</row>
    <row r="170" spans="1:239" s="4" customFormat="1" ht="21.95" customHeight="1" x14ac:dyDescent="1.05">
      <c r="A170" s="1"/>
      <c r="B170" s="1"/>
      <c r="C170" s="1"/>
      <c r="D170" s="69"/>
      <c r="E170" s="1"/>
      <c r="F170" s="1"/>
      <c r="G170" s="1"/>
      <c r="H170" s="1"/>
      <c r="I170" s="1"/>
      <c r="J170" s="1"/>
      <c r="K170" s="1"/>
      <c r="L170" s="1"/>
      <c r="M170" s="75"/>
      <c r="N170" s="75"/>
      <c r="O170" s="1"/>
      <c r="R170" s="3"/>
      <c r="S170" s="1"/>
      <c r="T170" s="1"/>
      <c r="U170" s="1"/>
      <c r="V170" s="106"/>
      <c r="W170" s="107"/>
      <c r="X170" s="106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</row>
    <row r="171" spans="1:239" s="4" customFormat="1" ht="21.95" customHeight="1" x14ac:dyDescent="1.05">
      <c r="A171" s="1"/>
      <c r="B171" s="1"/>
      <c r="C171" s="1"/>
      <c r="D171" s="69"/>
      <c r="E171" s="1"/>
      <c r="F171" s="1"/>
      <c r="G171" s="1"/>
      <c r="H171" s="1"/>
      <c r="I171" s="1"/>
      <c r="J171" s="1"/>
      <c r="K171" s="1"/>
      <c r="L171" s="1"/>
      <c r="M171" s="75"/>
      <c r="N171" s="75"/>
      <c r="O171" s="1"/>
      <c r="R171" s="3"/>
      <c r="S171" s="1"/>
      <c r="T171" s="1"/>
      <c r="U171" s="1"/>
      <c r="V171" s="106"/>
      <c r="W171" s="107"/>
      <c r="X171" s="106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</row>
    <row r="172" spans="1:239" s="4" customFormat="1" ht="21.95" customHeight="1" x14ac:dyDescent="1.05">
      <c r="A172" s="1"/>
      <c r="B172" s="1"/>
      <c r="C172" s="1"/>
      <c r="D172" s="69"/>
      <c r="E172" s="1"/>
      <c r="F172" s="1"/>
      <c r="G172" s="1"/>
      <c r="H172" s="1"/>
      <c r="I172" s="1"/>
      <c r="J172" s="1"/>
      <c r="K172" s="1"/>
      <c r="L172" s="1"/>
      <c r="M172" s="75"/>
      <c r="N172" s="75"/>
      <c r="O172" s="1"/>
      <c r="R172" s="3"/>
      <c r="S172" s="1"/>
      <c r="T172" s="1"/>
      <c r="U172" s="1"/>
      <c r="V172" s="106"/>
      <c r="W172" s="107"/>
      <c r="X172" s="106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</row>
    <row r="173" spans="1:239" s="4" customFormat="1" ht="21.95" customHeight="1" x14ac:dyDescent="1.05">
      <c r="A173" s="1"/>
      <c r="B173" s="1"/>
      <c r="C173" s="1"/>
      <c r="D173" s="69"/>
      <c r="E173" s="1"/>
      <c r="F173" s="1"/>
      <c r="G173" s="1"/>
      <c r="H173" s="1"/>
      <c r="I173" s="1"/>
      <c r="J173" s="1"/>
      <c r="K173" s="1"/>
      <c r="L173" s="1"/>
      <c r="M173" s="75"/>
      <c r="N173" s="75"/>
      <c r="O173" s="1"/>
      <c r="R173" s="3"/>
      <c r="S173" s="1"/>
      <c r="T173" s="1"/>
      <c r="U173" s="1"/>
      <c r="V173" s="106"/>
      <c r="W173" s="107"/>
      <c r="X173" s="106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</row>
    <row r="174" spans="1:239" s="4" customFormat="1" ht="21.95" customHeight="1" x14ac:dyDescent="1.05">
      <c r="A174" s="1"/>
      <c r="B174" s="1"/>
      <c r="C174" s="1"/>
      <c r="D174" s="69"/>
      <c r="E174" s="1"/>
      <c r="F174" s="1"/>
      <c r="G174" s="1"/>
      <c r="H174" s="1"/>
      <c r="I174" s="1"/>
      <c r="J174" s="1"/>
      <c r="K174" s="1"/>
      <c r="L174" s="1"/>
      <c r="M174" s="75"/>
      <c r="N174" s="75"/>
      <c r="O174" s="1"/>
      <c r="R174" s="3"/>
      <c r="S174" s="1"/>
      <c r="T174" s="1"/>
      <c r="U174" s="1"/>
      <c r="V174" s="106"/>
      <c r="W174" s="107"/>
      <c r="X174" s="106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</row>
    <row r="175" spans="1:239" s="4" customFormat="1" ht="21.95" customHeight="1" x14ac:dyDescent="1.05">
      <c r="A175" s="1"/>
      <c r="B175" s="1"/>
      <c r="C175" s="1"/>
      <c r="D175" s="69"/>
      <c r="E175" s="1"/>
      <c r="F175" s="1"/>
      <c r="G175" s="1"/>
      <c r="H175" s="1"/>
      <c r="I175" s="1"/>
      <c r="J175" s="1"/>
      <c r="K175" s="1"/>
      <c r="L175" s="1"/>
      <c r="M175" s="75"/>
      <c r="N175" s="75"/>
      <c r="O175" s="1"/>
      <c r="R175" s="3"/>
      <c r="S175" s="1"/>
      <c r="T175" s="1"/>
      <c r="U175" s="1"/>
      <c r="V175" s="106"/>
      <c r="W175" s="107"/>
      <c r="X175" s="106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</row>
    <row r="176" spans="1:239" s="4" customFormat="1" ht="21.95" customHeight="1" x14ac:dyDescent="1.05">
      <c r="A176" s="1"/>
      <c r="B176" s="1"/>
      <c r="C176" s="1"/>
      <c r="D176" s="69"/>
      <c r="E176" s="1"/>
      <c r="F176" s="1"/>
      <c r="G176" s="1"/>
      <c r="H176" s="1"/>
      <c r="I176" s="1"/>
      <c r="J176" s="1"/>
      <c r="K176" s="1"/>
      <c r="L176" s="1"/>
      <c r="M176" s="75"/>
      <c r="N176" s="75"/>
      <c r="O176" s="1"/>
      <c r="R176" s="3"/>
      <c r="S176" s="1"/>
      <c r="T176" s="1"/>
      <c r="U176" s="1"/>
      <c r="V176" s="106"/>
      <c r="W176" s="107"/>
      <c r="X176" s="106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</row>
    <row r="177" spans="1:239" s="4" customFormat="1" ht="21.95" customHeight="1" x14ac:dyDescent="1.05">
      <c r="A177" s="1"/>
      <c r="B177" s="1"/>
      <c r="C177" s="1"/>
      <c r="D177" s="69"/>
      <c r="E177" s="1"/>
      <c r="F177" s="1"/>
      <c r="G177" s="1"/>
      <c r="H177" s="1"/>
      <c r="I177" s="1"/>
      <c r="J177" s="1"/>
      <c r="K177" s="1"/>
      <c r="L177" s="1"/>
      <c r="M177" s="75"/>
      <c r="N177" s="75"/>
      <c r="O177" s="1"/>
      <c r="R177" s="3"/>
      <c r="S177" s="1"/>
      <c r="T177" s="1"/>
      <c r="U177" s="1"/>
      <c r="V177" s="106"/>
      <c r="W177" s="107"/>
      <c r="X177" s="106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</row>
    <row r="178" spans="1:239" s="4" customFormat="1" ht="21.95" customHeight="1" x14ac:dyDescent="1.05">
      <c r="A178" s="1"/>
      <c r="B178" s="1"/>
      <c r="C178" s="1"/>
      <c r="D178" s="69"/>
      <c r="E178" s="1"/>
      <c r="F178" s="1"/>
      <c r="G178" s="1"/>
      <c r="H178" s="1"/>
      <c r="I178" s="1"/>
      <c r="J178" s="1"/>
      <c r="K178" s="1"/>
      <c r="L178" s="1"/>
      <c r="M178" s="75"/>
      <c r="N178" s="75"/>
      <c r="O178" s="1"/>
      <c r="R178" s="3"/>
      <c r="S178" s="1"/>
      <c r="T178" s="1"/>
      <c r="U178" s="1"/>
      <c r="V178" s="106"/>
      <c r="W178" s="107"/>
      <c r="X178" s="106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</row>
    <row r="179" spans="1:239" s="4" customFormat="1" ht="21.95" customHeight="1" x14ac:dyDescent="1.05">
      <c r="A179" s="1"/>
      <c r="B179" s="1"/>
      <c r="C179" s="1"/>
      <c r="D179" s="69"/>
      <c r="E179" s="1"/>
      <c r="F179" s="1"/>
      <c r="G179" s="1"/>
      <c r="H179" s="1"/>
      <c r="I179" s="1"/>
      <c r="J179" s="1"/>
      <c r="K179" s="1"/>
      <c r="L179" s="1"/>
      <c r="M179" s="75"/>
      <c r="N179" s="75"/>
      <c r="O179" s="1"/>
      <c r="R179" s="3"/>
      <c r="S179" s="1"/>
      <c r="T179" s="1"/>
      <c r="U179" s="1"/>
      <c r="V179" s="106"/>
      <c r="W179" s="107"/>
      <c r="X179" s="106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</row>
    <row r="180" spans="1:239" ht="21.95" customHeight="1" x14ac:dyDescent="1.05">
      <c r="S180" s="1"/>
      <c r="T180" s="1"/>
      <c r="U180" s="1"/>
      <c r="Y180" s="1"/>
    </row>
    <row r="181" spans="1:239" ht="21.95" customHeight="1" x14ac:dyDescent="1.05">
      <c r="S181" s="1"/>
      <c r="T181" s="1"/>
      <c r="U181" s="1"/>
      <c r="Y181" s="1"/>
    </row>
    <row r="182" spans="1:239" ht="21.95" customHeight="1" x14ac:dyDescent="1.05">
      <c r="S182" s="1"/>
      <c r="T182" s="1"/>
      <c r="U182" s="1"/>
      <c r="Y182" s="1"/>
    </row>
    <row r="183" spans="1:239" ht="21.95" customHeight="1" x14ac:dyDescent="1.05">
      <c r="S183" s="1"/>
      <c r="T183" s="1"/>
      <c r="U183" s="1"/>
      <c r="Y183" s="1"/>
    </row>
    <row r="184" spans="1:239" ht="21.95" customHeight="1" x14ac:dyDescent="1.05">
      <c r="S184" s="1"/>
      <c r="T184" s="1"/>
      <c r="U184" s="1"/>
      <c r="Y184" s="1"/>
    </row>
    <row r="185" spans="1:239" ht="21.95" customHeight="1" x14ac:dyDescent="1.05">
      <c r="S185" s="1"/>
      <c r="T185" s="1"/>
      <c r="U185" s="1"/>
      <c r="Y185" s="1"/>
    </row>
    <row r="186" spans="1:239" ht="21.95" customHeight="1" x14ac:dyDescent="1.05">
      <c r="S186" s="1"/>
      <c r="T186" s="1"/>
      <c r="U186" s="1"/>
      <c r="Y186" s="1"/>
    </row>
    <row r="187" spans="1:239" ht="21.95" customHeight="1" x14ac:dyDescent="1.05">
      <c r="S187" s="1"/>
      <c r="T187" s="1"/>
      <c r="U187" s="1"/>
      <c r="Y187" s="1"/>
    </row>
    <row r="188" spans="1:239" ht="21.95" customHeight="1" x14ac:dyDescent="1.05">
      <c r="S188" s="1"/>
      <c r="T188" s="1"/>
      <c r="U188" s="1"/>
      <c r="Y188" s="1"/>
    </row>
    <row r="189" spans="1:239" ht="21.95" customHeight="1" x14ac:dyDescent="1.05">
      <c r="S189" s="1"/>
      <c r="T189" s="1"/>
      <c r="U189" s="1"/>
      <c r="Y189" s="1"/>
    </row>
    <row r="190" spans="1:239" ht="21.95" customHeight="1" x14ac:dyDescent="1.05">
      <c r="S190" s="1"/>
      <c r="T190" s="1"/>
      <c r="U190" s="1"/>
      <c r="Y190" s="1"/>
    </row>
    <row r="191" spans="1:239" ht="21.95" customHeight="1" x14ac:dyDescent="1.05">
      <c r="S191" s="1"/>
      <c r="T191" s="1"/>
      <c r="U191" s="1"/>
      <c r="Y191" s="1"/>
    </row>
    <row r="192" spans="1:239" ht="21.95" customHeight="1" x14ac:dyDescent="1.05">
      <c r="S192" s="1"/>
      <c r="T192" s="1"/>
      <c r="U192" s="1"/>
      <c r="Y192" s="1"/>
    </row>
    <row r="193" spans="19:25" ht="21.95" customHeight="1" x14ac:dyDescent="1.05">
      <c r="S193" s="1"/>
      <c r="T193" s="1"/>
      <c r="U193" s="1"/>
      <c r="Y193" s="1"/>
    </row>
    <row r="194" spans="19:25" ht="21.95" customHeight="1" x14ac:dyDescent="1.05">
      <c r="S194" s="1"/>
      <c r="T194" s="1"/>
      <c r="U194" s="1"/>
      <c r="Y194" s="1"/>
    </row>
    <row r="195" spans="19:25" ht="21.95" customHeight="1" x14ac:dyDescent="1.05">
      <c r="S195" s="1"/>
      <c r="T195" s="1"/>
      <c r="U195" s="1"/>
      <c r="Y195" s="1"/>
    </row>
    <row r="196" spans="19:25" ht="21.95" customHeight="1" x14ac:dyDescent="1.05">
      <c r="S196" s="1"/>
      <c r="T196" s="1"/>
      <c r="U196" s="1"/>
      <c r="Y196" s="1"/>
    </row>
    <row r="197" spans="19:25" ht="21.95" customHeight="1" x14ac:dyDescent="1.05">
      <c r="S197" s="1"/>
      <c r="T197" s="1"/>
      <c r="U197" s="1"/>
      <c r="Y197" s="1"/>
    </row>
    <row r="198" spans="19:25" ht="21.95" customHeight="1" x14ac:dyDescent="1.05">
      <c r="S198" s="1"/>
      <c r="T198" s="1"/>
      <c r="U198" s="1"/>
      <c r="Y198" s="1"/>
    </row>
    <row r="199" spans="19:25" ht="21.95" customHeight="1" x14ac:dyDescent="1.05">
      <c r="S199" s="1"/>
      <c r="T199" s="1"/>
      <c r="U199" s="1"/>
      <c r="Y199" s="1"/>
    </row>
    <row r="200" spans="19:25" ht="21.95" customHeight="1" x14ac:dyDescent="1.05">
      <c r="S200" s="1"/>
      <c r="T200" s="1"/>
      <c r="U200" s="1"/>
      <c r="Y200" s="1"/>
    </row>
    <row r="201" spans="19:25" ht="21.95" customHeight="1" x14ac:dyDescent="1.05">
      <c r="S201" s="1"/>
      <c r="T201" s="1"/>
      <c r="U201" s="1"/>
      <c r="Y201" s="1"/>
    </row>
    <row r="202" spans="19:25" ht="21.95" customHeight="1" x14ac:dyDescent="1.05">
      <c r="S202" s="1"/>
      <c r="T202" s="1"/>
      <c r="U202" s="1"/>
      <c r="Y202" s="1"/>
    </row>
    <row r="203" spans="19:25" ht="21.95" customHeight="1" x14ac:dyDescent="1.05">
      <c r="S203" s="1"/>
      <c r="T203" s="1"/>
      <c r="U203" s="1"/>
      <c r="Y203" s="1"/>
    </row>
    <row r="204" spans="19:25" ht="21.95" customHeight="1" x14ac:dyDescent="1.05">
      <c r="S204" s="1"/>
      <c r="T204" s="1"/>
      <c r="U204" s="1"/>
      <c r="Y204" s="1"/>
    </row>
    <row r="205" spans="19:25" ht="21.95" customHeight="1" x14ac:dyDescent="1.05">
      <c r="S205" s="1"/>
      <c r="T205" s="1"/>
      <c r="U205" s="1"/>
      <c r="Y205" s="1"/>
    </row>
    <row r="206" spans="19:25" ht="21.95" customHeight="1" x14ac:dyDescent="1.05">
      <c r="S206" s="1"/>
      <c r="T206" s="1"/>
      <c r="U206" s="1"/>
      <c r="Y206" s="1"/>
    </row>
    <row r="207" spans="19:25" ht="21.95" customHeight="1" x14ac:dyDescent="1.05">
      <c r="S207" s="1"/>
      <c r="T207" s="1"/>
      <c r="U207" s="1"/>
      <c r="Y207" s="1"/>
    </row>
    <row r="208" spans="19:25" ht="21.95" customHeight="1" x14ac:dyDescent="1.05">
      <c r="S208" s="1"/>
      <c r="T208" s="1"/>
      <c r="U208" s="1"/>
      <c r="Y208" s="1"/>
    </row>
    <row r="209" spans="19:25" ht="21.95" customHeight="1" x14ac:dyDescent="1.05">
      <c r="S209" s="1"/>
      <c r="T209" s="1"/>
      <c r="U209" s="1"/>
      <c r="Y209" s="1"/>
    </row>
    <row r="210" spans="19:25" ht="21.95" customHeight="1" x14ac:dyDescent="1.05">
      <c r="S210" s="1"/>
      <c r="T210" s="1"/>
      <c r="U210" s="1"/>
      <c r="Y210" s="1"/>
    </row>
    <row r="211" spans="19:25" ht="21.95" customHeight="1" x14ac:dyDescent="1.05">
      <c r="S211" s="1"/>
      <c r="T211" s="1"/>
      <c r="U211" s="1"/>
      <c r="Y211" s="1"/>
    </row>
    <row r="212" spans="19:25" ht="21.95" customHeight="1" x14ac:dyDescent="1.05">
      <c r="S212" s="1"/>
      <c r="T212" s="1"/>
      <c r="U212" s="1"/>
      <c r="Y212" s="1"/>
    </row>
    <row r="213" spans="19:25" ht="21.95" customHeight="1" x14ac:dyDescent="1.05">
      <c r="S213" s="1"/>
      <c r="T213" s="1"/>
      <c r="U213" s="1"/>
      <c r="Y213" s="1"/>
    </row>
    <row r="214" spans="19:25" ht="21.95" customHeight="1" x14ac:dyDescent="1.05">
      <c r="S214" s="1"/>
      <c r="T214" s="1"/>
      <c r="U214" s="1"/>
      <c r="Y214" s="1"/>
    </row>
    <row r="215" spans="19:25" ht="21.95" customHeight="1" x14ac:dyDescent="1.05">
      <c r="S215" s="1"/>
      <c r="T215" s="1"/>
      <c r="U215" s="1"/>
      <c r="Y215" s="1"/>
    </row>
    <row r="216" spans="19:25" ht="21.95" customHeight="1" x14ac:dyDescent="1.05">
      <c r="S216" s="1"/>
      <c r="T216" s="1"/>
      <c r="U216" s="1"/>
      <c r="Y216" s="1"/>
    </row>
    <row r="217" spans="19:25" ht="21.95" customHeight="1" x14ac:dyDescent="1.05">
      <c r="S217" s="1"/>
      <c r="T217" s="1"/>
      <c r="U217" s="1"/>
      <c r="Y217" s="1"/>
    </row>
    <row r="218" spans="19:25" ht="21.95" customHeight="1" x14ac:dyDescent="1.05">
      <c r="S218" s="1"/>
      <c r="T218" s="1"/>
      <c r="U218" s="1"/>
      <c r="Y218" s="1"/>
    </row>
    <row r="219" spans="19:25" ht="21.95" customHeight="1" x14ac:dyDescent="1.05">
      <c r="S219" s="1"/>
      <c r="T219" s="1"/>
      <c r="U219" s="1"/>
      <c r="Y219" s="1"/>
    </row>
    <row r="220" spans="19:25" ht="21.95" customHeight="1" x14ac:dyDescent="1.05">
      <c r="S220" s="1"/>
      <c r="T220" s="1"/>
      <c r="U220" s="1"/>
      <c r="Y220" s="1"/>
    </row>
    <row r="221" spans="19:25" ht="21.95" customHeight="1" x14ac:dyDescent="1.05">
      <c r="S221" s="1"/>
      <c r="T221" s="1"/>
      <c r="U221" s="1"/>
      <c r="Y221" s="1"/>
    </row>
    <row r="222" spans="19:25" ht="21.95" customHeight="1" x14ac:dyDescent="1.05">
      <c r="S222" s="1"/>
      <c r="T222" s="1"/>
      <c r="U222" s="1"/>
      <c r="Y222" s="1"/>
    </row>
    <row r="223" spans="19:25" ht="21.95" customHeight="1" x14ac:dyDescent="1.05">
      <c r="S223" s="1"/>
      <c r="T223" s="1"/>
      <c r="U223" s="1"/>
      <c r="Y223" s="1"/>
    </row>
    <row r="224" spans="19:25" ht="21.95" customHeight="1" x14ac:dyDescent="1.05">
      <c r="S224" s="1"/>
      <c r="T224" s="1"/>
      <c r="U224" s="1"/>
      <c r="Y224" s="1"/>
    </row>
    <row r="225" spans="19:25" ht="21.95" customHeight="1" x14ac:dyDescent="1.05">
      <c r="S225" s="1"/>
      <c r="T225" s="1"/>
      <c r="U225" s="1"/>
      <c r="Y225" s="1"/>
    </row>
    <row r="226" spans="19:25" ht="21.95" customHeight="1" x14ac:dyDescent="1.05">
      <c r="S226" s="1"/>
      <c r="T226" s="1"/>
      <c r="U226" s="1"/>
      <c r="Y226" s="1"/>
    </row>
    <row r="227" spans="19:25" ht="21.95" customHeight="1" x14ac:dyDescent="1.05">
      <c r="S227" s="1"/>
      <c r="T227" s="1"/>
      <c r="U227" s="1"/>
      <c r="Y227" s="1"/>
    </row>
    <row r="228" spans="19:25" ht="21.95" customHeight="1" x14ac:dyDescent="1.05">
      <c r="S228" s="1"/>
      <c r="T228" s="1"/>
      <c r="U228" s="1"/>
      <c r="Y228" s="1"/>
    </row>
    <row r="229" spans="19:25" ht="21.95" customHeight="1" x14ac:dyDescent="1.05">
      <c r="S229" s="1"/>
      <c r="T229" s="1"/>
      <c r="U229" s="1"/>
      <c r="Y229" s="1"/>
    </row>
    <row r="230" spans="19:25" ht="21.95" customHeight="1" x14ac:dyDescent="1.05">
      <c r="S230" s="1"/>
      <c r="T230" s="1"/>
      <c r="U230" s="1"/>
      <c r="Y230" s="1"/>
    </row>
    <row r="231" spans="19:25" ht="21.95" customHeight="1" x14ac:dyDescent="1.05">
      <c r="S231" s="1"/>
      <c r="T231" s="1"/>
      <c r="U231" s="1"/>
      <c r="Y231" s="1"/>
    </row>
    <row r="232" spans="19:25" ht="21.95" customHeight="1" x14ac:dyDescent="1.05">
      <c r="S232" s="1"/>
      <c r="T232" s="1"/>
      <c r="U232" s="1"/>
      <c r="Y232" s="1"/>
    </row>
    <row r="233" spans="19:25" ht="21.95" customHeight="1" x14ac:dyDescent="1.05">
      <c r="S233" s="1"/>
      <c r="T233" s="1"/>
      <c r="U233" s="1"/>
      <c r="Y233" s="1"/>
    </row>
    <row r="234" spans="19:25" ht="21.95" customHeight="1" x14ac:dyDescent="1.05">
      <c r="S234" s="1"/>
      <c r="T234" s="1"/>
      <c r="U234" s="1"/>
      <c r="Y234" s="1"/>
    </row>
    <row r="235" spans="19:25" ht="21.95" customHeight="1" x14ac:dyDescent="1.05">
      <c r="S235" s="1"/>
      <c r="T235" s="1"/>
      <c r="U235" s="1"/>
      <c r="Y235" s="1"/>
    </row>
    <row r="236" spans="19:25" ht="21.95" customHeight="1" x14ac:dyDescent="1.05">
      <c r="S236" s="1"/>
      <c r="T236" s="1"/>
      <c r="U236" s="1"/>
      <c r="Y236" s="1"/>
    </row>
    <row r="237" spans="19:25" ht="21.95" customHeight="1" x14ac:dyDescent="1.05">
      <c r="S237" s="1"/>
      <c r="T237" s="1"/>
      <c r="U237" s="1"/>
      <c r="Y237" s="1"/>
    </row>
    <row r="238" spans="19:25" ht="21.95" customHeight="1" x14ac:dyDescent="1.05">
      <c r="S238" s="1"/>
      <c r="T238" s="1"/>
      <c r="U238" s="1"/>
      <c r="Y238" s="1"/>
    </row>
    <row r="239" spans="19:25" ht="21.95" customHeight="1" x14ac:dyDescent="1.05">
      <c r="S239" s="1"/>
      <c r="T239" s="1"/>
      <c r="U239" s="1"/>
      <c r="Y239" s="1"/>
    </row>
    <row r="240" spans="19:25" ht="21.95" customHeight="1" x14ac:dyDescent="1.05">
      <c r="S240" s="1"/>
      <c r="T240" s="1"/>
      <c r="U240" s="1"/>
      <c r="Y240" s="1"/>
    </row>
    <row r="241" spans="19:25" ht="21.95" customHeight="1" x14ac:dyDescent="1.05">
      <c r="S241" s="1"/>
      <c r="T241" s="1"/>
      <c r="U241" s="1"/>
      <c r="Y241" s="1"/>
    </row>
    <row r="242" spans="19:25" ht="21.95" customHeight="1" x14ac:dyDescent="1.05">
      <c r="S242" s="1"/>
      <c r="T242" s="1"/>
      <c r="U242" s="1"/>
      <c r="Y242" s="1"/>
    </row>
    <row r="243" spans="19:25" ht="21.95" customHeight="1" x14ac:dyDescent="1.05">
      <c r="S243" s="1"/>
      <c r="T243" s="1"/>
      <c r="U243" s="1"/>
      <c r="Y243" s="1"/>
    </row>
    <row r="244" spans="19:25" ht="21.95" customHeight="1" x14ac:dyDescent="1.05">
      <c r="S244" s="1"/>
      <c r="T244" s="1"/>
      <c r="U244" s="1"/>
      <c r="Y244" s="1"/>
    </row>
    <row r="245" spans="19:25" ht="21.95" customHeight="1" x14ac:dyDescent="1.05">
      <c r="S245" s="1"/>
      <c r="T245" s="1"/>
      <c r="U245" s="1"/>
      <c r="Y245" s="1"/>
    </row>
    <row r="246" spans="19:25" ht="21.95" customHeight="1" x14ac:dyDescent="1.05">
      <c r="S246" s="1"/>
      <c r="T246" s="1"/>
      <c r="U246" s="1"/>
      <c r="Y246" s="1"/>
    </row>
    <row r="247" spans="19:25" ht="21.95" customHeight="1" x14ac:dyDescent="1.05">
      <c r="S247" s="1"/>
      <c r="T247" s="1"/>
      <c r="U247" s="1"/>
      <c r="Y247" s="1"/>
    </row>
    <row r="248" spans="19:25" ht="21.95" customHeight="1" x14ac:dyDescent="1.05">
      <c r="S248" s="1"/>
      <c r="T248" s="1"/>
      <c r="U248" s="1"/>
      <c r="Y248" s="1"/>
    </row>
    <row r="249" spans="19:25" ht="21.95" customHeight="1" x14ac:dyDescent="1.05">
      <c r="S249" s="1"/>
      <c r="T249" s="1"/>
      <c r="U249" s="1"/>
      <c r="Y249" s="1"/>
    </row>
    <row r="250" spans="19:25" ht="21.95" customHeight="1" x14ac:dyDescent="1.05">
      <c r="S250" s="1"/>
      <c r="T250" s="1"/>
      <c r="U250" s="1"/>
      <c r="Y250" s="1"/>
    </row>
    <row r="251" spans="19:25" ht="21.95" customHeight="1" x14ac:dyDescent="1.05">
      <c r="S251" s="1"/>
      <c r="T251" s="1"/>
      <c r="U251" s="1"/>
      <c r="Y251" s="1"/>
    </row>
    <row r="252" spans="19:25" ht="21.95" customHeight="1" x14ac:dyDescent="1.05">
      <c r="S252" s="1"/>
      <c r="T252" s="1"/>
      <c r="U252" s="1"/>
      <c r="Y252" s="1"/>
    </row>
    <row r="253" spans="19:25" ht="21.95" customHeight="1" x14ac:dyDescent="1.05">
      <c r="S253" s="1"/>
      <c r="T253" s="1"/>
      <c r="U253" s="1"/>
      <c r="Y253" s="1"/>
    </row>
    <row r="254" spans="19:25" ht="21.95" customHeight="1" x14ac:dyDescent="1.05">
      <c r="S254" s="1"/>
      <c r="T254" s="1"/>
      <c r="U254" s="1"/>
      <c r="Y254" s="1"/>
    </row>
    <row r="255" spans="19:25" ht="21.95" customHeight="1" x14ac:dyDescent="1.05">
      <c r="S255" s="1"/>
      <c r="T255" s="1"/>
      <c r="U255" s="1"/>
      <c r="Y255" s="1"/>
    </row>
    <row r="256" spans="19:25" ht="21.95" customHeight="1" x14ac:dyDescent="1.05">
      <c r="S256" s="1"/>
      <c r="T256" s="1"/>
      <c r="U256" s="1"/>
      <c r="Y256" s="1"/>
    </row>
    <row r="257" spans="19:25" ht="21.95" customHeight="1" x14ac:dyDescent="1.05">
      <c r="S257" s="1"/>
      <c r="T257" s="1"/>
      <c r="U257" s="1"/>
      <c r="Y257" s="1"/>
    </row>
    <row r="258" spans="19:25" ht="21.95" customHeight="1" x14ac:dyDescent="1.05">
      <c r="S258" s="1"/>
      <c r="T258" s="1"/>
      <c r="U258" s="1"/>
      <c r="Y258" s="1"/>
    </row>
    <row r="259" spans="19:25" ht="21.95" customHeight="1" x14ac:dyDescent="1.05">
      <c r="S259" s="1"/>
      <c r="T259" s="1"/>
      <c r="U259" s="1"/>
      <c r="Y259" s="1"/>
    </row>
    <row r="260" spans="19:25" ht="21.95" customHeight="1" x14ac:dyDescent="1.05">
      <c r="S260" s="1"/>
      <c r="T260" s="1"/>
      <c r="U260" s="1"/>
      <c r="Y260" s="1"/>
    </row>
    <row r="261" spans="19:25" ht="21.95" customHeight="1" x14ac:dyDescent="1.05">
      <c r="S261" s="1"/>
      <c r="T261" s="1"/>
      <c r="U261" s="1"/>
      <c r="Y261" s="1"/>
    </row>
    <row r="262" spans="19:25" ht="21.95" customHeight="1" x14ac:dyDescent="1.05">
      <c r="S262" s="1"/>
      <c r="T262" s="1"/>
      <c r="U262" s="1"/>
      <c r="Y262" s="1"/>
    </row>
    <row r="263" spans="19:25" ht="21.95" customHeight="1" x14ac:dyDescent="1.05">
      <c r="S263" s="1"/>
      <c r="T263" s="1"/>
      <c r="U263" s="1"/>
      <c r="Y263" s="1"/>
    </row>
    <row r="264" spans="19:25" ht="21.95" customHeight="1" x14ac:dyDescent="1.05">
      <c r="S264" s="1"/>
      <c r="T264" s="1"/>
      <c r="U264" s="1"/>
      <c r="Y264" s="1"/>
    </row>
    <row r="265" spans="19:25" ht="21.95" customHeight="1" x14ac:dyDescent="1.05">
      <c r="S265" s="1"/>
      <c r="T265" s="1"/>
      <c r="U265" s="1"/>
      <c r="Y265" s="1"/>
    </row>
    <row r="266" spans="19:25" ht="21.95" customHeight="1" x14ac:dyDescent="1.05">
      <c r="S266" s="1"/>
      <c r="T266" s="1"/>
      <c r="U266" s="1"/>
      <c r="Y266" s="1"/>
    </row>
  </sheetData>
  <autoFilter ref="A4:Z50" xr:uid="{00000000-0009-0000-0000-000003000000}"/>
  <mergeCells count="39">
    <mergeCell ref="D52:E52"/>
    <mergeCell ref="D53:E53"/>
    <mergeCell ref="D54:E54"/>
    <mergeCell ref="C45:E45"/>
    <mergeCell ref="C46:E46"/>
    <mergeCell ref="C47:E47"/>
    <mergeCell ref="C48:E48"/>
    <mergeCell ref="C49:E49"/>
    <mergeCell ref="C50:E50"/>
    <mergeCell ref="Y4:Y5"/>
    <mergeCell ref="V4:V5"/>
    <mergeCell ref="W4:W5"/>
    <mergeCell ref="X4:X5"/>
    <mergeCell ref="H4:H5"/>
    <mergeCell ref="I4:I5"/>
    <mergeCell ref="J4:J5"/>
    <mergeCell ref="K4:K5"/>
    <mergeCell ref="S4:S5"/>
    <mergeCell ref="U4:U5"/>
    <mergeCell ref="G4:G5"/>
    <mergeCell ref="L4:L5"/>
    <mergeCell ref="M4:M5"/>
    <mergeCell ref="A4:A5"/>
    <mergeCell ref="B4:B5"/>
    <mergeCell ref="D4:D5"/>
    <mergeCell ref="E4:E5"/>
    <mergeCell ref="F4:F5"/>
    <mergeCell ref="C42:E42"/>
    <mergeCell ref="C43:E43"/>
    <mergeCell ref="C44:E44"/>
    <mergeCell ref="G46:P46"/>
    <mergeCell ref="E40:P40"/>
    <mergeCell ref="G41:P41"/>
    <mergeCell ref="C41:E41"/>
    <mergeCell ref="G50:P50"/>
    <mergeCell ref="G47:P47"/>
    <mergeCell ref="G48:P48"/>
    <mergeCell ref="G49:P49"/>
    <mergeCell ref="G42:P42"/>
  </mergeCells>
  <conditionalFormatting sqref="B1:B1048576">
    <cfRule type="duplicateValues" dxfId="7" priority="1"/>
  </conditionalFormatting>
  <conditionalFormatting sqref="B46">
    <cfRule type="duplicateValues" dxfId="6" priority="2" stopIfTrue="1"/>
  </conditionalFormatting>
  <conditionalFormatting sqref="B48:B50 B39 B41:B45">
    <cfRule type="duplicateValues" dxfId="5" priority="3" stopIfTrue="1"/>
  </conditionalFormatting>
  <conditionalFormatting sqref="B51 B55">
    <cfRule type="duplicateValues" dxfId="4" priority="4" stopIfTrue="1"/>
  </conditionalFormatting>
  <printOptions horizontalCentered="1"/>
  <pageMargins left="0.23622047244094491" right="0.27559055118110237" top="0.19685039370078741" bottom="0" header="0.19685039370078741" footer="0"/>
  <pageSetup paperSize="9" scale="10" fitToHeight="0" orientation="landscape" r:id="rId1"/>
  <headerFooter alignWithMargins="0"/>
  <rowBreaks count="1" manualBreakCount="1">
    <brk id="32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</sheetPr>
  <dimension ref="A1:IE263"/>
  <sheetViews>
    <sheetView view="pageBreakPreview" topLeftCell="O1" zoomScale="10" zoomScaleNormal="100" zoomScaleSheetLayoutView="10" workbookViewId="0">
      <selection activeCell="X50" sqref="X50"/>
    </sheetView>
  </sheetViews>
  <sheetFormatPr defaultRowHeight="21.95" customHeight="1" x14ac:dyDescent="1.05"/>
  <cols>
    <col min="1" max="1" width="32.09375" style="1" customWidth="1"/>
    <col min="2" max="2" width="47.6015625" style="1" customWidth="1"/>
    <col min="3" max="3" width="92.23828125" style="1" customWidth="1"/>
    <col min="4" max="4" width="49.89453125" style="69" customWidth="1"/>
    <col min="5" max="5" width="159.53125" style="1" customWidth="1"/>
    <col min="6" max="6" width="60.0078125" style="1" customWidth="1"/>
    <col min="7" max="7" width="44.09375" style="1" customWidth="1"/>
    <col min="8" max="8" width="41.8046875" style="1" customWidth="1"/>
    <col min="9" max="9" width="88.59765625" style="1" customWidth="1"/>
    <col min="10" max="10" width="53.40234375" style="1" customWidth="1"/>
    <col min="11" max="11" width="47.87109375" style="1" customWidth="1"/>
    <col min="12" max="12" width="44.09375" style="1" customWidth="1"/>
    <col min="13" max="13" width="75.11328125" style="1" customWidth="1"/>
    <col min="14" max="14" width="43.69140625" style="1" customWidth="1"/>
    <col min="15" max="15" width="57.3125" style="1" customWidth="1"/>
    <col min="16" max="16" width="53.265625" style="4" customWidth="1"/>
    <col min="17" max="17" width="53.40234375" style="4" customWidth="1"/>
    <col min="18" max="18" width="120.01953125" style="3" customWidth="1"/>
    <col min="19" max="19" width="47.19921875" style="2" customWidth="1"/>
    <col min="20" max="20" width="41.3984375" style="2" customWidth="1"/>
    <col min="21" max="21" width="30.609375" style="2" customWidth="1"/>
    <col min="22" max="22" width="51.6484375" style="106" customWidth="1"/>
    <col min="23" max="23" width="42.07421875" style="107" customWidth="1"/>
    <col min="24" max="24" width="39.2421875" style="106" customWidth="1"/>
    <col min="25" max="25" width="30.609375" style="2" customWidth="1"/>
    <col min="26" max="26" width="181.51171875" style="1" customWidth="1"/>
    <col min="27" max="47" width="9.16796875" style="1"/>
    <col min="48" max="48" width="33.0390625" style="1" bestFit="1" customWidth="1"/>
    <col min="49" max="236" width="9.16796875" style="1"/>
    <col min="237" max="237" width="144.83203125" style="1" customWidth="1"/>
    <col min="238" max="238" width="9.16796875" style="1" customWidth="1"/>
    <col min="239" max="258" width="9.16796875" style="1"/>
    <col min="259" max="259" width="26.4296875" style="1" customWidth="1"/>
    <col min="260" max="260" width="56.09765625" style="1" customWidth="1"/>
    <col min="261" max="261" width="63.6484375" style="1" customWidth="1"/>
    <col min="262" max="262" width="49.89453125" style="1" customWidth="1"/>
    <col min="263" max="264" width="47.19921875" style="1" customWidth="1"/>
    <col min="265" max="265" width="43.421875" style="1" customWidth="1"/>
    <col min="266" max="266" width="44.09375" style="1" customWidth="1"/>
    <col min="267" max="267" width="41.8046875" style="1" customWidth="1"/>
    <col min="268" max="268" width="88.59765625" style="1" customWidth="1"/>
    <col min="269" max="269" width="159.53125" style="1" customWidth="1"/>
    <col min="270" max="270" width="60.0078125" style="1" customWidth="1"/>
    <col min="271" max="271" width="53.40234375" style="1" customWidth="1"/>
    <col min="272" max="272" width="59.3359375" style="1" customWidth="1"/>
    <col min="273" max="273" width="58.390625" style="1" customWidth="1"/>
    <col min="274" max="274" width="75.11328125" style="1" customWidth="1"/>
    <col min="275" max="275" width="61.625" style="1" customWidth="1"/>
    <col min="276" max="276" width="58.9296875" style="1" customWidth="1"/>
    <col min="277" max="277" width="59.19921875" style="1" customWidth="1"/>
    <col min="278" max="278" width="120.01953125" style="1" customWidth="1"/>
    <col min="279" max="279" width="51.6484375" style="1" customWidth="1"/>
    <col min="280" max="280" width="42.07421875" style="1" customWidth="1"/>
    <col min="281" max="281" width="39.2421875" style="1" customWidth="1"/>
    <col min="282" max="303" width="9.16796875" style="1"/>
    <col min="304" max="304" width="33.0390625" style="1" bestFit="1" customWidth="1"/>
    <col min="305" max="492" width="9.16796875" style="1"/>
    <col min="493" max="493" width="144.83203125" style="1" customWidth="1"/>
    <col min="494" max="514" width="9.16796875" style="1"/>
    <col min="515" max="515" width="26.4296875" style="1" customWidth="1"/>
    <col min="516" max="516" width="56.09765625" style="1" customWidth="1"/>
    <col min="517" max="517" width="63.6484375" style="1" customWidth="1"/>
    <col min="518" max="518" width="49.89453125" style="1" customWidth="1"/>
    <col min="519" max="520" width="47.19921875" style="1" customWidth="1"/>
    <col min="521" max="521" width="43.421875" style="1" customWidth="1"/>
    <col min="522" max="522" width="44.09375" style="1" customWidth="1"/>
    <col min="523" max="523" width="41.8046875" style="1" customWidth="1"/>
    <col min="524" max="524" width="88.59765625" style="1" customWidth="1"/>
    <col min="525" max="525" width="159.53125" style="1" customWidth="1"/>
    <col min="526" max="526" width="60.0078125" style="1" customWidth="1"/>
    <col min="527" max="527" width="53.40234375" style="1" customWidth="1"/>
    <col min="528" max="528" width="59.3359375" style="1" customWidth="1"/>
    <col min="529" max="529" width="58.390625" style="1" customWidth="1"/>
    <col min="530" max="530" width="75.11328125" style="1" customWidth="1"/>
    <col min="531" max="531" width="61.625" style="1" customWidth="1"/>
    <col min="532" max="532" width="58.9296875" style="1" customWidth="1"/>
    <col min="533" max="533" width="59.19921875" style="1" customWidth="1"/>
    <col min="534" max="534" width="120.01953125" style="1" customWidth="1"/>
    <col min="535" max="535" width="51.6484375" style="1" customWidth="1"/>
    <col min="536" max="536" width="42.07421875" style="1" customWidth="1"/>
    <col min="537" max="537" width="39.2421875" style="1" customWidth="1"/>
    <col min="538" max="559" width="9.16796875" style="1"/>
    <col min="560" max="560" width="33.0390625" style="1" bestFit="1" customWidth="1"/>
    <col min="561" max="748" width="9.16796875" style="1"/>
    <col min="749" max="749" width="144.83203125" style="1" customWidth="1"/>
    <col min="750" max="770" width="9.16796875" style="1"/>
    <col min="771" max="771" width="26.4296875" style="1" customWidth="1"/>
    <col min="772" max="772" width="56.09765625" style="1" customWidth="1"/>
    <col min="773" max="773" width="63.6484375" style="1" customWidth="1"/>
    <col min="774" max="774" width="49.89453125" style="1" customWidth="1"/>
    <col min="775" max="776" width="47.19921875" style="1" customWidth="1"/>
    <col min="777" max="777" width="43.421875" style="1" customWidth="1"/>
    <col min="778" max="778" width="44.09375" style="1" customWidth="1"/>
    <col min="779" max="779" width="41.8046875" style="1" customWidth="1"/>
    <col min="780" max="780" width="88.59765625" style="1" customWidth="1"/>
    <col min="781" max="781" width="159.53125" style="1" customWidth="1"/>
    <col min="782" max="782" width="60.0078125" style="1" customWidth="1"/>
    <col min="783" max="783" width="53.40234375" style="1" customWidth="1"/>
    <col min="784" max="784" width="59.3359375" style="1" customWidth="1"/>
    <col min="785" max="785" width="58.390625" style="1" customWidth="1"/>
    <col min="786" max="786" width="75.11328125" style="1" customWidth="1"/>
    <col min="787" max="787" width="61.625" style="1" customWidth="1"/>
    <col min="788" max="788" width="58.9296875" style="1" customWidth="1"/>
    <col min="789" max="789" width="59.19921875" style="1" customWidth="1"/>
    <col min="790" max="790" width="120.01953125" style="1" customWidth="1"/>
    <col min="791" max="791" width="51.6484375" style="1" customWidth="1"/>
    <col min="792" max="792" width="42.07421875" style="1" customWidth="1"/>
    <col min="793" max="793" width="39.2421875" style="1" customWidth="1"/>
    <col min="794" max="815" width="9.16796875" style="1"/>
    <col min="816" max="816" width="33.0390625" style="1" bestFit="1" customWidth="1"/>
    <col min="817" max="1004" width="9.16796875" style="1"/>
    <col min="1005" max="1005" width="144.83203125" style="1" customWidth="1"/>
    <col min="1006" max="1026" width="9.16796875" style="1"/>
    <col min="1027" max="1027" width="26.4296875" style="1" customWidth="1"/>
    <col min="1028" max="1028" width="56.09765625" style="1" customWidth="1"/>
    <col min="1029" max="1029" width="63.6484375" style="1" customWidth="1"/>
    <col min="1030" max="1030" width="49.89453125" style="1" customWidth="1"/>
    <col min="1031" max="1032" width="47.19921875" style="1" customWidth="1"/>
    <col min="1033" max="1033" width="43.421875" style="1" customWidth="1"/>
    <col min="1034" max="1034" width="44.09375" style="1" customWidth="1"/>
    <col min="1035" max="1035" width="41.8046875" style="1" customWidth="1"/>
    <col min="1036" max="1036" width="88.59765625" style="1" customWidth="1"/>
    <col min="1037" max="1037" width="159.53125" style="1" customWidth="1"/>
    <col min="1038" max="1038" width="60.0078125" style="1" customWidth="1"/>
    <col min="1039" max="1039" width="53.40234375" style="1" customWidth="1"/>
    <col min="1040" max="1040" width="59.3359375" style="1" customWidth="1"/>
    <col min="1041" max="1041" width="58.390625" style="1" customWidth="1"/>
    <col min="1042" max="1042" width="75.11328125" style="1" customWidth="1"/>
    <col min="1043" max="1043" width="61.625" style="1" customWidth="1"/>
    <col min="1044" max="1044" width="58.9296875" style="1" customWidth="1"/>
    <col min="1045" max="1045" width="59.19921875" style="1" customWidth="1"/>
    <col min="1046" max="1046" width="120.01953125" style="1" customWidth="1"/>
    <col min="1047" max="1047" width="51.6484375" style="1" customWidth="1"/>
    <col min="1048" max="1048" width="42.07421875" style="1" customWidth="1"/>
    <col min="1049" max="1049" width="39.2421875" style="1" customWidth="1"/>
    <col min="1050" max="1071" width="9.16796875" style="1"/>
    <col min="1072" max="1072" width="33.0390625" style="1" bestFit="1" customWidth="1"/>
    <col min="1073" max="1260" width="9.16796875" style="1"/>
    <col min="1261" max="1261" width="144.83203125" style="1" customWidth="1"/>
    <col min="1262" max="1282" width="9.16796875" style="1"/>
    <col min="1283" max="1283" width="26.4296875" style="1" customWidth="1"/>
    <col min="1284" max="1284" width="56.09765625" style="1" customWidth="1"/>
    <col min="1285" max="1285" width="63.6484375" style="1" customWidth="1"/>
    <col min="1286" max="1286" width="49.89453125" style="1" customWidth="1"/>
    <col min="1287" max="1288" width="47.19921875" style="1" customWidth="1"/>
    <col min="1289" max="1289" width="43.421875" style="1" customWidth="1"/>
    <col min="1290" max="1290" width="44.09375" style="1" customWidth="1"/>
    <col min="1291" max="1291" width="41.8046875" style="1" customWidth="1"/>
    <col min="1292" max="1292" width="88.59765625" style="1" customWidth="1"/>
    <col min="1293" max="1293" width="159.53125" style="1" customWidth="1"/>
    <col min="1294" max="1294" width="60.0078125" style="1" customWidth="1"/>
    <col min="1295" max="1295" width="53.40234375" style="1" customWidth="1"/>
    <col min="1296" max="1296" width="59.3359375" style="1" customWidth="1"/>
    <col min="1297" max="1297" width="58.390625" style="1" customWidth="1"/>
    <col min="1298" max="1298" width="75.11328125" style="1" customWidth="1"/>
    <col min="1299" max="1299" width="61.625" style="1" customWidth="1"/>
    <col min="1300" max="1300" width="58.9296875" style="1" customWidth="1"/>
    <col min="1301" max="1301" width="59.19921875" style="1" customWidth="1"/>
    <col min="1302" max="1302" width="120.01953125" style="1" customWidth="1"/>
    <col min="1303" max="1303" width="51.6484375" style="1" customWidth="1"/>
    <col min="1304" max="1304" width="42.07421875" style="1" customWidth="1"/>
    <col min="1305" max="1305" width="39.2421875" style="1" customWidth="1"/>
    <col min="1306" max="1327" width="9.16796875" style="1"/>
    <col min="1328" max="1328" width="33.0390625" style="1" bestFit="1" customWidth="1"/>
    <col min="1329" max="1516" width="9.16796875" style="1"/>
    <col min="1517" max="1517" width="144.83203125" style="1" customWidth="1"/>
    <col min="1518" max="1538" width="9.16796875" style="1"/>
    <col min="1539" max="1539" width="26.4296875" style="1" customWidth="1"/>
    <col min="1540" max="1540" width="56.09765625" style="1" customWidth="1"/>
    <col min="1541" max="1541" width="63.6484375" style="1" customWidth="1"/>
    <col min="1542" max="1542" width="49.89453125" style="1" customWidth="1"/>
    <col min="1543" max="1544" width="47.19921875" style="1" customWidth="1"/>
    <col min="1545" max="1545" width="43.421875" style="1" customWidth="1"/>
    <col min="1546" max="1546" width="44.09375" style="1" customWidth="1"/>
    <col min="1547" max="1547" width="41.8046875" style="1" customWidth="1"/>
    <col min="1548" max="1548" width="88.59765625" style="1" customWidth="1"/>
    <col min="1549" max="1549" width="159.53125" style="1" customWidth="1"/>
    <col min="1550" max="1550" width="60.0078125" style="1" customWidth="1"/>
    <col min="1551" max="1551" width="53.40234375" style="1" customWidth="1"/>
    <col min="1552" max="1552" width="59.3359375" style="1" customWidth="1"/>
    <col min="1553" max="1553" width="58.390625" style="1" customWidth="1"/>
    <col min="1554" max="1554" width="75.11328125" style="1" customWidth="1"/>
    <col min="1555" max="1555" width="61.625" style="1" customWidth="1"/>
    <col min="1556" max="1556" width="58.9296875" style="1" customWidth="1"/>
    <col min="1557" max="1557" width="59.19921875" style="1" customWidth="1"/>
    <col min="1558" max="1558" width="120.01953125" style="1" customWidth="1"/>
    <col min="1559" max="1559" width="51.6484375" style="1" customWidth="1"/>
    <col min="1560" max="1560" width="42.07421875" style="1" customWidth="1"/>
    <col min="1561" max="1561" width="39.2421875" style="1" customWidth="1"/>
    <col min="1562" max="1583" width="9.16796875" style="1"/>
    <col min="1584" max="1584" width="33.0390625" style="1" bestFit="1" customWidth="1"/>
    <col min="1585" max="1772" width="9.16796875" style="1"/>
    <col min="1773" max="1773" width="144.83203125" style="1" customWidth="1"/>
    <col min="1774" max="1794" width="9.16796875" style="1"/>
    <col min="1795" max="1795" width="26.4296875" style="1" customWidth="1"/>
    <col min="1796" max="1796" width="56.09765625" style="1" customWidth="1"/>
    <col min="1797" max="1797" width="63.6484375" style="1" customWidth="1"/>
    <col min="1798" max="1798" width="49.89453125" style="1" customWidth="1"/>
    <col min="1799" max="1800" width="47.19921875" style="1" customWidth="1"/>
    <col min="1801" max="1801" width="43.421875" style="1" customWidth="1"/>
    <col min="1802" max="1802" width="44.09375" style="1" customWidth="1"/>
    <col min="1803" max="1803" width="41.8046875" style="1" customWidth="1"/>
    <col min="1804" max="1804" width="88.59765625" style="1" customWidth="1"/>
    <col min="1805" max="1805" width="159.53125" style="1" customWidth="1"/>
    <col min="1806" max="1806" width="60.0078125" style="1" customWidth="1"/>
    <col min="1807" max="1807" width="53.40234375" style="1" customWidth="1"/>
    <col min="1808" max="1808" width="59.3359375" style="1" customWidth="1"/>
    <col min="1809" max="1809" width="58.390625" style="1" customWidth="1"/>
    <col min="1810" max="1810" width="75.11328125" style="1" customWidth="1"/>
    <col min="1811" max="1811" width="61.625" style="1" customWidth="1"/>
    <col min="1812" max="1812" width="58.9296875" style="1" customWidth="1"/>
    <col min="1813" max="1813" width="59.19921875" style="1" customWidth="1"/>
    <col min="1814" max="1814" width="120.01953125" style="1" customWidth="1"/>
    <col min="1815" max="1815" width="51.6484375" style="1" customWidth="1"/>
    <col min="1816" max="1816" width="42.07421875" style="1" customWidth="1"/>
    <col min="1817" max="1817" width="39.2421875" style="1" customWidth="1"/>
    <col min="1818" max="1839" width="9.16796875" style="1"/>
    <col min="1840" max="1840" width="33.0390625" style="1" bestFit="1" customWidth="1"/>
    <col min="1841" max="2028" width="9.16796875" style="1"/>
    <col min="2029" max="2029" width="144.83203125" style="1" customWidth="1"/>
    <col min="2030" max="2050" width="9.16796875" style="1"/>
    <col min="2051" max="2051" width="26.4296875" style="1" customWidth="1"/>
    <col min="2052" max="2052" width="56.09765625" style="1" customWidth="1"/>
    <col min="2053" max="2053" width="63.6484375" style="1" customWidth="1"/>
    <col min="2054" max="2054" width="49.89453125" style="1" customWidth="1"/>
    <col min="2055" max="2056" width="47.19921875" style="1" customWidth="1"/>
    <col min="2057" max="2057" width="43.421875" style="1" customWidth="1"/>
    <col min="2058" max="2058" width="44.09375" style="1" customWidth="1"/>
    <col min="2059" max="2059" width="41.8046875" style="1" customWidth="1"/>
    <col min="2060" max="2060" width="88.59765625" style="1" customWidth="1"/>
    <col min="2061" max="2061" width="159.53125" style="1" customWidth="1"/>
    <col min="2062" max="2062" width="60.0078125" style="1" customWidth="1"/>
    <col min="2063" max="2063" width="53.40234375" style="1" customWidth="1"/>
    <col min="2064" max="2064" width="59.3359375" style="1" customWidth="1"/>
    <col min="2065" max="2065" width="58.390625" style="1" customWidth="1"/>
    <col min="2066" max="2066" width="75.11328125" style="1" customWidth="1"/>
    <col min="2067" max="2067" width="61.625" style="1" customWidth="1"/>
    <col min="2068" max="2068" width="58.9296875" style="1" customWidth="1"/>
    <col min="2069" max="2069" width="59.19921875" style="1" customWidth="1"/>
    <col min="2070" max="2070" width="120.01953125" style="1" customWidth="1"/>
    <col min="2071" max="2071" width="51.6484375" style="1" customWidth="1"/>
    <col min="2072" max="2072" width="42.07421875" style="1" customWidth="1"/>
    <col min="2073" max="2073" width="39.2421875" style="1" customWidth="1"/>
    <col min="2074" max="2095" width="9.16796875" style="1"/>
    <col min="2096" max="2096" width="33.0390625" style="1" bestFit="1" customWidth="1"/>
    <col min="2097" max="2284" width="9.16796875" style="1"/>
    <col min="2285" max="2285" width="144.83203125" style="1" customWidth="1"/>
    <col min="2286" max="2306" width="9.16796875" style="1"/>
    <col min="2307" max="2307" width="26.4296875" style="1" customWidth="1"/>
    <col min="2308" max="2308" width="56.09765625" style="1" customWidth="1"/>
    <col min="2309" max="2309" width="63.6484375" style="1" customWidth="1"/>
    <col min="2310" max="2310" width="49.89453125" style="1" customWidth="1"/>
    <col min="2311" max="2312" width="47.19921875" style="1" customWidth="1"/>
    <col min="2313" max="2313" width="43.421875" style="1" customWidth="1"/>
    <col min="2314" max="2314" width="44.09375" style="1" customWidth="1"/>
    <col min="2315" max="2315" width="41.8046875" style="1" customWidth="1"/>
    <col min="2316" max="2316" width="88.59765625" style="1" customWidth="1"/>
    <col min="2317" max="2317" width="159.53125" style="1" customWidth="1"/>
    <col min="2318" max="2318" width="60.0078125" style="1" customWidth="1"/>
    <col min="2319" max="2319" width="53.40234375" style="1" customWidth="1"/>
    <col min="2320" max="2320" width="59.3359375" style="1" customWidth="1"/>
    <col min="2321" max="2321" width="58.390625" style="1" customWidth="1"/>
    <col min="2322" max="2322" width="75.11328125" style="1" customWidth="1"/>
    <col min="2323" max="2323" width="61.625" style="1" customWidth="1"/>
    <col min="2324" max="2324" width="58.9296875" style="1" customWidth="1"/>
    <col min="2325" max="2325" width="59.19921875" style="1" customWidth="1"/>
    <col min="2326" max="2326" width="120.01953125" style="1" customWidth="1"/>
    <col min="2327" max="2327" width="51.6484375" style="1" customWidth="1"/>
    <col min="2328" max="2328" width="42.07421875" style="1" customWidth="1"/>
    <col min="2329" max="2329" width="39.2421875" style="1" customWidth="1"/>
    <col min="2330" max="2351" width="9.16796875" style="1"/>
    <col min="2352" max="2352" width="33.0390625" style="1" bestFit="1" customWidth="1"/>
    <col min="2353" max="2540" width="9.16796875" style="1"/>
    <col min="2541" max="2541" width="144.83203125" style="1" customWidth="1"/>
    <col min="2542" max="2562" width="9.16796875" style="1"/>
    <col min="2563" max="2563" width="26.4296875" style="1" customWidth="1"/>
    <col min="2564" max="2564" width="56.09765625" style="1" customWidth="1"/>
    <col min="2565" max="2565" width="63.6484375" style="1" customWidth="1"/>
    <col min="2566" max="2566" width="49.89453125" style="1" customWidth="1"/>
    <col min="2567" max="2568" width="47.19921875" style="1" customWidth="1"/>
    <col min="2569" max="2569" width="43.421875" style="1" customWidth="1"/>
    <col min="2570" max="2570" width="44.09375" style="1" customWidth="1"/>
    <col min="2571" max="2571" width="41.8046875" style="1" customWidth="1"/>
    <col min="2572" max="2572" width="88.59765625" style="1" customWidth="1"/>
    <col min="2573" max="2573" width="159.53125" style="1" customWidth="1"/>
    <col min="2574" max="2574" width="60.0078125" style="1" customWidth="1"/>
    <col min="2575" max="2575" width="53.40234375" style="1" customWidth="1"/>
    <col min="2576" max="2576" width="59.3359375" style="1" customWidth="1"/>
    <col min="2577" max="2577" width="58.390625" style="1" customWidth="1"/>
    <col min="2578" max="2578" width="75.11328125" style="1" customWidth="1"/>
    <col min="2579" max="2579" width="61.625" style="1" customWidth="1"/>
    <col min="2580" max="2580" width="58.9296875" style="1" customWidth="1"/>
    <col min="2581" max="2581" width="59.19921875" style="1" customWidth="1"/>
    <col min="2582" max="2582" width="120.01953125" style="1" customWidth="1"/>
    <col min="2583" max="2583" width="51.6484375" style="1" customWidth="1"/>
    <col min="2584" max="2584" width="42.07421875" style="1" customWidth="1"/>
    <col min="2585" max="2585" width="39.2421875" style="1" customWidth="1"/>
    <col min="2586" max="2607" width="9.16796875" style="1"/>
    <col min="2608" max="2608" width="33.0390625" style="1" bestFit="1" customWidth="1"/>
    <col min="2609" max="2796" width="9.16796875" style="1"/>
    <col min="2797" max="2797" width="144.83203125" style="1" customWidth="1"/>
    <col min="2798" max="2818" width="9.16796875" style="1"/>
    <col min="2819" max="2819" width="26.4296875" style="1" customWidth="1"/>
    <col min="2820" max="2820" width="56.09765625" style="1" customWidth="1"/>
    <col min="2821" max="2821" width="63.6484375" style="1" customWidth="1"/>
    <col min="2822" max="2822" width="49.89453125" style="1" customWidth="1"/>
    <col min="2823" max="2824" width="47.19921875" style="1" customWidth="1"/>
    <col min="2825" max="2825" width="43.421875" style="1" customWidth="1"/>
    <col min="2826" max="2826" width="44.09375" style="1" customWidth="1"/>
    <col min="2827" max="2827" width="41.8046875" style="1" customWidth="1"/>
    <col min="2828" max="2828" width="88.59765625" style="1" customWidth="1"/>
    <col min="2829" max="2829" width="159.53125" style="1" customWidth="1"/>
    <col min="2830" max="2830" width="60.0078125" style="1" customWidth="1"/>
    <col min="2831" max="2831" width="53.40234375" style="1" customWidth="1"/>
    <col min="2832" max="2832" width="59.3359375" style="1" customWidth="1"/>
    <col min="2833" max="2833" width="58.390625" style="1" customWidth="1"/>
    <col min="2834" max="2834" width="75.11328125" style="1" customWidth="1"/>
    <col min="2835" max="2835" width="61.625" style="1" customWidth="1"/>
    <col min="2836" max="2836" width="58.9296875" style="1" customWidth="1"/>
    <col min="2837" max="2837" width="59.19921875" style="1" customWidth="1"/>
    <col min="2838" max="2838" width="120.01953125" style="1" customWidth="1"/>
    <col min="2839" max="2839" width="51.6484375" style="1" customWidth="1"/>
    <col min="2840" max="2840" width="42.07421875" style="1" customWidth="1"/>
    <col min="2841" max="2841" width="39.2421875" style="1" customWidth="1"/>
    <col min="2842" max="2863" width="9.16796875" style="1"/>
    <col min="2864" max="2864" width="33.0390625" style="1" bestFit="1" customWidth="1"/>
    <col min="2865" max="3052" width="9.16796875" style="1"/>
    <col min="3053" max="3053" width="144.83203125" style="1" customWidth="1"/>
    <col min="3054" max="3074" width="9.16796875" style="1"/>
    <col min="3075" max="3075" width="26.4296875" style="1" customWidth="1"/>
    <col min="3076" max="3076" width="56.09765625" style="1" customWidth="1"/>
    <col min="3077" max="3077" width="63.6484375" style="1" customWidth="1"/>
    <col min="3078" max="3078" width="49.89453125" style="1" customWidth="1"/>
    <col min="3079" max="3080" width="47.19921875" style="1" customWidth="1"/>
    <col min="3081" max="3081" width="43.421875" style="1" customWidth="1"/>
    <col min="3082" max="3082" width="44.09375" style="1" customWidth="1"/>
    <col min="3083" max="3083" width="41.8046875" style="1" customWidth="1"/>
    <col min="3084" max="3084" width="88.59765625" style="1" customWidth="1"/>
    <col min="3085" max="3085" width="159.53125" style="1" customWidth="1"/>
    <col min="3086" max="3086" width="60.0078125" style="1" customWidth="1"/>
    <col min="3087" max="3087" width="53.40234375" style="1" customWidth="1"/>
    <col min="3088" max="3088" width="59.3359375" style="1" customWidth="1"/>
    <col min="3089" max="3089" width="58.390625" style="1" customWidth="1"/>
    <col min="3090" max="3090" width="75.11328125" style="1" customWidth="1"/>
    <col min="3091" max="3091" width="61.625" style="1" customWidth="1"/>
    <col min="3092" max="3092" width="58.9296875" style="1" customWidth="1"/>
    <col min="3093" max="3093" width="59.19921875" style="1" customWidth="1"/>
    <col min="3094" max="3094" width="120.01953125" style="1" customWidth="1"/>
    <col min="3095" max="3095" width="51.6484375" style="1" customWidth="1"/>
    <col min="3096" max="3096" width="42.07421875" style="1" customWidth="1"/>
    <col min="3097" max="3097" width="39.2421875" style="1" customWidth="1"/>
    <col min="3098" max="3119" width="9.16796875" style="1"/>
    <col min="3120" max="3120" width="33.0390625" style="1" bestFit="1" customWidth="1"/>
    <col min="3121" max="3308" width="9.16796875" style="1"/>
    <col min="3309" max="3309" width="144.83203125" style="1" customWidth="1"/>
    <col min="3310" max="3330" width="9.16796875" style="1"/>
    <col min="3331" max="3331" width="26.4296875" style="1" customWidth="1"/>
    <col min="3332" max="3332" width="56.09765625" style="1" customWidth="1"/>
    <col min="3333" max="3333" width="63.6484375" style="1" customWidth="1"/>
    <col min="3334" max="3334" width="49.89453125" style="1" customWidth="1"/>
    <col min="3335" max="3336" width="47.19921875" style="1" customWidth="1"/>
    <col min="3337" max="3337" width="43.421875" style="1" customWidth="1"/>
    <col min="3338" max="3338" width="44.09375" style="1" customWidth="1"/>
    <col min="3339" max="3339" width="41.8046875" style="1" customWidth="1"/>
    <col min="3340" max="3340" width="88.59765625" style="1" customWidth="1"/>
    <col min="3341" max="3341" width="159.53125" style="1" customWidth="1"/>
    <col min="3342" max="3342" width="60.0078125" style="1" customWidth="1"/>
    <col min="3343" max="3343" width="53.40234375" style="1" customWidth="1"/>
    <col min="3344" max="3344" width="59.3359375" style="1" customWidth="1"/>
    <col min="3345" max="3345" width="58.390625" style="1" customWidth="1"/>
    <col min="3346" max="3346" width="75.11328125" style="1" customWidth="1"/>
    <col min="3347" max="3347" width="61.625" style="1" customWidth="1"/>
    <col min="3348" max="3348" width="58.9296875" style="1" customWidth="1"/>
    <col min="3349" max="3349" width="59.19921875" style="1" customWidth="1"/>
    <col min="3350" max="3350" width="120.01953125" style="1" customWidth="1"/>
    <col min="3351" max="3351" width="51.6484375" style="1" customWidth="1"/>
    <col min="3352" max="3352" width="42.07421875" style="1" customWidth="1"/>
    <col min="3353" max="3353" width="39.2421875" style="1" customWidth="1"/>
    <col min="3354" max="3375" width="9.16796875" style="1"/>
    <col min="3376" max="3376" width="33.0390625" style="1" bestFit="1" customWidth="1"/>
    <col min="3377" max="3564" width="9.16796875" style="1"/>
    <col min="3565" max="3565" width="144.83203125" style="1" customWidth="1"/>
    <col min="3566" max="3586" width="9.16796875" style="1"/>
    <col min="3587" max="3587" width="26.4296875" style="1" customWidth="1"/>
    <col min="3588" max="3588" width="56.09765625" style="1" customWidth="1"/>
    <col min="3589" max="3589" width="63.6484375" style="1" customWidth="1"/>
    <col min="3590" max="3590" width="49.89453125" style="1" customWidth="1"/>
    <col min="3591" max="3592" width="47.19921875" style="1" customWidth="1"/>
    <col min="3593" max="3593" width="43.421875" style="1" customWidth="1"/>
    <col min="3594" max="3594" width="44.09375" style="1" customWidth="1"/>
    <col min="3595" max="3595" width="41.8046875" style="1" customWidth="1"/>
    <col min="3596" max="3596" width="88.59765625" style="1" customWidth="1"/>
    <col min="3597" max="3597" width="159.53125" style="1" customWidth="1"/>
    <col min="3598" max="3598" width="60.0078125" style="1" customWidth="1"/>
    <col min="3599" max="3599" width="53.40234375" style="1" customWidth="1"/>
    <col min="3600" max="3600" width="59.3359375" style="1" customWidth="1"/>
    <col min="3601" max="3601" width="58.390625" style="1" customWidth="1"/>
    <col min="3602" max="3602" width="75.11328125" style="1" customWidth="1"/>
    <col min="3603" max="3603" width="61.625" style="1" customWidth="1"/>
    <col min="3604" max="3604" width="58.9296875" style="1" customWidth="1"/>
    <col min="3605" max="3605" width="59.19921875" style="1" customWidth="1"/>
    <col min="3606" max="3606" width="120.01953125" style="1" customWidth="1"/>
    <col min="3607" max="3607" width="51.6484375" style="1" customWidth="1"/>
    <col min="3608" max="3608" width="42.07421875" style="1" customWidth="1"/>
    <col min="3609" max="3609" width="39.2421875" style="1" customWidth="1"/>
    <col min="3610" max="3631" width="9.16796875" style="1"/>
    <col min="3632" max="3632" width="33.0390625" style="1" bestFit="1" customWidth="1"/>
    <col min="3633" max="3820" width="9.16796875" style="1"/>
    <col min="3821" max="3821" width="144.83203125" style="1" customWidth="1"/>
    <col min="3822" max="3842" width="9.16796875" style="1"/>
    <col min="3843" max="3843" width="26.4296875" style="1" customWidth="1"/>
    <col min="3844" max="3844" width="56.09765625" style="1" customWidth="1"/>
    <col min="3845" max="3845" width="63.6484375" style="1" customWidth="1"/>
    <col min="3846" max="3846" width="49.89453125" style="1" customWidth="1"/>
    <col min="3847" max="3848" width="47.19921875" style="1" customWidth="1"/>
    <col min="3849" max="3849" width="43.421875" style="1" customWidth="1"/>
    <col min="3850" max="3850" width="44.09375" style="1" customWidth="1"/>
    <col min="3851" max="3851" width="41.8046875" style="1" customWidth="1"/>
    <col min="3852" max="3852" width="88.59765625" style="1" customWidth="1"/>
    <col min="3853" max="3853" width="159.53125" style="1" customWidth="1"/>
    <col min="3854" max="3854" width="60.0078125" style="1" customWidth="1"/>
    <col min="3855" max="3855" width="53.40234375" style="1" customWidth="1"/>
    <col min="3856" max="3856" width="59.3359375" style="1" customWidth="1"/>
    <col min="3857" max="3857" width="58.390625" style="1" customWidth="1"/>
    <col min="3858" max="3858" width="75.11328125" style="1" customWidth="1"/>
    <col min="3859" max="3859" width="61.625" style="1" customWidth="1"/>
    <col min="3860" max="3860" width="58.9296875" style="1" customWidth="1"/>
    <col min="3861" max="3861" width="59.19921875" style="1" customWidth="1"/>
    <col min="3862" max="3862" width="120.01953125" style="1" customWidth="1"/>
    <col min="3863" max="3863" width="51.6484375" style="1" customWidth="1"/>
    <col min="3864" max="3864" width="42.07421875" style="1" customWidth="1"/>
    <col min="3865" max="3865" width="39.2421875" style="1" customWidth="1"/>
    <col min="3866" max="3887" width="9.16796875" style="1"/>
    <col min="3888" max="3888" width="33.0390625" style="1" bestFit="1" customWidth="1"/>
    <col min="3889" max="4076" width="9.16796875" style="1"/>
    <col min="4077" max="4077" width="144.83203125" style="1" customWidth="1"/>
    <col min="4078" max="4098" width="9.16796875" style="1"/>
    <col min="4099" max="4099" width="26.4296875" style="1" customWidth="1"/>
    <col min="4100" max="4100" width="56.09765625" style="1" customWidth="1"/>
    <col min="4101" max="4101" width="63.6484375" style="1" customWidth="1"/>
    <col min="4102" max="4102" width="49.89453125" style="1" customWidth="1"/>
    <col min="4103" max="4104" width="47.19921875" style="1" customWidth="1"/>
    <col min="4105" max="4105" width="43.421875" style="1" customWidth="1"/>
    <col min="4106" max="4106" width="44.09375" style="1" customWidth="1"/>
    <col min="4107" max="4107" width="41.8046875" style="1" customWidth="1"/>
    <col min="4108" max="4108" width="88.59765625" style="1" customWidth="1"/>
    <col min="4109" max="4109" width="159.53125" style="1" customWidth="1"/>
    <col min="4110" max="4110" width="60.0078125" style="1" customWidth="1"/>
    <col min="4111" max="4111" width="53.40234375" style="1" customWidth="1"/>
    <col min="4112" max="4112" width="59.3359375" style="1" customWidth="1"/>
    <col min="4113" max="4113" width="58.390625" style="1" customWidth="1"/>
    <col min="4114" max="4114" width="75.11328125" style="1" customWidth="1"/>
    <col min="4115" max="4115" width="61.625" style="1" customWidth="1"/>
    <col min="4116" max="4116" width="58.9296875" style="1" customWidth="1"/>
    <col min="4117" max="4117" width="59.19921875" style="1" customWidth="1"/>
    <col min="4118" max="4118" width="120.01953125" style="1" customWidth="1"/>
    <col min="4119" max="4119" width="51.6484375" style="1" customWidth="1"/>
    <col min="4120" max="4120" width="42.07421875" style="1" customWidth="1"/>
    <col min="4121" max="4121" width="39.2421875" style="1" customWidth="1"/>
    <col min="4122" max="4143" width="9.16796875" style="1"/>
    <col min="4144" max="4144" width="33.0390625" style="1" bestFit="1" customWidth="1"/>
    <col min="4145" max="4332" width="9.16796875" style="1"/>
    <col min="4333" max="4333" width="144.83203125" style="1" customWidth="1"/>
    <col min="4334" max="4354" width="9.16796875" style="1"/>
    <col min="4355" max="4355" width="26.4296875" style="1" customWidth="1"/>
    <col min="4356" max="4356" width="56.09765625" style="1" customWidth="1"/>
    <col min="4357" max="4357" width="63.6484375" style="1" customWidth="1"/>
    <col min="4358" max="4358" width="49.89453125" style="1" customWidth="1"/>
    <col min="4359" max="4360" width="47.19921875" style="1" customWidth="1"/>
    <col min="4361" max="4361" width="43.421875" style="1" customWidth="1"/>
    <col min="4362" max="4362" width="44.09375" style="1" customWidth="1"/>
    <col min="4363" max="4363" width="41.8046875" style="1" customWidth="1"/>
    <col min="4364" max="4364" width="88.59765625" style="1" customWidth="1"/>
    <col min="4365" max="4365" width="159.53125" style="1" customWidth="1"/>
    <col min="4366" max="4366" width="60.0078125" style="1" customWidth="1"/>
    <col min="4367" max="4367" width="53.40234375" style="1" customWidth="1"/>
    <col min="4368" max="4368" width="59.3359375" style="1" customWidth="1"/>
    <col min="4369" max="4369" width="58.390625" style="1" customWidth="1"/>
    <col min="4370" max="4370" width="75.11328125" style="1" customWidth="1"/>
    <col min="4371" max="4371" width="61.625" style="1" customWidth="1"/>
    <col min="4372" max="4372" width="58.9296875" style="1" customWidth="1"/>
    <col min="4373" max="4373" width="59.19921875" style="1" customWidth="1"/>
    <col min="4374" max="4374" width="120.01953125" style="1" customWidth="1"/>
    <col min="4375" max="4375" width="51.6484375" style="1" customWidth="1"/>
    <col min="4376" max="4376" width="42.07421875" style="1" customWidth="1"/>
    <col min="4377" max="4377" width="39.2421875" style="1" customWidth="1"/>
    <col min="4378" max="4399" width="9.16796875" style="1"/>
    <col min="4400" max="4400" width="33.0390625" style="1" bestFit="1" customWidth="1"/>
    <col min="4401" max="4588" width="9.16796875" style="1"/>
    <col min="4589" max="4589" width="144.83203125" style="1" customWidth="1"/>
    <col min="4590" max="4610" width="9.16796875" style="1"/>
    <col min="4611" max="4611" width="26.4296875" style="1" customWidth="1"/>
    <col min="4612" max="4612" width="56.09765625" style="1" customWidth="1"/>
    <col min="4613" max="4613" width="63.6484375" style="1" customWidth="1"/>
    <col min="4614" max="4614" width="49.89453125" style="1" customWidth="1"/>
    <col min="4615" max="4616" width="47.19921875" style="1" customWidth="1"/>
    <col min="4617" max="4617" width="43.421875" style="1" customWidth="1"/>
    <col min="4618" max="4618" width="44.09375" style="1" customWidth="1"/>
    <col min="4619" max="4619" width="41.8046875" style="1" customWidth="1"/>
    <col min="4620" max="4620" width="88.59765625" style="1" customWidth="1"/>
    <col min="4621" max="4621" width="159.53125" style="1" customWidth="1"/>
    <col min="4622" max="4622" width="60.0078125" style="1" customWidth="1"/>
    <col min="4623" max="4623" width="53.40234375" style="1" customWidth="1"/>
    <col min="4624" max="4624" width="59.3359375" style="1" customWidth="1"/>
    <col min="4625" max="4625" width="58.390625" style="1" customWidth="1"/>
    <col min="4626" max="4626" width="75.11328125" style="1" customWidth="1"/>
    <col min="4627" max="4627" width="61.625" style="1" customWidth="1"/>
    <col min="4628" max="4628" width="58.9296875" style="1" customWidth="1"/>
    <col min="4629" max="4629" width="59.19921875" style="1" customWidth="1"/>
    <col min="4630" max="4630" width="120.01953125" style="1" customWidth="1"/>
    <col min="4631" max="4631" width="51.6484375" style="1" customWidth="1"/>
    <col min="4632" max="4632" width="42.07421875" style="1" customWidth="1"/>
    <col min="4633" max="4633" width="39.2421875" style="1" customWidth="1"/>
    <col min="4634" max="4655" width="9.16796875" style="1"/>
    <col min="4656" max="4656" width="33.0390625" style="1" bestFit="1" customWidth="1"/>
    <col min="4657" max="4844" width="9.16796875" style="1"/>
    <col min="4845" max="4845" width="144.83203125" style="1" customWidth="1"/>
    <col min="4846" max="4866" width="9.16796875" style="1"/>
    <col min="4867" max="4867" width="26.4296875" style="1" customWidth="1"/>
    <col min="4868" max="4868" width="56.09765625" style="1" customWidth="1"/>
    <col min="4869" max="4869" width="63.6484375" style="1" customWidth="1"/>
    <col min="4870" max="4870" width="49.89453125" style="1" customWidth="1"/>
    <col min="4871" max="4872" width="47.19921875" style="1" customWidth="1"/>
    <col min="4873" max="4873" width="43.421875" style="1" customWidth="1"/>
    <col min="4874" max="4874" width="44.09375" style="1" customWidth="1"/>
    <col min="4875" max="4875" width="41.8046875" style="1" customWidth="1"/>
    <col min="4876" max="4876" width="88.59765625" style="1" customWidth="1"/>
    <col min="4877" max="4877" width="159.53125" style="1" customWidth="1"/>
    <col min="4878" max="4878" width="60.0078125" style="1" customWidth="1"/>
    <col min="4879" max="4879" width="53.40234375" style="1" customWidth="1"/>
    <col min="4880" max="4880" width="59.3359375" style="1" customWidth="1"/>
    <col min="4881" max="4881" width="58.390625" style="1" customWidth="1"/>
    <col min="4882" max="4882" width="75.11328125" style="1" customWidth="1"/>
    <col min="4883" max="4883" width="61.625" style="1" customWidth="1"/>
    <col min="4884" max="4884" width="58.9296875" style="1" customWidth="1"/>
    <col min="4885" max="4885" width="59.19921875" style="1" customWidth="1"/>
    <col min="4886" max="4886" width="120.01953125" style="1" customWidth="1"/>
    <col min="4887" max="4887" width="51.6484375" style="1" customWidth="1"/>
    <col min="4888" max="4888" width="42.07421875" style="1" customWidth="1"/>
    <col min="4889" max="4889" width="39.2421875" style="1" customWidth="1"/>
    <col min="4890" max="4911" width="9.16796875" style="1"/>
    <col min="4912" max="4912" width="33.0390625" style="1" bestFit="1" customWidth="1"/>
    <col min="4913" max="5100" width="9.16796875" style="1"/>
    <col min="5101" max="5101" width="144.83203125" style="1" customWidth="1"/>
    <col min="5102" max="5122" width="9.16796875" style="1"/>
    <col min="5123" max="5123" width="26.4296875" style="1" customWidth="1"/>
    <col min="5124" max="5124" width="56.09765625" style="1" customWidth="1"/>
    <col min="5125" max="5125" width="63.6484375" style="1" customWidth="1"/>
    <col min="5126" max="5126" width="49.89453125" style="1" customWidth="1"/>
    <col min="5127" max="5128" width="47.19921875" style="1" customWidth="1"/>
    <col min="5129" max="5129" width="43.421875" style="1" customWidth="1"/>
    <col min="5130" max="5130" width="44.09375" style="1" customWidth="1"/>
    <col min="5131" max="5131" width="41.8046875" style="1" customWidth="1"/>
    <col min="5132" max="5132" width="88.59765625" style="1" customWidth="1"/>
    <col min="5133" max="5133" width="159.53125" style="1" customWidth="1"/>
    <col min="5134" max="5134" width="60.0078125" style="1" customWidth="1"/>
    <col min="5135" max="5135" width="53.40234375" style="1" customWidth="1"/>
    <col min="5136" max="5136" width="59.3359375" style="1" customWidth="1"/>
    <col min="5137" max="5137" width="58.390625" style="1" customWidth="1"/>
    <col min="5138" max="5138" width="75.11328125" style="1" customWidth="1"/>
    <col min="5139" max="5139" width="61.625" style="1" customWidth="1"/>
    <col min="5140" max="5140" width="58.9296875" style="1" customWidth="1"/>
    <col min="5141" max="5141" width="59.19921875" style="1" customWidth="1"/>
    <col min="5142" max="5142" width="120.01953125" style="1" customWidth="1"/>
    <col min="5143" max="5143" width="51.6484375" style="1" customWidth="1"/>
    <col min="5144" max="5144" width="42.07421875" style="1" customWidth="1"/>
    <col min="5145" max="5145" width="39.2421875" style="1" customWidth="1"/>
    <col min="5146" max="5167" width="9.16796875" style="1"/>
    <col min="5168" max="5168" width="33.0390625" style="1" bestFit="1" customWidth="1"/>
    <col min="5169" max="5356" width="9.16796875" style="1"/>
    <col min="5357" max="5357" width="144.83203125" style="1" customWidth="1"/>
    <col min="5358" max="5378" width="9.16796875" style="1"/>
    <col min="5379" max="5379" width="26.4296875" style="1" customWidth="1"/>
    <col min="5380" max="5380" width="56.09765625" style="1" customWidth="1"/>
    <col min="5381" max="5381" width="63.6484375" style="1" customWidth="1"/>
    <col min="5382" max="5382" width="49.89453125" style="1" customWidth="1"/>
    <col min="5383" max="5384" width="47.19921875" style="1" customWidth="1"/>
    <col min="5385" max="5385" width="43.421875" style="1" customWidth="1"/>
    <col min="5386" max="5386" width="44.09375" style="1" customWidth="1"/>
    <col min="5387" max="5387" width="41.8046875" style="1" customWidth="1"/>
    <col min="5388" max="5388" width="88.59765625" style="1" customWidth="1"/>
    <col min="5389" max="5389" width="159.53125" style="1" customWidth="1"/>
    <col min="5390" max="5390" width="60.0078125" style="1" customWidth="1"/>
    <col min="5391" max="5391" width="53.40234375" style="1" customWidth="1"/>
    <col min="5392" max="5392" width="59.3359375" style="1" customWidth="1"/>
    <col min="5393" max="5393" width="58.390625" style="1" customWidth="1"/>
    <col min="5394" max="5394" width="75.11328125" style="1" customWidth="1"/>
    <col min="5395" max="5395" width="61.625" style="1" customWidth="1"/>
    <col min="5396" max="5396" width="58.9296875" style="1" customWidth="1"/>
    <col min="5397" max="5397" width="59.19921875" style="1" customWidth="1"/>
    <col min="5398" max="5398" width="120.01953125" style="1" customWidth="1"/>
    <col min="5399" max="5399" width="51.6484375" style="1" customWidth="1"/>
    <col min="5400" max="5400" width="42.07421875" style="1" customWidth="1"/>
    <col min="5401" max="5401" width="39.2421875" style="1" customWidth="1"/>
    <col min="5402" max="5423" width="9.16796875" style="1"/>
    <col min="5424" max="5424" width="33.0390625" style="1" bestFit="1" customWidth="1"/>
    <col min="5425" max="5612" width="9.16796875" style="1"/>
    <col min="5613" max="5613" width="144.83203125" style="1" customWidth="1"/>
    <col min="5614" max="5634" width="9.16796875" style="1"/>
    <col min="5635" max="5635" width="26.4296875" style="1" customWidth="1"/>
    <col min="5636" max="5636" width="56.09765625" style="1" customWidth="1"/>
    <col min="5637" max="5637" width="63.6484375" style="1" customWidth="1"/>
    <col min="5638" max="5638" width="49.89453125" style="1" customWidth="1"/>
    <col min="5639" max="5640" width="47.19921875" style="1" customWidth="1"/>
    <col min="5641" max="5641" width="43.421875" style="1" customWidth="1"/>
    <col min="5642" max="5642" width="44.09375" style="1" customWidth="1"/>
    <col min="5643" max="5643" width="41.8046875" style="1" customWidth="1"/>
    <col min="5644" max="5644" width="88.59765625" style="1" customWidth="1"/>
    <col min="5645" max="5645" width="159.53125" style="1" customWidth="1"/>
    <col min="5646" max="5646" width="60.0078125" style="1" customWidth="1"/>
    <col min="5647" max="5647" width="53.40234375" style="1" customWidth="1"/>
    <col min="5648" max="5648" width="59.3359375" style="1" customWidth="1"/>
    <col min="5649" max="5649" width="58.390625" style="1" customWidth="1"/>
    <col min="5650" max="5650" width="75.11328125" style="1" customWidth="1"/>
    <col min="5651" max="5651" width="61.625" style="1" customWidth="1"/>
    <col min="5652" max="5652" width="58.9296875" style="1" customWidth="1"/>
    <col min="5653" max="5653" width="59.19921875" style="1" customWidth="1"/>
    <col min="5654" max="5654" width="120.01953125" style="1" customWidth="1"/>
    <col min="5655" max="5655" width="51.6484375" style="1" customWidth="1"/>
    <col min="5656" max="5656" width="42.07421875" style="1" customWidth="1"/>
    <col min="5657" max="5657" width="39.2421875" style="1" customWidth="1"/>
    <col min="5658" max="5679" width="9.16796875" style="1"/>
    <col min="5680" max="5680" width="33.0390625" style="1" bestFit="1" customWidth="1"/>
    <col min="5681" max="5868" width="9.16796875" style="1"/>
    <col min="5869" max="5869" width="144.83203125" style="1" customWidth="1"/>
    <col min="5870" max="5890" width="9.16796875" style="1"/>
    <col min="5891" max="5891" width="26.4296875" style="1" customWidth="1"/>
    <col min="5892" max="5892" width="56.09765625" style="1" customWidth="1"/>
    <col min="5893" max="5893" width="63.6484375" style="1" customWidth="1"/>
    <col min="5894" max="5894" width="49.89453125" style="1" customWidth="1"/>
    <col min="5895" max="5896" width="47.19921875" style="1" customWidth="1"/>
    <col min="5897" max="5897" width="43.421875" style="1" customWidth="1"/>
    <col min="5898" max="5898" width="44.09375" style="1" customWidth="1"/>
    <col min="5899" max="5899" width="41.8046875" style="1" customWidth="1"/>
    <col min="5900" max="5900" width="88.59765625" style="1" customWidth="1"/>
    <col min="5901" max="5901" width="159.53125" style="1" customWidth="1"/>
    <col min="5902" max="5902" width="60.0078125" style="1" customWidth="1"/>
    <col min="5903" max="5903" width="53.40234375" style="1" customWidth="1"/>
    <col min="5904" max="5904" width="59.3359375" style="1" customWidth="1"/>
    <col min="5905" max="5905" width="58.390625" style="1" customWidth="1"/>
    <col min="5906" max="5906" width="75.11328125" style="1" customWidth="1"/>
    <col min="5907" max="5907" width="61.625" style="1" customWidth="1"/>
    <col min="5908" max="5908" width="58.9296875" style="1" customWidth="1"/>
    <col min="5909" max="5909" width="59.19921875" style="1" customWidth="1"/>
    <col min="5910" max="5910" width="120.01953125" style="1" customWidth="1"/>
    <col min="5911" max="5911" width="51.6484375" style="1" customWidth="1"/>
    <col min="5912" max="5912" width="42.07421875" style="1" customWidth="1"/>
    <col min="5913" max="5913" width="39.2421875" style="1" customWidth="1"/>
    <col min="5914" max="5935" width="9.16796875" style="1"/>
    <col min="5936" max="5936" width="33.0390625" style="1" bestFit="1" customWidth="1"/>
    <col min="5937" max="6124" width="9.16796875" style="1"/>
    <col min="6125" max="6125" width="144.83203125" style="1" customWidth="1"/>
    <col min="6126" max="6146" width="9.16796875" style="1"/>
    <col min="6147" max="6147" width="26.4296875" style="1" customWidth="1"/>
    <col min="6148" max="6148" width="56.09765625" style="1" customWidth="1"/>
    <col min="6149" max="6149" width="63.6484375" style="1" customWidth="1"/>
    <col min="6150" max="6150" width="49.89453125" style="1" customWidth="1"/>
    <col min="6151" max="6152" width="47.19921875" style="1" customWidth="1"/>
    <col min="6153" max="6153" width="43.421875" style="1" customWidth="1"/>
    <col min="6154" max="6154" width="44.09375" style="1" customWidth="1"/>
    <col min="6155" max="6155" width="41.8046875" style="1" customWidth="1"/>
    <col min="6156" max="6156" width="88.59765625" style="1" customWidth="1"/>
    <col min="6157" max="6157" width="159.53125" style="1" customWidth="1"/>
    <col min="6158" max="6158" width="60.0078125" style="1" customWidth="1"/>
    <col min="6159" max="6159" width="53.40234375" style="1" customWidth="1"/>
    <col min="6160" max="6160" width="59.3359375" style="1" customWidth="1"/>
    <col min="6161" max="6161" width="58.390625" style="1" customWidth="1"/>
    <col min="6162" max="6162" width="75.11328125" style="1" customWidth="1"/>
    <col min="6163" max="6163" width="61.625" style="1" customWidth="1"/>
    <col min="6164" max="6164" width="58.9296875" style="1" customWidth="1"/>
    <col min="6165" max="6165" width="59.19921875" style="1" customWidth="1"/>
    <col min="6166" max="6166" width="120.01953125" style="1" customWidth="1"/>
    <col min="6167" max="6167" width="51.6484375" style="1" customWidth="1"/>
    <col min="6168" max="6168" width="42.07421875" style="1" customWidth="1"/>
    <col min="6169" max="6169" width="39.2421875" style="1" customWidth="1"/>
    <col min="6170" max="6191" width="9.16796875" style="1"/>
    <col min="6192" max="6192" width="33.0390625" style="1" bestFit="1" customWidth="1"/>
    <col min="6193" max="6380" width="9.16796875" style="1"/>
    <col min="6381" max="6381" width="144.83203125" style="1" customWidth="1"/>
    <col min="6382" max="6402" width="9.16796875" style="1"/>
    <col min="6403" max="6403" width="26.4296875" style="1" customWidth="1"/>
    <col min="6404" max="6404" width="56.09765625" style="1" customWidth="1"/>
    <col min="6405" max="6405" width="63.6484375" style="1" customWidth="1"/>
    <col min="6406" max="6406" width="49.89453125" style="1" customWidth="1"/>
    <col min="6407" max="6408" width="47.19921875" style="1" customWidth="1"/>
    <col min="6409" max="6409" width="43.421875" style="1" customWidth="1"/>
    <col min="6410" max="6410" width="44.09375" style="1" customWidth="1"/>
    <col min="6411" max="6411" width="41.8046875" style="1" customWidth="1"/>
    <col min="6412" max="6412" width="88.59765625" style="1" customWidth="1"/>
    <col min="6413" max="6413" width="159.53125" style="1" customWidth="1"/>
    <col min="6414" max="6414" width="60.0078125" style="1" customWidth="1"/>
    <col min="6415" max="6415" width="53.40234375" style="1" customWidth="1"/>
    <col min="6416" max="6416" width="59.3359375" style="1" customWidth="1"/>
    <col min="6417" max="6417" width="58.390625" style="1" customWidth="1"/>
    <col min="6418" max="6418" width="75.11328125" style="1" customWidth="1"/>
    <col min="6419" max="6419" width="61.625" style="1" customWidth="1"/>
    <col min="6420" max="6420" width="58.9296875" style="1" customWidth="1"/>
    <col min="6421" max="6421" width="59.19921875" style="1" customWidth="1"/>
    <col min="6422" max="6422" width="120.01953125" style="1" customWidth="1"/>
    <col min="6423" max="6423" width="51.6484375" style="1" customWidth="1"/>
    <col min="6424" max="6424" width="42.07421875" style="1" customWidth="1"/>
    <col min="6425" max="6425" width="39.2421875" style="1" customWidth="1"/>
    <col min="6426" max="6447" width="9.16796875" style="1"/>
    <col min="6448" max="6448" width="33.0390625" style="1" bestFit="1" customWidth="1"/>
    <col min="6449" max="6636" width="9.16796875" style="1"/>
    <col min="6637" max="6637" width="144.83203125" style="1" customWidth="1"/>
    <col min="6638" max="6658" width="9.16796875" style="1"/>
    <col min="6659" max="6659" width="26.4296875" style="1" customWidth="1"/>
    <col min="6660" max="6660" width="56.09765625" style="1" customWidth="1"/>
    <col min="6661" max="6661" width="63.6484375" style="1" customWidth="1"/>
    <col min="6662" max="6662" width="49.89453125" style="1" customWidth="1"/>
    <col min="6663" max="6664" width="47.19921875" style="1" customWidth="1"/>
    <col min="6665" max="6665" width="43.421875" style="1" customWidth="1"/>
    <col min="6666" max="6666" width="44.09375" style="1" customWidth="1"/>
    <col min="6667" max="6667" width="41.8046875" style="1" customWidth="1"/>
    <col min="6668" max="6668" width="88.59765625" style="1" customWidth="1"/>
    <col min="6669" max="6669" width="159.53125" style="1" customWidth="1"/>
    <col min="6670" max="6670" width="60.0078125" style="1" customWidth="1"/>
    <col min="6671" max="6671" width="53.40234375" style="1" customWidth="1"/>
    <col min="6672" max="6672" width="59.3359375" style="1" customWidth="1"/>
    <col min="6673" max="6673" width="58.390625" style="1" customWidth="1"/>
    <col min="6674" max="6674" width="75.11328125" style="1" customWidth="1"/>
    <col min="6675" max="6675" width="61.625" style="1" customWidth="1"/>
    <col min="6676" max="6676" width="58.9296875" style="1" customWidth="1"/>
    <col min="6677" max="6677" width="59.19921875" style="1" customWidth="1"/>
    <col min="6678" max="6678" width="120.01953125" style="1" customWidth="1"/>
    <col min="6679" max="6679" width="51.6484375" style="1" customWidth="1"/>
    <col min="6680" max="6680" width="42.07421875" style="1" customWidth="1"/>
    <col min="6681" max="6681" width="39.2421875" style="1" customWidth="1"/>
    <col min="6682" max="6703" width="9.16796875" style="1"/>
    <col min="6704" max="6704" width="33.0390625" style="1" bestFit="1" customWidth="1"/>
    <col min="6705" max="6892" width="9.16796875" style="1"/>
    <col min="6893" max="6893" width="144.83203125" style="1" customWidth="1"/>
    <col min="6894" max="6914" width="9.16796875" style="1"/>
    <col min="6915" max="6915" width="26.4296875" style="1" customWidth="1"/>
    <col min="6916" max="6916" width="56.09765625" style="1" customWidth="1"/>
    <col min="6917" max="6917" width="63.6484375" style="1" customWidth="1"/>
    <col min="6918" max="6918" width="49.89453125" style="1" customWidth="1"/>
    <col min="6919" max="6920" width="47.19921875" style="1" customWidth="1"/>
    <col min="6921" max="6921" width="43.421875" style="1" customWidth="1"/>
    <col min="6922" max="6922" width="44.09375" style="1" customWidth="1"/>
    <col min="6923" max="6923" width="41.8046875" style="1" customWidth="1"/>
    <col min="6924" max="6924" width="88.59765625" style="1" customWidth="1"/>
    <col min="6925" max="6925" width="159.53125" style="1" customWidth="1"/>
    <col min="6926" max="6926" width="60.0078125" style="1" customWidth="1"/>
    <col min="6927" max="6927" width="53.40234375" style="1" customWidth="1"/>
    <col min="6928" max="6928" width="59.3359375" style="1" customWidth="1"/>
    <col min="6929" max="6929" width="58.390625" style="1" customWidth="1"/>
    <col min="6930" max="6930" width="75.11328125" style="1" customWidth="1"/>
    <col min="6931" max="6931" width="61.625" style="1" customWidth="1"/>
    <col min="6932" max="6932" width="58.9296875" style="1" customWidth="1"/>
    <col min="6933" max="6933" width="59.19921875" style="1" customWidth="1"/>
    <col min="6934" max="6934" width="120.01953125" style="1" customWidth="1"/>
    <col min="6935" max="6935" width="51.6484375" style="1" customWidth="1"/>
    <col min="6936" max="6936" width="42.07421875" style="1" customWidth="1"/>
    <col min="6937" max="6937" width="39.2421875" style="1" customWidth="1"/>
    <col min="6938" max="6959" width="9.16796875" style="1"/>
    <col min="6960" max="6960" width="33.0390625" style="1" bestFit="1" customWidth="1"/>
    <col min="6961" max="7148" width="9.16796875" style="1"/>
    <col min="7149" max="7149" width="144.83203125" style="1" customWidth="1"/>
    <col min="7150" max="7170" width="9.16796875" style="1"/>
    <col min="7171" max="7171" width="26.4296875" style="1" customWidth="1"/>
    <col min="7172" max="7172" width="56.09765625" style="1" customWidth="1"/>
    <col min="7173" max="7173" width="63.6484375" style="1" customWidth="1"/>
    <col min="7174" max="7174" width="49.89453125" style="1" customWidth="1"/>
    <col min="7175" max="7176" width="47.19921875" style="1" customWidth="1"/>
    <col min="7177" max="7177" width="43.421875" style="1" customWidth="1"/>
    <col min="7178" max="7178" width="44.09375" style="1" customWidth="1"/>
    <col min="7179" max="7179" width="41.8046875" style="1" customWidth="1"/>
    <col min="7180" max="7180" width="88.59765625" style="1" customWidth="1"/>
    <col min="7181" max="7181" width="159.53125" style="1" customWidth="1"/>
    <col min="7182" max="7182" width="60.0078125" style="1" customWidth="1"/>
    <col min="7183" max="7183" width="53.40234375" style="1" customWidth="1"/>
    <col min="7184" max="7184" width="59.3359375" style="1" customWidth="1"/>
    <col min="7185" max="7185" width="58.390625" style="1" customWidth="1"/>
    <col min="7186" max="7186" width="75.11328125" style="1" customWidth="1"/>
    <col min="7187" max="7187" width="61.625" style="1" customWidth="1"/>
    <col min="7188" max="7188" width="58.9296875" style="1" customWidth="1"/>
    <col min="7189" max="7189" width="59.19921875" style="1" customWidth="1"/>
    <col min="7190" max="7190" width="120.01953125" style="1" customWidth="1"/>
    <col min="7191" max="7191" width="51.6484375" style="1" customWidth="1"/>
    <col min="7192" max="7192" width="42.07421875" style="1" customWidth="1"/>
    <col min="7193" max="7193" width="39.2421875" style="1" customWidth="1"/>
    <col min="7194" max="7215" width="9.16796875" style="1"/>
    <col min="7216" max="7216" width="33.0390625" style="1" bestFit="1" customWidth="1"/>
    <col min="7217" max="7404" width="9.16796875" style="1"/>
    <col min="7405" max="7405" width="144.83203125" style="1" customWidth="1"/>
    <col min="7406" max="7426" width="9.16796875" style="1"/>
    <col min="7427" max="7427" width="26.4296875" style="1" customWidth="1"/>
    <col min="7428" max="7428" width="56.09765625" style="1" customWidth="1"/>
    <col min="7429" max="7429" width="63.6484375" style="1" customWidth="1"/>
    <col min="7430" max="7430" width="49.89453125" style="1" customWidth="1"/>
    <col min="7431" max="7432" width="47.19921875" style="1" customWidth="1"/>
    <col min="7433" max="7433" width="43.421875" style="1" customWidth="1"/>
    <col min="7434" max="7434" width="44.09375" style="1" customWidth="1"/>
    <col min="7435" max="7435" width="41.8046875" style="1" customWidth="1"/>
    <col min="7436" max="7436" width="88.59765625" style="1" customWidth="1"/>
    <col min="7437" max="7437" width="159.53125" style="1" customWidth="1"/>
    <col min="7438" max="7438" width="60.0078125" style="1" customWidth="1"/>
    <col min="7439" max="7439" width="53.40234375" style="1" customWidth="1"/>
    <col min="7440" max="7440" width="59.3359375" style="1" customWidth="1"/>
    <col min="7441" max="7441" width="58.390625" style="1" customWidth="1"/>
    <col min="7442" max="7442" width="75.11328125" style="1" customWidth="1"/>
    <col min="7443" max="7443" width="61.625" style="1" customWidth="1"/>
    <col min="7444" max="7444" width="58.9296875" style="1" customWidth="1"/>
    <col min="7445" max="7445" width="59.19921875" style="1" customWidth="1"/>
    <col min="7446" max="7446" width="120.01953125" style="1" customWidth="1"/>
    <col min="7447" max="7447" width="51.6484375" style="1" customWidth="1"/>
    <col min="7448" max="7448" width="42.07421875" style="1" customWidth="1"/>
    <col min="7449" max="7449" width="39.2421875" style="1" customWidth="1"/>
    <col min="7450" max="7471" width="9.16796875" style="1"/>
    <col min="7472" max="7472" width="33.0390625" style="1" bestFit="1" customWidth="1"/>
    <col min="7473" max="7660" width="9.16796875" style="1"/>
    <col min="7661" max="7661" width="144.83203125" style="1" customWidth="1"/>
    <col min="7662" max="7682" width="9.16796875" style="1"/>
    <col min="7683" max="7683" width="26.4296875" style="1" customWidth="1"/>
    <col min="7684" max="7684" width="56.09765625" style="1" customWidth="1"/>
    <col min="7685" max="7685" width="63.6484375" style="1" customWidth="1"/>
    <col min="7686" max="7686" width="49.89453125" style="1" customWidth="1"/>
    <col min="7687" max="7688" width="47.19921875" style="1" customWidth="1"/>
    <col min="7689" max="7689" width="43.421875" style="1" customWidth="1"/>
    <col min="7690" max="7690" width="44.09375" style="1" customWidth="1"/>
    <col min="7691" max="7691" width="41.8046875" style="1" customWidth="1"/>
    <col min="7692" max="7692" width="88.59765625" style="1" customWidth="1"/>
    <col min="7693" max="7693" width="159.53125" style="1" customWidth="1"/>
    <col min="7694" max="7694" width="60.0078125" style="1" customWidth="1"/>
    <col min="7695" max="7695" width="53.40234375" style="1" customWidth="1"/>
    <col min="7696" max="7696" width="59.3359375" style="1" customWidth="1"/>
    <col min="7697" max="7697" width="58.390625" style="1" customWidth="1"/>
    <col min="7698" max="7698" width="75.11328125" style="1" customWidth="1"/>
    <col min="7699" max="7699" width="61.625" style="1" customWidth="1"/>
    <col min="7700" max="7700" width="58.9296875" style="1" customWidth="1"/>
    <col min="7701" max="7701" width="59.19921875" style="1" customWidth="1"/>
    <col min="7702" max="7702" width="120.01953125" style="1" customWidth="1"/>
    <col min="7703" max="7703" width="51.6484375" style="1" customWidth="1"/>
    <col min="7704" max="7704" width="42.07421875" style="1" customWidth="1"/>
    <col min="7705" max="7705" width="39.2421875" style="1" customWidth="1"/>
    <col min="7706" max="7727" width="9.16796875" style="1"/>
    <col min="7728" max="7728" width="33.0390625" style="1" bestFit="1" customWidth="1"/>
    <col min="7729" max="7916" width="9.16796875" style="1"/>
    <col min="7917" max="7917" width="144.83203125" style="1" customWidth="1"/>
    <col min="7918" max="7938" width="9.16796875" style="1"/>
    <col min="7939" max="7939" width="26.4296875" style="1" customWidth="1"/>
    <col min="7940" max="7940" width="56.09765625" style="1" customWidth="1"/>
    <col min="7941" max="7941" width="63.6484375" style="1" customWidth="1"/>
    <col min="7942" max="7942" width="49.89453125" style="1" customWidth="1"/>
    <col min="7943" max="7944" width="47.19921875" style="1" customWidth="1"/>
    <col min="7945" max="7945" width="43.421875" style="1" customWidth="1"/>
    <col min="7946" max="7946" width="44.09375" style="1" customWidth="1"/>
    <col min="7947" max="7947" width="41.8046875" style="1" customWidth="1"/>
    <col min="7948" max="7948" width="88.59765625" style="1" customWidth="1"/>
    <col min="7949" max="7949" width="159.53125" style="1" customWidth="1"/>
    <col min="7950" max="7950" width="60.0078125" style="1" customWidth="1"/>
    <col min="7951" max="7951" width="53.40234375" style="1" customWidth="1"/>
    <col min="7952" max="7952" width="59.3359375" style="1" customWidth="1"/>
    <col min="7953" max="7953" width="58.390625" style="1" customWidth="1"/>
    <col min="7954" max="7954" width="75.11328125" style="1" customWidth="1"/>
    <col min="7955" max="7955" width="61.625" style="1" customWidth="1"/>
    <col min="7956" max="7956" width="58.9296875" style="1" customWidth="1"/>
    <col min="7957" max="7957" width="59.19921875" style="1" customWidth="1"/>
    <col min="7958" max="7958" width="120.01953125" style="1" customWidth="1"/>
    <col min="7959" max="7959" width="51.6484375" style="1" customWidth="1"/>
    <col min="7960" max="7960" width="42.07421875" style="1" customWidth="1"/>
    <col min="7961" max="7961" width="39.2421875" style="1" customWidth="1"/>
    <col min="7962" max="7983" width="9.16796875" style="1"/>
    <col min="7984" max="7984" width="33.0390625" style="1" bestFit="1" customWidth="1"/>
    <col min="7985" max="8172" width="9.16796875" style="1"/>
    <col min="8173" max="8173" width="144.83203125" style="1" customWidth="1"/>
    <col min="8174" max="8194" width="9.16796875" style="1"/>
    <col min="8195" max="8195" width="26.4296875" style="1" customWidth="1"/>
    <col min="8196" max="8196" width="56.09765625" style="1" customWidth="1"/>
    <col min="8197" max="8197" width="63.6484375" style="1" customWidth="1"/>
    <col min="8198" max="8198" width="49.89453125" style="1" customWidth="1"/>
    <col min="8199" max="8200" width="47.19921875" style="1" customWidth="1"/>
    <col min="8201" max="8201" width="43.421875" style="1" customWidth="1"/>
    <col min="8202" max="8202" width="44.09375" style="1" customWidth="1"/>
    <col min="8203" max="8203" width="41.8046875" style="1" customWidth="1"/>
    <col min="8204" max="8204" width="88.59765625" style="1" customWidth="1"/>
    <col min="8205" max="8205" width="159.53125" style="1" customWidth="1"/>
    <col min="8206" max="8206" width="60.0078125" style="1" customWidth="1"/>
    <col min="8207" max="8207" width="53.40234375" style="1" customWidth="1"/>
    <col min="8208" max="8208" width="59.3359375" style="1" customWidth="1"/>
    <col min="8209" max="8209" width="58.390625" style="1" customWidth="1"/>
    <col min="8210" max="8210" width="75.11328125" style="1" customWidth="1"/>
    <col min="8211" max="8211" width="61.625" style="1" customWidth="1"/>
    <col min="8212" max="8212" width="58.9296875" style="1" customWidth="1"/>
    <col min="8213" max="8213" width="59.19921875" style="1" customWidth="1"/>
    <col min="8214" max="8214" width="120.01953125" style="1" customWidth="1"/>
    <col min="8215" max="8215" width="51.6484375" style="1" customWidth="1"/>
    <col min="8216" max="8216" width="42.07421875" style="1" customWidth="1"/>
    <col min="8217" max="8217" width="39.2421875" style="1" customWidth="1"/>
    <col min="8218" max="8239" width="9.16796875" style="1"/>
    <col min="8240" max="8240" width="33.0390625" style="1" bestFit="1" customWidth="1"/>
    <col min="8241" max="8428" width="9.16796875" style="1"/>
    <col min="8429" max="8429" width="144.83203125" style="1" customWidth="1"/>
    <col min="8430" max="8450" width="9.16796875" style="1"/>
    <col min="8451" max="8451" width="26.4296875" style="1" customWidth="1"/>
    <col min="8452" max="8452" width="56.09765625" style="1" customWidth="1"/>
    <col min="8453" max="8453" width="63.6484375" style="1" customWidth="1"/>
    <col min="8454" max="8454" width="49.89453125" style="1" customWidth="1"/>
    <col min="8455" max="8456" width="47.19921875" style="1" customWidth="1"/>
    <col min="8457" max="8457" width="43.421875" style="1" customWidth="1"/>
    <col min="8458" max="8458" width="44.09375" style="1" customWidth="1"/>
    <col min="8459" max="8459" width="41.8046875" style="1" customWidth="1"/>
    <col min="8460" max="8460" width="88.59765625" style="1" customWidth="1"/>
    <col min="8461" max="8461" width="159.53125" style="1" customWidth="1"/>
    <col min="8462" max="8462" width="60.0078125" style="1" customWidth="1"/>
    <col min="8463" max="8463" width="53.40234375" style="1" customWidth="1"/>
    <col min="8464" max="8464" width="59.3359375" style="1" customWidth="1"/>
    <col min="8465" max="8465" width="58.390625" style="1" customWidth="1"/>
    <col min="8466" max="8466" width="75.11328125" style="1" customWidth="1"/>
    <col min="8467" max="8467" width="61.625" style="1" customWidth="1"/>
    <col min="8468" max="8468" width="58.9296875" style="1" customWidth="1"/>
    <col min="8469" max="8469" width="59.19921875" style="1" customWidth="1"/>
    <col min="8470" max="8470" width="120.01953125" style="1" customWidth="1"/>
    <col min="8471" max="8471" width="51.6484375" style="1" customWidth="1"/>
    <col min="8472" max="8472" width="42.07421875" style="1" customWidth="1"/>
    <col min="8473" max="8473" width="39.2421875" style="1" customWidth="1"/>
    <col min="8474" max="8495" width="9.16796875" style="1"/>
    <col min="8496" max="8496" width="33.0390625" style="1" bestFit="1" customWidth="1"/>
    <col min="8497" max="8684" width="9.16796875" style="1"/>
    <col min="8685" max="8685" width="144.83203125" style="1" customWidth="1"/>
    <col min="8686" max="8706" width="9.16796875" style="1"/>
    <col min="8707" max="8707" width="26.4296875" style="1" customWidth="1"/>
    <col min="8708" max="8708" width="56.09765625" style="1" customWidth="1"/>
    <col min="8709" max="8709" width="63.6484375" style="1" customWidth="1"/>
    <col min="8710" max="8710" width="49.89453125" style="1" customWidth="1"/>
    <col min="8711" max="8712" width="47.19921875" style="1" customWidth="1"/>
    <col min="8713" max="8713" width="43.421875" style="1" customWidth="1"/>
    <col min="8714" max="8714" width="44.09375" style="1" customWidth="1"/>
    <col min="8715" max="8715" width="41.8046875" style="1" customWidth="1"/>
    <col min="8716" max="8716" width="88.59765625" style="1" customWidth="1"/>
    <col min="8717" max="8717" width="159.53125" style="1" customWidth="1"/>
    <col min="8718" max="8718" width="60.0078125" style="1" customWidth="1"/>
    <col min="8719" max="8719" width="53.40234375" style="1" customWidth="1"/>
    <col min="8720" max="8720" width="59.3359375" style="1" customWidth="1"/>
    <col min="8721" max="8721" width="58.390625" style="1" customWidth="1"/>
    <col min="8722" max="8722" width="75.11328125" style="1" customWidth="1"/>
    <col min="8723" max="8723" width="61.625" style="1" customWidth="1"/>
    <col min="8724" max="8724" width="58.9296875" style="1" customWidth="1"/>
    <col min="8725" max="8725" width="59.19921875" style="1" customWidth="1"/>
    <col min="8726" max="8726" width="120.01953125" style="1" customWidth="1"/>
    <col min="8727" max="8727" width="51.6484375" style="1" customWidth="1"/>
    <col min="8728" max="8728" width="42.07421875" style="1" customWidth="1"/>
    <col min="8729" max="8729" width="39.2421875" style="1" customWidth="1"/>
    <col min="8730" max="8751" width="9.16796875" style="1"/>
    <col min="8752" max="8752" width="33.0390625" style="1" bestFit="1" customWidth="1"/>
    <col min="8753" max="8940" width="9.16796875" style="1"/>
    <col min="8941" max="8941" width="144.83203125" style="1" customWidth="1"/>
    <col min="8942" max="8962" width="9.16796875" style="1"/>
    <col min="8963" max="8963" width="26.4296875" style="1" customWidth="1"/>
    <col min="8964" max="8964" width="56.09765625" style="1" customWidth="1"/>
    <col min="8965" max="8965" width="63.6484375" style="1" customWidth="1"/>
    <col min="8966" max="8966" width="49.89453125" style="1" customWidth="1"/>
    <col min="8967" max="8968" width="47.19921875" style="1" customWidth="1"/>
    <col min="8969" max="8969" width="43.421875" style="1" customWidth="1"/>
    <col min="8970" max="8970" width="44.09375" style="1" customWidth="1"/>
    <col min="8971" max="8971" width="41.8046875" style="1" customWidth="1"/>
    <col min="8972" max="8972" width="88.59765625" style="1" customWidth="1"/>
    <col min="8973" max="8973" width="159.53125" style="1" customWidth="1"/>
    <col min="8974" max="8974" width="60.0078125" style="1" customWidth="1"/>
    <col min="8975" max="8975" width="53.40234375" style="1" customWidth="1"/>
    <col min="8976" max="8976" width="59.3359375" style="1" customWidth="1"/>
    <col min="8977" max="8977" width="58.390625" style="1" customWidth="1"/>
    <col min="8978" max="8978" width="75.11328125" style="1" customWidth="1"/>
    <col min="8979" max="8979" width="61.625" style="1" customWidth="1"/>
    <col min="8980" max="8980" width="58.9296875" style="1" customWidth="1"/>
    <col min="8981" max="8981" width="59.19921875" style="1" customWidth="1"/>
    <col min="8982" max="8982" width="120.01953125" style="1" customWidth="1"/>
    <col min="8983" max="8983" width="51.6484375" style="1" customWidth="1"/>
    <col min="8984" max="8984" width="42.07421875" style="1" customWidth="1"/>
    <col min="8985" max="8985" width="39.2421875" style="1" customWidth="1"/>
    <col min="8986" max="9007" width="9.16796875" style="1"/>
    <col min="9008" max="9008" width="33.0390625" style="1" bestFit="1" customWidth="1"/>
    <col min="9009" max="9196" width="9.16796875" style="1"/>
    <col min="9197" max="9197" width="144.83203125" style="1" customWidth="1"/>
    <col min="9198" max="9218" width="9.16796875" style="1"/>
    <col min="9219" max="9219" width="26.4296875" style="1" customWidth="1"/>
    <col min="9220" max="9220" width="56.09765625" style="1" customWidth="1"/>
    <col min="9221" max="9221" width="63.6484375" style="1" customWidth="1"/>
    <col min="9222" max="9222" width="49.89453125" style="1" customWidth="1"/>
    <col min="9223" max="9224" width="47.19921875" style="1" customWidth="1"/>
    <col min="9225" max="9225" width="43.421875" style="1" customWidth="1"/>
    <col min="9226" max="9226" width="44.09375" style="1" customWidth="1"/>
    <col min="9227" max="9227" width="41.8046875" style="1" customWidth="1"/>
    <col min="9228" max="9228" width="88.59765625" style="1" customWidth="1"/>
    <col min="9229" max="9229" width="159.53125" style="1" customWidth="1"/>
    <col min="9230" max="9230" width="60.0078125" style="1" customWidth="1"/>
    <col min="9231" max="9231" width="53.40234375" style="1" customWidth="1"/>
    <col min="9232" max="9232" width="59.3359375" style="1" customWidth="1"/>
    <col min="9233" max="9233" width="58.390625" style="1" customWidth="1"/>
    <col min="9234" max="9234" width="75.11328125" style="1" customWidth="1"/>
    <col min="9235" max="9235" width="61.625" style="1" customWidth="1"/>
    <col min="9236" max="9236" width="58.9296875" style="1" customWidth="1"/>
    <col min="9237" max="9237" width="59.19921875" style="1" customWidth="1"/>
    <col min="9238" max="9238" width="120.01953125" style="1" customWidth="1"/>
    <col min="9239" max="9239" width="51.6484375" style="1" customWidth="1"/>
    <col min="9240" max="9240" width="42.07421875" style="1" customWidth="1"/>
    <col min="9241" max="9241" width="39.2421875" style="1" customWidth="1"/>
    <col min="9242" max="9263" width="9.16796875" style="1"/>
    <col min="9264" max="9264" width="33.0390625" style="1" bestFit="1" customWidth="1"/>
    <col min="9265" max="9452" width="9.16796875" style="1"/>
    <col min="9453" max="9453" width="144.83203125" style="1" customWidth="1"/>
    <col min="9454" max="9474" width="9.16796875" style="1"/>
    <col min="9475" max="9475" width="26.4296875" style="1" customWidth="1"/>
    <col min="9476" max="9476" width="56.09765625" style="1" customWidth="1"/>
    <col min="9477" max="9477" width="63.6484375" style="1" customWidth="1"/>
    <col min="9478" max="9478" width="49.89453125" style="1" customWidth="1"/>
    <col min="9479" max="9480" width="47.19921875" style="1" customWidth="1"/>
    <col min="9481" max="9481" width="43.421875" style="1" customWidth="1"/>
    <col min="9482" max="9482" width="44.09375" style="1" customWidth="1"/>
    <col min="9483" max="9483" width="41.8046875" style="1" customWidth="1"/>
    <col min="9484" max="9484" width="88.59765625" style="1" customWidth="1"/>
    <col min="9485" max="9485" width="159.53125" style="1" customWidth="1"/>
    <col min="9486" max="9486" width="60.0078125" style="1" customWidth="1"/>
    <col min="9487" max="9487" width="53.40234375" style="1" customWidth="1"/>
    <col min="9488" max="9488" width="59.3359375" style="1" customWidth="1"/>
    <col min="9489" max="9489" width="58.390625" style="1" customWidth="1"/>
    <col min="9490" max="9490" width="75.11328125" style="1" customWidth="1"/>
    <col min="9491" max="9491" width="61.625" style="1" customWidth="1"/>
    <col min="9492" max="9492" width="58.9296875" style="1" customWidth="1"/>
    <col min="9493" max="9493" width="59.19921875" style="1" customWidth="1"/>
    <col min="9494" max="9494" width="120.01953125" style="1" customWidth="1"/>
    <col min="9495" max="9495" width="51.6484375" style="1" customWidth="1"/>
    <col min="9496" max="9496" width="42.07421875" style="1" customWidth="1"/>
    <col min="9497" max="9497" width="39.2421875" style="1" customWidth="1"/>
    <col min="9498" max="9519" width="9.16796875" style="1"/>
    <col min="9520" max="9520" width="33.0390625" style="1" bestFit="1" customWidth="1"/>
    <col min="9521" max="9708" width="9.16796875" style="1"/>
    <col min="9709" max="9709" width="144.83203125" style="1" customWidth="1"/>
    <col min="9710" max="9730" width="9.16796875" style="1"/>
    <col min="9731" max="9731" width="26.4296875" style="1" customWidth="1"/>
    <col min="9732" max="9732" width="56.09765625" style="1" customWidth="1"/>
    <col min="9733" max="9733" width="63.6484375" style="1" customWidth="1"/>
    <col min="9734" max="9734" width="49.89453125" style="1" customWidth="1"/>
    <col min="9735" max="9736" width="47.19921875" style="1" customWidth="1"/>
    <col min="9737" max="9737" width="43.421875" style="1" customWidth="1"/>
    <col min="9738" max="9738" width="44.09375" style="1" customWidth="1"/>
    <col min="9739" max="9739" width="41.8046875" style="1" customWidth="1"/>
    <col min="9740" max="9740" width="88.59765625" style="1" customWidth="1"/>
    <col min="9741" max="9741" width="159.53125" style="1" customWidth="1"/>
    <col min="9742" max="9742" width="60.0078125" style="1" customWidth="1"/>
    <col min="9743" max="9743" width="53.40234375" style="1" customWidth="1"/>
    <col min="9744" max="9744" width="59.3359375" style="1" customWidth="1"/>
    <col min="9745" max="9745" width="58.390625" style="1" customWidth="1"/>
    <col min="9746" max="9746" width="75.11328125" style="1" customWidth="1"/>
    <col min="9747" max="9747" width="61.625" style="1" customWidth="1"/>
    <col min="9748" max="9748" width="58.9296875" style="1" customWidth="1"/>
    <col min="9749" max="9749" width="59.19921875" style="1" customWidth="1"/>
    <col min="9750" max="9750" width="120.01953125" style="1" customWidth="1"/>
    <col min="9751" max="9751" width="51.6484375" style="1" customWidth="1"/>
    <col min="9752" max="9752" width="42.07421875" style="1" customWidth="1"/>
    <col min="9753" max="9753" width="39.2421875" style="1" customWidth="1"/>
    <col min="9754" max="9775" width="9.16796875" style="1"/>
    <col min="9776" max="9776" width="33.0390625" style="1" bestFit="1" customWidth="1"/>
    <col min="9777" max="9964" width="9.16796875" style="1"/>
    <col min="9965" max="9965" width="144.83203125" style="1" customWidth="1"/>
    <col min="9966" max="9986" width="9.16796875" style="1"/>
    <col min="9987" max="9987" width="26.4296875" style="1" customWidth="1"/>
    <col min="9988" max="9988" width="56.09765625" style="1" customWidth="1"/>
    <col min="9989" max="9989" width="63.6484375" style="1" customWidth="1"/>
    <col min="9990" max="9990" width="49.89453125" style="1" customWidth="1"/>
    <col min="9991" max="9992" width="47.19921875" style="1" customWidth="1"/>
    <col min="9993" max="9993" width="43.421875" style="1" customWidth="1"/>
    <col min="9994" max="9994" width="44.09375" style="1" customWidth="1"/>
    <col min="9995" max="9995" width="41.8046875" style="1" customWidth="1"/>
    <col min="9996" max="9996" width="88.59765625" style="1" customWidth="1"/>
    <col min="9997" max="9997" width="159.53125" style="1" customWidth="1"/>
    <col min="9998" max="9998" width="60.0078125" style="1" customWidth="1"/>
    <col min="9999" max="9999" width="53.40234375" style="1" customWidth="1"/>
    <col min="10000" max="10000" width="59.3359375" style="1" customWidth="1"/>
    <col min="10001" max="10001" width="58.390625" style="1" customWidth="1"/>
    <col min="10002" max="10002" width="75.11328125" style="1" customWidth="1"/>
    <col min="10003" max="10003" width="61.625" style="1" customWidth="1"/>
    <col min="10004" max="10004" width="58.9296875" style="1" customWidth="1"/>
    <col min="10005" max="10005" width="59.19921875" style="1" customWidth="1"/>
    <col min="10006" max="10006" width="120.01953125" style="1" customWidth="1"/>
    <col min="10007" max="10007" width="51.6484375" style="1" customWidth="1"/>
    <col min="10008" max="10008" width="42.07421875" style="1" customWidth="1"/>
    <col min="10009" max="10009" width="39.2421875" style="1" customWidth="1"/>
    <col min="10010" max="10031" width="9.16796875" style="1"/>
    <col min="10032" max="10032" width="33.0390625" style="1" bestFit="1" customWidth="1"/>
    <col min="10033" max="10220" width="9.16796875" style="1"/>
    <col min="10221" max="10221" width="144.83203125" style="1" customWidth="1"/>
    <col min="10222" max="10242" width="9.16796875" style="1"/>
    <col min="10243" max="10243" width="26.4296875" style="1" customWidth="1"/>
    <col min="10244" max="10244" width="56.09765625" style="1" customWidth="1"/>
    <col min="10245" max="10245" width="63.6484375" style="1" customWidth="1"/>
    <col min="10246" max="10246" width="49.89453125" style="1" customWidth="1"/>
    <col min="10247" max="10248" width="47.19921875" style="1" customWidth="1"/>
    <col min="10249" max="10249" width="43.421875" style="1" customWidth="1"/>
    <col min="10250" max="10250" width="44.09375" style="1" customWidth="1"/>
    <col min="10251" max="10251" width="41.8046875" style="1" customWidth="1"/>
    <col min="10252" max="10252" width="88.59765625" style="1" customWidth="1"/>
    <col min="10253" max="10253" width="159.53125" style="1" customWidth="1"/>
    <col min="10254" max="10254" width="60.0078125" style="1" customWidth="1"/>
    <col min="10255" max="10255" width="53.40234375" style="1" customWidth="1"/>
    <col min="10256" max="10256" width="59.3359375" style="1" customWidth="1"/>
    <col min="10257" max="10257" width="58.390625" style="1" customWidth="1"/>
    <col min="10258" max="10258" width="75.11328125" style="1" customWidth="1"/>
    <col min="10259" max="10259" width="61.625" style="1" customWidth="1"/>
    <col min="10260" max="10260" width="58.9296875" style="1" customWidth="1"/>
    <col min="10261" max="10261" width="59.19921875" style="1" customWidth="1"/>
    <col min="10262" max="10262" width="120.01953125" style="1" customWidth="1"/>
    <col min="10263" max="10263" width="51.6484375" style="1" customWidth="1"/>
    <col min="10264" max="10264" width="42.07421875" style="1" customWidth="1"/>
    <col min="10265" max="10265" width="39.2421875" style="1" customWidth="1"/>
    <col min="10266" max="10287" width="9.16796875" style="1"/>
    <col min="10288" max="10288" width="33.0390625" style="1" bestFit="1" customWidth="1"/>
    <col min="10289" max="10476" width="9.16796875" style="1"/>
    <col min="10477" max="10477" width="144.83203125" style="1" customWidth="1"/>
    <col min="10478" max="10498" width="9.16796875" style="1"/>
    <col min="10499" max="10499" width="26.4296875" style="1" customWidth="1"/>
    <col min="10500" max="10500" width="56.09765625" style="1" customWidth="1"/>
    <col min="10501" max="10501" width="63.6484375" style="1" customWidth="1"/>
    <col min="10502" max="10502" width="49.89453125" style="1" customWidth="1"/>
    <col min="10503" max="10504" width="47.19921875" style="1" customWidth="1"/>
    <col min="10505" max="10505" width="43.421875" style="1" customWidth="1"/>
    <col min="10506" max="10506" width="44.09375" style="1" customWidth="1"/>
    <col min="10507" max="10507" width="41.8046875" style="1" customWidth="1"/>
    <col min="10508" max="10508" width="88.59765625" style="1" customWidth="1"/>
    <col min="10509" max="10509" width="159.53125" style="1" customWidth="1"/>
    <col min="10510" max="10510" width="60.0078125" style="1" customWidth="1"/>
    <col min="10511" max="10511" width="53.40234375" style="1" customWidth="1"/>
    <col min="10512" max="10512" width="59.3359375" style="1" customWidth="1"/>
    <col min="10513" max="10513" width="58.390625" style="1" customWidth="1"/>
    <col min="10514" max="10514" width="75.11328125" style="1" customWidth="1"/>
    <col min="10515" max="10515" width="61.625" style="1" customWidth="1"/>
    <col min="10516" max="10516" width="58.9296875" style="1" customWidth="1"/>
    <col min="10517" max="10517" width="59.19921875" style="1" customWidth="1"/>
    <col min="10518" max="10518" width="120.01953125" style="1" customWidth="1"/>
    <col min="10519" max="10519" width="51.6484375" style="1" customWidth="1"/>
    <col min="10520" max="10520" width="42.07421875" style="1" customWidth="1"/>
    <col min="10521" max="10521" width="39.2421875" style="1" customWidth="1"/>
    <col min="10522" max="10543" width="9.16796875" style="1"/>
    <col min="10544" max="10544" width="33.0390625" style="1" bestFit="1" customWidth="1"/>
    <col min="10545" max="10732" width="9.16796875" style="1"/>
    <col min="10733" max="10733" width="144.83203125" style="1" customWidth="1"/>
    <col min="10734" max="10754" width="9.16796875" style="1"/>
    <col min="10755" max="10755" width="26.4296875" style="1" customWidth="1"/>
    <col min="10756" max="10756" width="56.09765625" style="1" customWidth="1"/>
    <col min="10757" max="10757" width="63.6484375" style="1" customWidth="1"/>
    <col min="10758" max="10758" width="49.89453125" style="1" customWidth="1"/>
    <col min="10759" max="10760" width="47.19921875" style="1" customWidth="1"/>
    <col min="10761" max="10761" width="43.421875" style="1" customWidth="1"/>
    <col min="10762" max="10762" width="44.09375" style="1" customWidth="1"/>
    <col min="10763" max="10763" width="41.8046875" style="1" customWidth="1"/>
    <col min="10764" max="10764" width="88.59765625" style="1" customWidth="1"/>
    <col min="10765" max="10765" width="159.53125" style="1" customWidth="1"/>
    <col min="10766" max="10766" width="60.0078125" style="1" customWidth="1"/>
    <col min="10767" max="10767" width="53.40234375" style="1" customWidth="1"/>
    <col min="10768" max="10768" width="59.3359375" style="1" customWidth="1"/>
    <col min="10769" max="10769" width="58.390625" style="1" customWidth="1"/>
    <col min="10770" max="10770" width="75.11328125" style="1" customWidth="1"/>
    <col min="10771" max="10771" width="61.625" style="1" customWidth="1"/>
    <col min="10772" max="10772" width="58.9296875" style="1" customWidth="1"/>
    <col min="10773" max="10773" width="59.19921875" style="1" customWidth="1"/>
    <col min="10774" max="10774" width="120.01953125" style="1" customWidth="1"/>
    <col min="10775" max="10775" width="51.6484375" style="1" customWidth="1"/>
    <col min="10776" max="10776" width="42.07421875" style="1" customWidth="1"/>
    <col min="10777" max="10777" width="39.2421875" style="1" customWidth="1"/>
    <col min="10778" max="10799" width="9.16796875" style="1"/>
    <col min="10800" max="10800" width="33.0390625" style="1" bestFit="1" customWidth="1"/>
    <col min="10801" max="10988" width="9.16796875" style="1"/>
    <col min="10989" max="10989" width="144.83203125" style="1" customWidth="1"/>
    <col min="10990" max="11010" width="9.16796875" style="1"/>
    <col min="11011" max="11011" width="26.4296875" style="1" customWidth="1"/>
    <col min="11012" max="11012" width="56.09765625" style="1" customWidth="1"/>
    <col min="11013" max="11013" width="63.6484375" style="1" customWidth="1"/>
    <col min="11014" max="11014" width="49.89453125" style="1" customWidth="1"/>
    <col min="11015" max="11016" width="47.19921875" style="1" customWidth="1"/>
    <col min="11017" max="11017" width="43.421875" style="1" customWidth="1"/>
    <col min="11018" max="11018" width="44.09375" style="1" customWidth="1"/>
    <col min="11019" max="11019" width="41.8046875" style="1" customWidth="1"/>
    <col min="11020" max="11020" width="88.59765625" style="1" customWidth="1"/>
    <col min="11021" max="11021" width="159.53125" style="1" customWidth="1"/>
    <col min="11022" max="11022" width="60.0078125" style="1" customWidth="1"/>
    <col min="11023" max="11023" width="53.40234375" style="1" customWidth="1"/>
    <col min="11024" max="11024" width="59.3359375" style="1" customWidth="1"/>
    <col min="11025" max="11025" width="58.390625" style="1" customWidth="1"/>
    <col min="11026" max="11026" width="75.11328125" style="1" customWidth="1"/>
    <col min="11027" max="11027" width="61.625" style="1" customWidth="1"/>
    <col min="11028" max="11028" width="58.9296875" style="1" customWidth="1"/>
    <col min="11029" max="11029" width="59.19921875" style="1" customWidth="1"/>
    <col min="11030" max="11030" width="120.01953125" style="1" customWidth="1"/>
    <col min="11031" max="11031" width="51.6484375" style="1" customWidth="1"/>
    <col min="11032" max="11032" width="42.07421875" style="1" customWidth="1"/>
    <col min="11033" max="11033" width="39.2421875" style="1" customWidth="1"/>
    <col min="11034" max="11055" width="9.16796875" style="1"/>
    <col min="11056" max="11056" width="33.0390625" style="1" bestFit="1" customWidth="1"/>
    <col min="11057" max="11244" width="9.16796875" style="1"/>
    <col min="11245" max="11245" width="144.83203125" style="1" customWidth="1"/>
    <col min="11246" max="11266" width="9.16796875" style="1"/>
    <col min="11267" max="11267" width="26.4296875" style="1" customWidth="1"/>
    <col min="11268" max="11268" width="56.09765625" style="1" customWidth="1"/>
    <col min="11269" max="11269" width="63.6484375" style="1" customWidth="1"/>
    <col min="11270" max="11270" width="49.89453125" style="1" customWidth="1"/>
    <col min="11271" max="11272" width="47.19921875" style="1" customWidth="1"/>
    <col min="11273" max="11273" width="43.421875" style="1" customWidth="1"/>
    <col min="11274" max="11274" width="44.09375" style="1" customWidth="1"/>
    <col min="11275" max="11275" width="41.8046875" style="1" customWidth="1"/>
    <col min="11276" max="11276" width="88.59765625" style="1" customWidth="1"/>
    <col min="11277" max="11277" width="159.53125" style="1" customWidth="1"/>
    <col min="11278" max="11278" width="60.0078125" style="1" customWidth="1"/>
    <col min="11279" max="11279" width="53.40234375" style="1" customWidth="1"/>
    <col min="11280" max="11280" width="59.3359375" style="1" customWidth="1"/>
    <col min="11281" max="11281" width="58.390625" style="1" customWidth="1"/>
    <col min="11282" max="11282" width="75.11328125" style="1" customWidth="1"/>
    <col min="11283" max="11283" width="61.625" style="1" customWidth="1"/>
    <col min="11284" max="11284" width="58.9296875" style="1" customWidth="1"/>
    <col min="11285" max="11285" width="59.19921875" style="1" customWidth="1"/>
    <col min="11286" max="11286" width="120.01953125" style="1" customWidth="1"/>
    <col min="11287" max="11287" width="51.6484375" style="1" customWidth="1"/>
    <col min="11288" max="11288" width="42.07421875" style="1" customWidth="1"/>
    <col min="11289" max="11289" width="39.2421875" style="1" customWidth="1"/>
    <col min="11290" max="11311" width="9.16796875" style="1"/>
    <col min="11312" max="11312" width="33.0390625" style="1" bestFit="1" customWidth="1"/>
    <col min="11313" max="11500" width="9.16796875" style="1"/>
    <col min="11501" max="11501" width="144.83203125" style="1" customWidth="1"/>
    <col min="11502" max="11522" width="9.16796875" style="1"/>
    <col min="11523" max="11523" width="26.4296875" style="1" customWidth="1"/>
    <col min="11524" max="11524" width="56.09765625" style="1" customWidth="1"/>
    <col min="11525" max="11525" width="63.6484375" style="1" customWidth="1"/>
    <col min="11526" max="11526" width="49.89453125" style="1" customWidth="1"/>
    <col min="11527" max="11528" width="47.19921875" style="1" customWidth="1"/>
    <col min="11529" max="11529" width="43.421875" style="1" customWidth="1"/>
    <col min="11530" max="11530" width="44.09375" style="1" customWidth="1"/>
    <col min="11531" max="11531" width="41.8046875" style="1" customWidth="1"/>
    <col min="11532" max="11532" width="88.59765625" style="1" customWidth="1"/>
    <col min="11533" max="11533" width="159.53125" style="1" customWidth="1"/>
    <col min="11534" max="11534" width="60.0078125" style="1" customWidth="1"/>
    <col min="11535" max="11535" width="53.40234375" style="1" customWidth="1"/>
    <col min="11536" max="11536" width="59.3359375" style="1" customWidth="1"/>
    <col min="11537" max="11537" width="58.390625" style="1" customWidth="1"/>
    <col min="11538" max="11538" width="75.11328125" style="1" customWidth="1"/>
    <col min="11539" max="11539" width="61.625" style="1" customWidth="1"/>
    <col min="11540" max="11540" width="58.9296875" style="1" customWidth="1"/>
    <col min="11541" max="11541" width="59.19921875" style="1" customWidth="1"/>
    <col min="11542" max="11542" width="120.01953125" style="1" customWidth="1"/>
    <col min="11543" max="11543" width="51.6484375" style="1" customWidth="1"/>
    <col min="11544" max="11544" width="42.07421875" style="1" customWidth="1"/>
    <col min="11545" max="11545" width="39.2421875" style="1" customWidth="1"/>
    <col min="11546" max="11567" width="9.16796875" style="1"/>
    <col min="11568" max="11568" width="33.0390625" style="1" bestFit="1" customWidth="1"/>
    <col min="11569" max="11756" width="9.16796875" style="1"/>
    <col min="11757" max="11757" width="144.83203125" style="1" customWidth="1"/>
    <col min="11758" max="11778" width="9.16796875" style="1"/>
    <col min="11779" max="11779" width="26.4296875" style="1" customWidth="1"/>
    <col min="11780" max="11780" width="56.09765625" style="1" customWidth="1"/>
    <col min="11781" max="11781" width="63.6484375" style="1" customWidth="1"/>
    <col min="11782" max="11782" width="49.89453125" style="1" customWidth="1"/>
    <col min="11783" max="11784" width="47.19921875" style="1" customWidth="1"/>
    <col min="11785" max="11785" width="43.421875" style="1" customWidth="1"/>
    <col min="11786" max="11786" width="44.09375" style="1" customWidth="1"/>
    <col min="11787" max="11787" width="41.8046875" style="1" customWidth="1"/>
    <col min="11788" max="11788" width="88.59765625" style="1" customWidth="1"/>
    <col min="11789" max="11789" width="159.53125" style="1" customWidth="1"/>
    <col min="11790" max="11790" width="60.0078125" style="1" customWidth="1"/>
    <col min="11791" max="11791" width="53.40234375" style="1" customWidth="1"/>
    <col min="11792" max="11792" width="59.3359375" style="1" customWidth="1"/>
    <col min="11793" max="11793" width="58.390625" style="1" customWidth="1"/>
    <col min="11794" max="11794" width="75.11328125" style="1" customWidth="1"/>
    <col min="11795" max="11795" width="61.625" style="1" customWidth="1"/>
    <col min="11796" max="11796" width="58.9296875" style="1" customWidth="1"/>
    <col min="11797" max="11797" width="59.19921875" style="1" customWidth="1"/>
    <col min="11798" max="11798" width="120.01953125" style="1" customWidth="1"/>
    <col min="11799" max="11799" width="51.6484375" style="1" customWidth="1"/>
    <col min="11800" max="11800" width="42.07421875" style="1" customWidth="1"/>
    <col min="11801" max="11801" width="39.2421875" style="1" customWidth="1"/>
    <col min="11802" max="11823" width="9.16796875" style="1"/>
    <col min="11824" max="11824" width="33.0390625" style="1" bestFit="1" customWidth="1"/>
    <col min="11825" max="12012" width="9.16796875" style="1"/>
    <col min="12013" max="12013" width="144.83203125" style="1" customWidth="1"/>
    <col min="12014" max="12034" width="9.16796875" style="1"/>
    <col min="12035" max="12035" width="26.4296875" style="1" customWidth="1"/>
    <col min="12036" max="12036" width="56.09765625" style="1" customWidth="1"/>
    <col min="12037" max="12037" width="63.6484375" style="1" customWidth="1"/>
    <col min="12038" max="12038" width="49.89453125" style="1" customWidth="1"/>
    <col min="12039" max="12040" width="47.19921875" style="1" customWidth="1"/>
    <col min="12041" max="12041" width="43.421875" style="1" customWidth="1"/>
    <col min="12042" max="12042" width="44.09375" style="1" customWidth="1"/>
    <col min="12043" max="12043" width="41.8046875" style="1" customWidth="1"/>
    <col min="12044" max="12044" width="88.59765625" style="1" customWidth="1"/>
    <col min="12045" max="12045" width="159.53125" style="1" customWidth="1"/>
    <col min="12046" max="12046" width="60.0078125" style="1" customWidth="1"/>
    <col min="12047" max="12047" width="53.40234375" style="1" customWidth="1"/>
    <col min="12048" max="12048" width="59.3359375" style="1" customWidth="1"/>
    <col min="12049" max="12049" width="58.390625" style="1" customWidth="1"/>
    <col min="12050" max="12050" width="75.11328125" style="1" customWidth="1"/>
    <col min="12051" max="12051" width="61.625" style="1" customWidth="1"/>
    <col min="12052" max="12052" width="58.9296875" style="1" customWidth="1"/>
    <col min="12053" max="12053" width="59.19921875" style="1" customWidth="1"/>
    <col min="12054" max="12054" width="120.01953125" style="1" customWidth="1"/>
    <col min="12055" max="12055" width="51.6484375" style="1" customWidth="1"/>
    <col min="12056" max="12056" width="42.07421875" style="1" customWidth="1"/>
    <col min="12057" max="12057" width="39.2421875" style="1" customWidth="1"/>
    <col min="12058" max="12079" width="9.16796875" style="1"/>
    <col min="12080" max="12080" width="33.0390625" style="1" bestFit="1" customWidth="1"/>
    <col min="12081" max="12268" width="9.16796875" style="1"/>
    <col min="12269" max="12269" width="144.83203125" style="1" customWidth="1"/>
    <col min="12270" max="12290" width="9.16796875" style="1"/>
    <col min="12291" max="12291" width="26.4296875" style="1" customWidth="1"/>
    <col min="12292" max="12292" width="56.09765625" style="1" customWidth="1"/>
    <col min="12293" max="12293" width="63.6484375" style="1" customWidth="1"/>
    <col min="12294" max="12294" width="49.89453125" style="1" customWidth="1"/>
    <col min="12295" max="12296" width="47.19921875" style="1" customWidth="1"/>
    <col min="12297" max="12297" width="43.421875" style="1" customWidth="1"/>
    <col min="12298" max="12298" width="44.09375" style="1" customWidth="1"/>
    <col min="12299" max="12299" width="41.8046875" style="1" customWidth="1"/>
    <col min="12300" max="12300" width="88.59765625" style="1" customWidth="1"/>
    <col min="12301" max="12301" width="159.53125" style="1" customWidth="1"/>
    <col min="12302" max="12302" width="60.0078125" style="1" customWidth="1"/>
    <col min="12303" max="12303" width="53.40234375" style="1" customWidth="1"/>
    <col min="12304" max="12304" width="59.3359375" style="1" customWidth="1"/>
    <col min="12305" max="12305" width="58.390625" style="1" customWidth="1"/>
    <col min="12306" max="12306" width="75.11328125" style="1" customWidth="1"/>
    <col min="12307" max="12307" width="61.625" style="1" customWidth="1"/>
    <col min="12308" max="12308" width="58.9296875" style="1" customWidth="1"/>
    <col min="12309" max="12309" width="59.19921875" style="1" customWidth="1"/>
    <col min="12310" max="12310" width="120.01953125" style="1" customWidth="1"/>
    <col min="12311" max="12311" width="51.6484375" style="1" customWidth="1"/>
    <col min="12312" max="12312" width="42.07421875" style="1" customWidth="1"/>
    <col min="12313" max="12313" width="39.2421875" style="1" customWidth="1"/>
    <col min="12314" max="12335" width="9.16796875" style="1"/>
    <col min="12336" max="12336" width="33.0390625" style="1" bestFit="1" customWidth="1"/>
    <col min="12337" max="12524" width="9.16796875" style="1"/>
    <col min="12525" max="12525" width="144.83203125" style="1" customWidth="1"/>
    <col min="12526" max="12546" width="9.16796875" style="1"/>
    <col min="12547" max="12547" width="26.4296875" style="1" customWidth="1"/>
    <col min="12548" max="12548" width="56.09765625" style="1" customWidth="1"/>
    <col min="12549" max="12549" width="63.6484375" style="1" customWidth="1"/>
    <col min="12550" max="12550" width="49.89453125" style="1" customWidth="1"/>
    <col min="12551" max="12552" width="47.19921875" style="1" customWidth="1"/>
    <col min="12553" max="12553" width="43.421875" style="1" customWidth="1"/>
    <col min="12554" max="12554" width="44.09375" style="1" customWidth="1"/>
    <col min="12555" max="12555" width="41.8046875" style="1" customWidth="1"/>
    <col min="12556" max="12556" width="88.59765625" style="1" customWidth="1"/>
    <col min="12557" max="12557" width="159.53125" style="1" customWidth="1"/>
    <col min="12558" max="12558" width="60.0078125" style="1" customWidth="1"/>
    <col min="12559" max="12559" width="53.40234375" style="1" customWidth="1"/>
    <col min="12560" max="12560" width="59.3359375" style="1" customWidth="1"/>
    <col min="12561" max="12561" width="58.390625" style="1" customWidth="1"/>
    <col min="12562" max="12562" width="75.11328125" style="1" customWidth="1"/>
    <col min="12563" max="12563" width="61.625" style="1" customWidth="1"/>
    <col min="12564" max="12564" width="58.9296875" style="1" customWidth="1"/>
    <col min="12565" max="12565" width="59.19921875" style="1" customWidth="1"/>
    <col min="12566" max="12566" width="120.01953125" style="1" customWidth="1"/>
    <col min="12567" max="12567" width="51.6484375" style="1" customWidth="1"/>
    <col min="12568" max="12568" width="42.07421875" style="1" customWidth="1"/>
    <col min="12569" max="12569" width="39.2421875" style="1" customWidth="1"/>
    <col min="12570" max="12591" width="9.16796875" style="1"/>
    <col min="12592" max="12592" width="33.0390625" style="1" bestFit="1" customWidth="1"/>
    <col min="12593" max="12780" width="9.16796875" style="1"/>
    <col min="12781" max="12781" width="144.83203125" style="1" customWidth="1"/>
    <col min="12782" max="12802" width="9.16796875" style="1"/>
    <col min="12803" max="12803" width="26.4296875" style="1" customWidth="1"/>
    <col min="12804" max="12804" width="56.09765625" style="1" customWidth="1"/>
    <col min="12805" max="12805" width="63.6484375" style="1" customWidth="1"/>
    <col min="12806" max="12806" width="49.89453125" style="1" customWidth="1"/>
    <col min="12807" max="12808" width="47.19921875" style="1" customWidth="1"/>
    <col min="12809" max="12809" width="43.421875" style="1" customWidth="1"/>
    <col min="12810" max="12810" width="44.09375" style="1" customWidth="1"/>
    <col min="12811" max="12811" width="41.8046875" style="1" customWidth="1"/>
    <col min="12812" max="12812" width="88.59765625" style="1" customWidth="1"/>
    <col min="12813" max="12813" width="159.53125" style="1" customWidth="1"/>
    <col min="12814" max="12814" width="60.0078125" style="1" customWidth="1"/>
    <col min="12815" max="12815" width="53.40234375" style="1" customWidth="1"/>
    <col min="12816" max="12816" width="59.3359375" style="1" customWidth="1"/>
    <col min="12817" max="12817" width="58.390625" style="1" customWidth="1"/>
    <col min="12818" max="12818" width="75.11328125" style="1" customWidth="1"/>
    <col min="12819" max="12819" width="61.625" style="1" customWidth="1"/>
    <col min="12820" max="12820" width="58.9296875" style="1" customWidth="1"/>
    <col min="12821" max="12821" width="59.19921875" style="1" customWidth="1"/>
    <col min="12822" max="12822" width="120.01953125" style="1" customWidth="1"/>
    <col min="12823" max="12823" width="51.6484375" style="1" customWidth="1"/>
    <col min="12824" max="12824" width="42.07421875" style="1" customWidth="1"/>
    <col min="12825" max="12825" width="39.2421875" style="1" customWidth="1"/>
    <col min="12826" max="12847" width="9.16796875" style="1"/>
    <col min="12848" max="12848" width="33.0390625" style="1" bestFit="1" customWidth="1"/>
    <col min="12849" max="13036" width="9.16796875" style="1"/>
    <col min="13037" max="13037" width="144.83203125" style="1" customWidth="1"/>
    <col min="13038" max="13058" width="9.16796875" style="1"/>
    <col min="13059" max="13059" width="26.4296875" style="1" customWidth="1"/>
    <col min="13060" max="13060" width="56.09765625" style="1" customWidth="1"/>
    <col min="13061" max="13061" width="63.6484375" style="1" customWidth="1"/>
    <col min="13062" max="13062" width="49.89453125" style="1" customWidth="1"/>
    <col min="13063" max="13064" width="47.19921875" style="1" customWidth="1"/>
    <col min="13065" max="13065" width="43.421875" style="1" customWidth="1"/>
    <col min="13066" max="13066" width="44.09375" style="1" customWidth="1"/>
    <col min="13067" max="13067" width="41.8046875" style="1" customWidth="1"/>
    <col min="13068" max="13068" width="88.59765625" style="1" customWidth="1"/>
    <col min="13069" max="13069" width="159.53125" style="1" customWidth="1"/>
    <col min="13070" max="13070" width="60.0078125" style="1" customWidth="1"/>
    <col min="13071" max="13071" width="53.40234375" style="1" customWidth="1"/>
    <col min="13072" max="13072" width="59.3359375" style="1" customWidth="1"/>
    <col min="13073" max="13073" width="58.390625" style="1" customWidth="1"/>
    <col min="13074" max="13074" width="75.11328125" style="1" customWidth="1"/>
    <col min="13075" max="13075" width="61.625" style="1" customWidth="1"/>
    <col min="13076" max="13076" width="58.9296875" style="1" customWidth="1"/>
    <col min="13077" max="13077" width="59.19921875" style="1" customWidth="1"/>
    <col min="13078" max="13078" width="120.01953125" style="1" customWidth="1"/>
    <col min="13079" max="13079" width="51.6484375" style="1" customWidth="1"/>
    <col min="13080" max="13080" width="42.07421875" style="1" customWidth="1"/>
    <col min="13081" max="13081" width="39.2421875" style="1" customWidth="1"/>
    <col min="13082" max="13103" width="9.16796875" style="1"/>
    <col min="13104" max="13104" width="33.0390625" style="1" bestFit="1" customWidth="1"/>
    <col min="13105" max="13292" width="9.16796875" style="1"/>
    <col min="13293" max="13293" width="144.83203125" style="1" customWidth="1"/>
    <col min="13294" max="13314" width="9.16796875" style="1"/>
    <col min="13315" max="13315" width="26.4296875" style="1" customWidth="1"/>
    <col min="13316" max="13316" width="56.09765625" style="1" customWidth="1"/>
    <col min="13317" max="13317" width="63.6484375" style="1" customWidth="1"/>
    <col min="13318" max="13318" width="49.89453125" style="1" customWidth="1"/>
    <col min="13319" max="13320" width="47.19921875" style="1" customWidth="1"/>
    <col min="13321" max="13321" width="43.421875" style="1" customWidth="1"/>
    <col min="13322" max="13322" width="44.09375" style="1" customWidth="1"/>
    <col min="13323" max="13323" width="41.8046875" style="1" customWidth="1"/>
    <col min="13324" max="13324" width="88.59765625" style="1" customWidth="1"/>
    <col min="13325" max="13325" width="159.53125" style="1" customWidth="1"/>
    <col min="13326" max="13326" width="60.0078125" style="1" customWidth="1"/>
    <col min="13327" max="13327" width="53.40234375" style="1" customWidth="1"/>
    <col min="13328" max="13328" width="59.3359375" style="1" customWidth="1"/>
    <col min="13329" max="13329" width="58.390625" style="1" customWidth="1"/>
    <col min="13330" max="13330" width="75.11328125" style="1" customWidth="1"/>
    <col min="13331" max="13331" width="61.625" style="1" customWidth="1"/>
    <col min="13332" max="13332" width="58.9296875" style="1" customWidth="1"/>
    <col min="13333" max="13333" width="59.19921875" style="1" customWidth="1"/>
    <col min="13334" max="13334" width="120.01953125" style="1" customWidth="1"/>
    <col min="13335" max="13335" width="51.6484375" style="1" customWidth="1"/>
    <col min="13336" max="13336" width="42.07421875" style="1" customWidth="1"/>
    <col min="13337" max="13337" width="39.2421875" style="1" customWidth="1"/>
    <col min="13338" max="13359" width="9.16796875" style="1"/>
    <col min="13360" max="13360" width="33.0390625" style="1" bestFit="1" customWidth="1"/>
    <col min="13361" max="13548" width="9.16796875" style="1"/>
    <col min="13549" max="13549" width="144.83203125" style="1" customWidth="1"/>
    <col min="13550" max="13570" width="9.16796875" style="1"/>
    <col min="13571" max="13571" width="26.4296875" style="1" customWidth="1"/>
    <col min="13572" max="13572" width="56.09765625" style="1" customWidth="1"/>
    <col min="13573" max="13573" width="63.6484375" style="1" customWidth="1"/>
    <col min="13574" max="13574" width="49.89453125" style="1" customWidth="1"/>
    <col min="13575" max="13576" width="47.19921875" style="1" customWidth="1"/>
    <col min="13577" max="13577" width="43.421875" style="1" customWidth="1"/>
    <col min="13578" max="13578" width="44.09375" style="1" customWidth="1"/>
    <col min="13579" max="13579" width="41.8046875" style="1" customWidth="1"/>
    <col min="13580" max="13580" width="88.59765625" style="1" customWidth="1"/>
    <col min="13581" max="13581" width="159.53125" style="1" customWidth="1"/>
    <col min="13582" max="13582" width="60.0078125" style="1" customWidth="1"/>
    <col min="13583" max="13583" width="53.40234375" style="1" customWidth="1"/>
    <col min="13584" max="13584" width="59.3359375" style="1" customWidth="1"/>
    <col min="13585" max="13585" width="58.390625" style="1" customWidth="1"/>
    <col min="13586" max="13586" width="75.11328125" style="1" customWidth="1"/>
    <col min="13587" max="13587" width="61.625" style="1" customWidth="1"/>
    <col min="13588" max="13588" width="58.9296875" style="1" customWidth="1"/>
    <col min="13589" max="13589" width="59.19921875" style="1" customWidth="1"/>
    <col min="13590" max="13590" width="120.01953125" style="1" customWidth="1"/>
    <col min="13591" max="13591" width="51.6484375" style="1" customWidth="1"/>
    <col min="13592" max="13592" width="42.07421875" style="1" customWidth="1"/>
    <col min="13593" max="13593" width="39.2421875" style="1" customWidth="1"/>
    <col min="13594" max="13615" width="9.16796875" style="1"/>
    <col min="13616" max="13616" width="33.0390625" style="1" bestFit="1" customWidth="1"/>
    <col min="13617" max="13804" width="9.16796875" style="1"/>
    <col min="13805" max="13805" width="144.83203125" style="1" customWidth="1"/>
    <col min="13806" max="13826" width="9.16796875" style="1"/>
    <col min="13827" max="13827" width="26.4296875" style="1" customWidth="1"/>
    <col min="13828" max="13828" width="56.09765625" style="1" customWidth="1"/>
    <col min="13829" max="13829" width="63.6484375" style="1" customWidth="1"/>
    <col min="13830" max="13830" width="49.89453125" style="1" customWidth="1"/>
    <col min="13831" max="13832" width="47.19921875" style="1" customWidth="1"/>
    <col min="13833" max="13833" width="43.421875" style="1" customWidth="1"/>
    <col min="13834" max="13834" width="44.09375" style="1" customWidth="1"/>
    <col min="13835" max="13835" width="41.8046875" style="1" customWidth="1"/>
    <col min="13836" max="13836" width="88.59765625" style="1" customWidth="1"/>
    <col min="13837" max="13837" width="159.53125" style="1" customWidth="1"/>
    <col min="13838" max="13838" width="60.0078125" style="1" customWidth="1"/>
    <col min="13839" max="13839" width="53.40234375" style="1" customWidth="1"/>
    <col min="13840" max="13840" width="59.3359375" style="1" customWidth="1"/>
    <col min="13841" max="13841" width="58.390625" style="1" customWidth="1"/>
    <col min="13842" max="13842" width="75.11328125" style="1" customWidth="1"/>
    <col min="13843" max="13843" width="61.625" style="1" customWidth="1"/>
    <col min="13844" max="13844" width="58.9296875" style="1" customWidth="1"/>
    <col min="13845" max="13845" width="59.19921875" style="1" customWidth="1"/>
    <col min="13846" max="13846" width="120.01953125" style="1" customWidth="1"/>
    <col min="13847" max="13847" width="51.6484375" style="1" customWidth="1"/>
    <col min="13848" max="13848" width="42.07421875" style="1" customWidth="1"/>
    <col min="13849" max="13849" width="39.2421875" style="1" customWidth="1"/>
    <col min="13850" max="13871" width="9.16796875" style="1"/>
    <col min="13872" max="13872" width="33.0390625" style="1" bestFit="1" customWidth="1"/>
    <col min="13873" max="14060" width="9.16796875" style="1"/>
    <col min="14061" max="14061" width="144.83203125" style="1" customWidth="1"/>
    <col min="14062" max="14082" width="9.16796875" style="1"/>
    <col min="14083" max="14083" width="26.4296875" style="1" customWidth="1"/>
    <col min="14084" max="14084" width="56.09765625" style="1" customWidth="1"/>
    <col min="14085" max="14085" width="63.6484375" style="1" customWidth="1"/>
    <col min="14086" max="14086" width="49.89453125" style="1" customWidth="1"/>
    <col min="14087" max="14088" width="47.19921875" style="1" customWidth="1"/>
    <col min="14089" max="14089" width="43.421875" style="1" customWidth="1"/>
    <col min="14090" max="14090" width="44.09375" style="1" customWidth="1"/>
    <col min="14091" max="14091" width="41.8046875" style="1" customWidth="1"/>
    <col min="14092" max="14092" width="88.59765625" style="1" customWidth="1"/>
    <col min="14093" max="14093" width="159.53125" style="1" customWidth="1"/>
    <col min="14094" max="14094" width="60.0078125" style="1" customWidth="1"/>
    <col min="14095" max="14095" width="53.40234375" style="1" customWidth="1"/>
    <col min="14096" max="14096" width="59.3359375" style="1" customWidth="1"/>
    <col min="14097" max="14097" width="58.390625" style="1" customWidth="1"/>
    <col min="14098" max="14098" width="75.11328125" style="1" customWidth="1"/>
    <col min="14099" max="14099" width="61.625" style="1" customWidth="1"/>
    <col min="14100" max="14100" width="58.9296875" style="1" customWidth="1"/>
    <col min="14101" max="14101" width="59.19921875" style="1" customWidth="1"/>
    <col min="14102" max="14102" width="120.01953125" style="1" customWidth="1"/>
    <col min="14103" max="14103" width="51.6484375" style="1" customWidth="1"/>
    <col min="14104" max="14104" width="42.07421875" style="1" customWidth="1"/>
    <col min="14105" max="14105" width="39.2421875" style="1" customWidth="1"/>
    <col min="14106" max="14127" width="9.16796875" style="1"/>
    <col min="14128" max="14128" width="33.0390625" style="1" bestFit="1" customWidth="1"/>
    <col min="14129" max="14316" width="9.16796875" style="1"/>
    <col min="14317" max="14317" width="144.83203125" style="1" customWidth="1"/>
    <col min="14318" max="14338" width="9.16796875" style="1"/>
    <col min="14339" max="14339" width="26.4296875" style="1" customWidth="1"/>
    <col min="14340" max="14340" width="56.09765625" style="1" customWidth="1"/>
    <col min="14341" max="14341" width="63.6484375" style="1" customWidth="1"/>
    <col min="14342" max="14342" width="49.89453125" style="1" customWidth="1"/>
    <col min="14343" max="14344" width="47.19921875" style="1" customWidth="1"/>
    <col min="14345" max="14345" width="43.421875" style="1" customWidth="1"/>
    <col min="14346" max="14346" width="44.09375" style="1" customWidth="1"/>
    <col min="14347" max="14347" width="41.8046875" style="1" customWidth="1"/>
    <col min="14348" max="14348" width="88.59765625" style="1" customWidth="1"/>
    <col min="14349" max="14349" width="159.53125" style="1" customWidth="1"/>
    <col min="14350" max="14350" width="60.0078125" style="1" customWidth="1"/>
    <col min="14351" max="14351" width="53.40234375" style="1" customWidth="1"/>
    <col min="14352" max="14352" width="59.3359375" style="1" customWidth="1"/>
    <col min="14353" max="14353" width="58.390625" style="1" customWidth="1"/>
    <col min="14354" max="14354" width="75.11328125" style="1" customWidth="1"/>
    <col min="14355" max="14355" width="61.625" style="1" customWidth="1"/>
    <col min="14356" max="14356" width="58.9296875" style="1" customWidth="1"/>
    <col min="14357" max="14357" width="59.19921875" style="1" customWidth="1"/>
    <col min="14358" max="14358" width="120.01953125" style="1" customWidth="1"/>
    <col min="14359" max="14359" width="51.6484375" style="1" customWidth="1"/>
    <col min="14360" max="14360" width="42.07421875" style="1" customWidth="1"/>
    <col min="14361" max="14361" width="39.2421875" style="1" customWidth="1"/>
    <col min="14362" max="14383" width="9.16796875" style="1"/>
    <col min="14384" max="14384" width="33.0390625" style="1" bestFit="1" customWidth="1"/>
    <col min="14385" max="14572" width="9.16796875" style="1"/>
    <col min="14573" max="14573" width="144.83203125" style="1" customWidth="1"/>
    <col min="14574" max="14594" width="9.16796875" style="1"/>
    <col min="14595" max="14595" width="26.4296875" style="1" customWidth="1"/>
    <col min="14596" max="14596" width="56.09765625" style="1" customWidth="1"/>
    <col min="14597" max="14597" width="63.6484375" style="1" customWidth="1"/>
    <col min="14598" max="14598" width="49.89453125" style="1" customWidth="1"/>
    <col min="14599" max="14600" width="47.19921875" style="1" customWidth="1"/>
    <col min="14601" max="14601" width="43.421875" style="1" customWidth="1"/>
    <col min="14602" max="14602" width="44.09375" style="1" customWidth="1"/>
    <col min="14603" max="14603" width="41.8046875" style="1" customWidth="1"/>
    <col min="14604" max="14604" width="88.59765625" style="1" customWidth="1"/>
    <col min="14605" max="14605" width="159.53125" style="1" customWidth="1"/>
    <col min="14606" max="14606" width="60.0078125" style="1" customWidth="1"/>
    <col min="14607" max="14607" width="53.40234375" style="1" customWidth="1"/>
    <col min="14608" max="14608" width="59.3359375" style="1" customWidth="1"/>
    <col min="14609" max="14609" width="58.390625" style="1" customWidth="1"/>
    <col min="14610" max="14610" width="75.11328125" style="1" customWidth="1"/>
    <col min="14611" max="14611" width="61.625" style="1" customWidth="1"/>
    <col min="14612" max="14612" width="58.9296875" style="1" customWidth="1"/>
    <col min="14613" max="14613" width="59.19921875" style="1" customWidth="1"/>
    <col min="14614" max="14614" width="120.01953125" style="1" customWidth="1"/>
    <col min="14615" max="14615" width="51.6484375" style="1" customWidth="1"/>
    <col min="14616" max="14616" width="42.07421875" style="1" customWidth="1"/>
    <col min="14617" max="14617" width="39.2421875" style="1" customWidth="1"/>
    <col min="14618" max="14639" width="9.16796875" style="1"/>
    <col min="14640" max="14640" width="33.0390625" style="1" bestFit="1" customWidth="1"/>
    <col min="14641" max="14828" width="9.16796875" style="1"/>
    <col min="14829" max="14829" width="144.83203125" style="1" customWidth="1"/>
    <col min="14830" max="14850" width="9.16796875" style="1"/>
    <col min="14851" max="14851" width="26.4296875" style="1" customWidth="1"/>
    <col min="14852" max="14852" width="56.09765625" style="1" customWidth="1"/>
    <col min="14853" max="14853" width="63.6484375" style="1" customWidth="1"/>
    <col min="14854" max="14854" width="49.89453125" style="1" customWidth="1"/>
    <col min="14855" max="14856" width="47.19921875" style="1" customWidth="1"/>
    <col min="14857" max="14857" width="43.421875" style="1" customWidth="1"/>
    <col min="14858" max="14858" width="44.09375" style="1" customWidth="1"/>
    <col min="14859" max="14859" width="41.8046875" style="1" customWidth="1"/>
    <col min="14860" max="14860" width="88.59765625" style="1" customWidth="1"/>
    <col min="14861" max="14861" width="159.53125" style="1" customWidth="1"/>
    <col min="14862" max="14862" width="60.0078125" style="1" customWidth="1"/>
    <col min="14863" max="14863" width="53.40234375" style="1" customWidth="1"/>
    <col min="14864" max="14864" width="59.3359375" style="1" customWidth="1"/>
    <col min="14865" max="14865" width="58.390625" style="1" customWidth="1"/>
    <col min="14866" max="14866" width="75.11328125" style="1" customWidth="1"/>
    <col min="14867" max="14867" width="61.625" style="1" customWidth="1"/>
    <col min="14868" max="14868" width="58.9296875" style="1" customWidth="1"/>
    <col min="14869" max="14869" width="59.19921875" style="1" customWidth="1"/>
    <col min="14870" max="14870" width="120.01953125" style="1" customWidth="1"/>
    <col min="14871" max="14871" width="51.6484375" style="1" customWidth="1"/>
    <col min="14872" max="14872" width="42.07421875" style="1" customWidth="1"/>
    <col min="14873" max="14873" width="39.2421875" style="1" customWidth="1"/>
    <col min="14874" max="14895" width="9.16796875" style="1"/>
    <col min="14896" max="14896" width="33.0390625" style="1" bestFit="1" customWidth="1"/>
    <col min="14897" max="15084" width="9.16796875" style="1"/>
    <col min="15085" max="15085" width="144.83203125" style="1" customWidth="1"/>
    <col min="15086" max="15106" width="9.16796875" style="1"/>
    <col min="15107" max="15107" width="26.4296875" style="1" customWidth="1"/>
    <col min="15108" max="15108" width="56.09765625" style="1" customWidth="1"/>
    <col min="15109" max="15109" width="63.6484375" style="1" customWidth="1"/>
    <col min="15110" max="15110" width="49.89453125" style="1" customWidth="1"/>
    <col min="15111" max="15112" width="47.19921875" style="1" customWidth="1"/>
    <col min="15113" max="15113" width="43.421875" style="1" customWidth="1"/>
    <col min="15114" max="15114" width="44.09375" style="1" customWidth="1"/>
    <col min="15115" max="15115" width="41.8046875" style="1" customWidth="1"/>
    <col min="15116" max="15116" width="88.59765625" style="1" customWidth="1"/>
    <col min="15117" max="15117" width="159.53125" style="1" customWidth="1"/>
    <col min="15118" max="15118" width="60.0078125" style="1" customWidth="1"/>
    <col min="15119" max="15119" width="53.40234375" style="1" customWidth="1"/>
    <col min="15120" max="15120" width="59.3359375" style="1" customWidth="1"/>
    <col min="15121" max="15121" width="58.390625" style="1" customWidth="1"/>
    <col min="15122" max="15122" width="75.11328125" style="1" customWidth="1"/>
    <col min="15123" max="15123" width="61.625" style="1" customWidth="1"/>
    <col min="15124" max="15124" width="58.9296875" style="1" customWidth="1"/>
    <col min="15125" max="15125" width="59.19921875" style="1" customWidth="1"/>
    <col min="15126" max="15126" width="120.01953125" style="1" customWidth="1"/>
    <col min="15127" max="15127" width="51.6484375" style="1" customWidth="1"/>
    <col min="15128" max="15128" width="42.07421875" style="1" customWidth="1"/>
    <col min="15129" max="15129" width="39.2421875" style="1" customWidth="1"/>
    <col min="15130" max="15151" width="9.16796875" style="1"/>
    <col min="15152" max="15152" width="33.0390625" style="1" bestFit="1" customWidth="1"/>
    <col min="15153" max="15340" width="9.16796875" style="1"/>
    <col min="15341" max="15341" width="144.83203125" style="1" customWidth="1"/>
    <col min="15342" max="15362" width="9.16796875" style="1"/>
    <col min="15363" max="15363" width="26.4296875" style="1" customWidth="1"/>
    <col min="15364" max="15364" width="56.09765625" style="1" customWidth="1"/>
    <col min="15365" max="15365" width="63.6484375" style="1" customWidth="1"/>
    <col min="15366" max="15366" width="49.89453125" style="1" customWidth="1"/>
    <col min="15367" max="15368" width="47.19921875" style="1" customWidth="1"/>
    <col min="15369" max="15369" width="43.421875" style="1" customWidth="1"/>
    <col min="15370" max="15370" width="44.09375" style="1" customWidth="1"/>
    <col min="15371" max="15371" width="41.8046875" style="1" customWidth="1"/>
    <col min="15372" max="15372" width="88.59765625" style="1" customWidth="1"/>
    <col min="15373" max="15373" width="159.53125" style="1" customWidth="1"/>
    <col min="15374" max="15374" width="60.0078125" style="1" customWidth="1"/>
    <col min="15375" max="15375" width="53.40234375" style="1" customWidth="1"/>
    <col min="15376" max="15376" width="59.3359375" style="1" customWidth="1"/>
    <col min="15377" max="15377" width="58.390625" style="1" customWidth="1"/>
    <col min="15378" max="15378" width="75.11328125" style="1" customWidth="1"/>
    <col min="15379" max="15379" width="61.625" style="1" customWidth="1"/>
    <col min="15380" max="15380" width="58.9296875" style="1" customWidth="1"/>
    <col min="15381" max="15381" width="59.19921875" style="1" customWidth="1"/>
    <col min="15382" max="15382" width="120.01953125" style="1" customWidth="1"/>
    <col min="15383" max="15383" width="51.6484375" style="1" customWidth="1"/>
    <col min="15384" max="15384" width="42.07421875" style="1" customWidth="1"/>
    <col min="15385" max="15385" width="39.2421875" style="1" customWidth="1"/>
    <col min="15386" max="15407" width="9.16796875" style="1"/>
    <col min="15408" max="15408" width="33.0390625" style="1" bestFit="1" customWidth="1"/>
    <col min="15409" max="15596" width="9.16796875" style="1"/>
    <col min="15597" max="15597" width="144.83203125" style="1" customWidth="1"/>
    <col min="15598" max="15618" width="9.16796875" style="1"/>
    <col min="15619" max="15619" width="26.4296875" style="1" customWidth="1"/>
    <col min="15620" max="15620" width="56.09765625" style="1" customWidth="1"/>
    <col min="15621" max="15621" width="63.6484375" style="1" customWidth="1"/>
    <col min="15622" max="15622" width="49.89453125" style="1" customWidth="1"/>
    <col min="15623" max="15624" width="47.19921875" style="1" customWidth="1"/>
    <col min="15625" max="15625" width="43.421875" style="1" customWidth="1"/>
    <col min="15626" max="15626" width="44.09375" style="1" customWidth="1"/>
    <col min="15627" max="15627" width="41.8046875" style="1" customWidth="1"/>
    <col min="15628" max="15628" width="88.59765625" style="1" customWidth="1"/>
    <col min="15629" max="15629" width="159.53125" style="1" customWidth="1"/>
    <col min="15630" max="15630" width="60.0078125" style="1" customWidth="1"/>
    <col min="15631" max="15631" width="53.40234375" style="1" customWidth="1"/>
    <col min="15632" max="15632" width="59.3359375" style="1" customWidth="1"/>
    <col min="15633" max="15633" width="58.390625" style="1" customWidth="1"/>
    <col min="15634" max="15634" width="75.11328125" style="1" customWidth="1"/>
    <col min="15635" max="15635" width="61.625" style="1" customWidth="1"/>
    <col min="15636" max="15636" width="58.9296875" style="1" customWidth="1"/>
    <col min="15637" max="15637" width="59.19921875" style="1" customWidth="1"/>
    <col min="15638" max="15638" width="120.01953125" style="1" customWidth="1"/>
    <col min="15639" max="15639" width="51.6484375" style="1" customWidth="1"/>
    <col min="15640" max="15640" width="42.07421875" style="1" customWidth="1"/>
    <col min="15641" max="15641" width="39.2421875" style="1" customWidth="1"/>
    <col min="15642" max="15663" width="9.16796875" style="1"/>
    <col min="15664" max="15664" width="33.0390625" style="1" bestFit="1" customWidth="1"/>
    <col min="15665" max="15852" width="9.16796875" style="1"/>
    <col min="15853" max="15853" width="144.83203125" style="1" customWidth="1"/>
    <col min="15854" max="15874" width="9.16796875" style="1"/>
    <col min="15875" max="15875" width="26.4296875" style="1" customWidth="1"/>
    <col min="15876" max="15876" width="56.09765625" style="1" customWidth="1"/>
    <col min="15877" max="15877" width="63.6484375" style="1" customWidth="1"/>
    <col min="15878" max="15878" width="49.89453125" style="1" customWidth="1"/>
    <col min="15879" max="15880" width="47.19921875" style="1" customWidth="1"/>
    <col min="15881" max="15881" width="43.421875" style="1" customWidth="1"/>
    <col min="15882" max="15882" width="44.09375" style="1" customWidth="1"/>
    <col min="15883" max="15883" width="41.8046875" style="1" customWidth="1"/>
    <col min="15884" max="15884" width="88.59765625" style="1" customWidth="1"/>
    <col min="15885" max="15885" width="159.53125" style="1" customWidth="1"/>
    <col min="15886" max="15886" width="60.0078125" style="1" customWidth="1"/>
    <col min="15887" max="15887" width="53.40234375" style="1" customWidth="1"/>
    <col min="15888" max="15888" width="59.3359375" style="1" customWidth="1"/>
    <col min="15889" max="15889" width="58.390625" style="1" customWidth="1"/>
    <col min="15890" max="15890" width="75.11328125" style="1" customWidth="1"/>
    <col min="15891" max="15891" width="61.625" style="1" customWidth="1"/>
    <col min="15892" max="15892" width="58.9296875" style="1" customWidth="1"/>
    <col min="15893" max="15893" width="59.19921875" style="1" customWidth="1"/>
    <col min="15894" max="15894" width="120.01953125" style="1" customWidth="1"/>
    <col min="15895" max="15895" width="51.6484375" style="1" customWidth="1"/>
    <col min="15896" max="15896" width="42.07421875" style="1" customWidth="1"/>
    <col min="15897" max="15897" width="39.2421875" style="1" customWidth="1"/>
    <col min="15898" max="15919" width="9.16796875" style="1"/>
    <col min="15920" max="15920" width="33.0390625" style="1" bestFit="1" customWidth="1"/>
    <col min="15921" max="16108" width="9.16796875" style="1"/>
    <col min="16109" max="16109" width="144.83203125" style="1" customWidth="1"/>
    <col min="16110" max="16130" width="9.16796875" style="1"/>
    <col min="16131" max="16131" width="26.4296875" style="1" customWidth="1"/>
    <col min="16132" max="16132" width="56.09765625" style="1" customWidth="1"/>
    <col min="16133" max="16133" width="63.6484375" style="1" customWidth="1"/>
    <col min="16134" max="16134" width="49.89453125" style="1" customWidth="1"/>
    <col min="16135" max="16136" width="47.19921875" style="1" customWidth="1"/>
    <col min="16137" max="16137" width="43.421875" style="1" customWidth="1"/>
    <col min="16138" max="16138" width="44.09375" style="1" customWidth="1"/>
    <col min="16139" max="16139" width="41.8046875" style="1" customWidth="1"/>
    <col min="16140" max="16140" width="88.59765625" style="1" customWidth="1"/>
    <col min="16141" max="16141" width="159.53125" style="1" customWidth="1"/>
    <col min="16142" max="16142" width="60.0078125" style="1" customWidth="1"/>
    <col min="16143" max="16143" width="53.40234375" style="1" customWidth="1"/>
    <col min="16144" max="16144" width="59.3359375" style="1" customWidth="1"/>
    <col min="16145" max="16145" width="58.390625" style="1" customWidth="1"/>
    <col min="16146" max="16146" width="75.11328125" style="1" customWidth="1"/>
    <col min="16147" max="16147" width="61.625" style="1" customWidth="1"/>
    <col min="16148" max="16148" width="58.9296875" style="1" customWidth="1"/>
    <col min="16149" max="16149" width="59.19921875" style="1" customWidth="1"/>
    <col min="16150" max="16150" width="120.01953125" style="1" customWidth="1"/>
    <col min="16151" max="16151" width="51.6484375" style="1" customWidth="1"/>
    <col min="16152" max="16152" width="42.07421875" style="1" customWidth="1"/>
    <col min="16153" max="16153" width="39.2421875" style="1" customWidth="1"/>
    <col min="16154" max="16175" width="9.16796875" style="1"/>
    <col min="16176" max="16176" width="33.0390625" style="1" bestFit="1" customWidth="1"/>
    <col min="16177" max="16364" width="9.16796875" style="1"/>
    <col min="16365" max="16365" width="144.83203125" style="1" customWidth="1"/>
    <col min="16366" max="16384" width="9.16796875" style="1"/>
  </cols>
  <sheetData>
    <row r="1" spans="1:239" ht="160.5" customHeight="1" x14ac:dyDescent="1.05">
      <c r="A1" s="18"/>
      <c r="B1" s="18"/>
      <c r="C1" s="18"/>
      <c r="D1" s="65"/>
      <c r="E1" s="22"/>
      <c r="F1" s="24"/>
      <c r="G1" s="21" t="s">
        <v>0</v>
      </c>
      <c r="H1" s="21"/>
      <c r="I1" s="21"/>
      <c r="J1" s="24"/>
      <c r="K1" s="23" t="s">
        <v>54</v>
      </c>
      <c r="L1" s="24"/>
      <c r="M1" s="24"/>
      <c r="N1" s="24"/>
      <c r="O1" s="25" t="s">
        <v>1</v>
      </c>
      <c r="P1" s="25"/>
      <c r="Q1" s="25"/>
      <c r="R1" s="25"/>
      <c r="S1" s="20"/>
      <c r="T1" s="20"/>
      <c r="U1" s="20"/>
      <c r="V1" s="96"/>
      <c r="W1" s="77"/>
      <c r="X1" s="96"/>
      <c r="Y1" s="20"/>
      <c r="Z1" s="19"/>
    </row>
    <row r="2" spans="1:239" ht="113.25" customHeight="1" x14ac:dyDescent="1.05">
      <c r="A2" s="27"/>
      <c r="B2" s="27"/>
      <c r="C2" s="27"/>
      <c r="D2" s="65"/>
      <c r="E2" s="27"/>
      <c r="F2" s="19"/>
      <c r="G2" s="19"/>
      <c r="H2" s="19"/>
      <c r="I2" s="19"/>
      <c r="J2" s="19"/>
      <c r="K2" s="19"/>
      <c r="L2" s="19"/>
      <c r="M2" s="19"/>
      <c r="N2" s="19"/>
      <c r="O2" s="28"/>
      <c r="P2" s="29"/>
      <c r="Q2" s="29"/>
      <c r="R2" s="30"/>
      <c r="S2" s="20"/>
      <c r="T2" s="20"/>
      <c r="U2" s="20"/>
      <c r="V2" s="97"/>
      <c r="W2" s="78"/>
      <c r="X2" s="97"/>
      <c r="Y2" s="20"/>
      <c r="Z2" s="19"/>
    </row>
    <row r="3" spans="1:239" ht="113.25" customHeight="1" thickBot="1" x14ac:dyDescent="1.1000000000000001">
      <c r="A3" s="27"/>
      <c r="B3" s="27"/>
      <c r="C3" s="27"/>
      <c r="D3" s="66"/>
      <c r="E3" s="27" t="s">
        <v>2</v>
      </c>
      <c r="F3" s="19"/>
      <c r="G3" s="19"/>
      <c r="H3" s="19"/>
      <c r="I3" s="19"/>
      <c r="J3" s="19"/>
      <c r="K3" s="19"/>
      <c r="L3" s="32"/>
      <c r="M3" s="19"/>
      <c r="N3" s="19"/>
      <c r="O3" s="28" t="s">
        <v>3</v>
      </c>
      <c r="P3" s="29"/>
      <c r="Q3" s="29"/>
      <c r="R3" s="30"/>
      <c r="S3" s="19"/>
      <c r="T3" s="19"/>
      <c r="U3" s="19"/>
      <c r="V3" s="97"/>
      <c r="W3" s="78"/>
      <c r="X3" s="97"/>
      <c r="Y3" s="19"/>
      <c r="Z3" s="19"/>
    </row>
    <row r="4" spans="1:239" ht="272.25" customHeight="1" x14ac:dyDescent="1.05">
      <c r="A4" s="182" t="s">
        <v>4</v>
      </c>
      <c r="B4" s="182" t="s">
        <v>5</v>
      </c>
      <c r="C4" s="33" t="s">
        <v>6</v>
      </c>
      <c r="D4" s="189" t="s">
        <v>7</v>
      </c>
      <c r="E4" s="191" t="s">
        <v>14</v>
      </c>
      <c r="F4" s="182" t="s">
        <v>15</v>
      </c>
      <c r="G4" s="182" t="s">
        <v>11</v>
      </c>
      <c r="H4" s="182" t="s">
        <v>12</v>
      </c>
      <c r="I4" s="199" t="s">
        <v>13</v>
      </c>
      <c r="J4" s="182" t="s">
        <v>16</v>
      </c>
      <c r="K4" s="182" t="s">
        <v>17</v>
      </c>
      <c r="L4" s="184" t="s">
        <v>18</v>
      </c>
      <c r="M4" s="182" t="s">
        <v>19</v>
      </c>
      <c r="N4" s="132" t="s">
        <v>59</v>
      </c>
      <c r="O4" s="34" t="s">
        <v>20</v>
      </c>
      <c r="P4" s="34" t="s">
        <v>21</v>
      </c>
      <c r="Q4" s="34" t="s">
        <v>22</v>
      </c>
      <c r="R4" s="35" t="s">
        <v>23</v>
      </c>
      <c r="S4" s="182" t="s">
        <v>8</v>
      </c>
      <c r="T4" s="111" t="s">
        <v>9</v>
      </c>
      <c r="U4" s="182" t="s">
        <v>10</v>
      </c>
      <c r="V4" s="204" t="s">
        <v>24</v>
      </c>
      <c r="W4" s="195" t="s">
        <v>25</v>
      </c>
      <c r="X4" s="202" t="s">
        <v>26</v>
      </c>
      <c r="Y4" s="182" t="s">
        <v>58</v>
      </c>
      <c r="Z4" s="19"/>
    </row>
    <row r="5" spans="1:239" ht="86.25" customHeight="1" x14ac:dyDescent="1.05">
      <c r="A5" s="188"/>
      <c r="B5" s="183"/>
      <c r="C5" s="36"/>
      <c r="D5" s="190"/>
      <c r="E5" s="192"/>
      <c r="F5" s="188"/>
      <c r="G5" s="183"/>
      <c r="H5" s="183"/>
      <c r="I5" s="200"/>
      <c r="J5" s="183"/>
      <c r="K5" s="183"/>
      <c r="L5" s="185"/>
      <c r="M5" s="183"/>
      <c r="N5" s="134"/>
      <c r="O5" s="37"/>
      <c r="P5" s="37"/>
      <c r="Q5" s="38"/>
      <c r="R5" s="39"/>
      <c r="S5" s="188"/>
      <c r="T5" s="112"/>
      <c r="U5" s="188"/>
      <c r="V5" s="205"/>
      <c r="W5" s="196"/>
      <c r="X5" s="203"/>
      <c r="Y5" s="188"/>
      <c r="Z5" s="19"/>
    </row>
    <row r="6" spans="1:239" s="5" customFormat="1" ht="180" customHeight="1" x14ac:dyDescent="1.05">
      <c r="A6" s="40">
        <v>1</v>
      </c>
      <c r="B6" s="62">
        <v>1686</v>
      </c>
      <c r="C6" s="41" t="s">
        <v>27</v>
      </c>
      <c r="D6" s="64" t="s">
        <v>53</v>
      </c>
      <c r="E6" s="173"/>
      <c r="F6" s="173"/>
      <c r="G6" s="173"/>
      <c r="H6" s="173"/>
      <c r="I6" s="43" t="str">
        <f>VLOOKUP(B6,'[1]Фонд 16птв'!$D$4:$FV$495,51,0)</f>
        <v>СКЖ-60</v>
      </c>
      <c r="J6" s="173"/>
      <c r="K6" s="173"/>
      <c r="L6" s="173"/>
      <c r="M6" s="176"/>
      <c r="N6" s="176"/>
      <c r="O6" s="173"/>
      <c r="P6" s="173"/>
      <c r="Q6" s="173"/>
      <c r="R6" s="44"/>
      <c r="S6" s="175">
        <f>F6*(100-T6)/100*0.939</f>
        <v>0</v>
      </c>
      <c r="T6" s="171">
        <f>VLOOKUP(B6,'[1]Фонд 16птв'!$D$4:$FV$495,12,0)</f>
        <v>95</v>
      </c>
      <c r="U6" s="42"/>
      <c r="V6" s="76">
        <f>VLOOKUP(B6,'[1]Фонд 16птв'!$D$4:$FV$495,4,0)</f>
        <v>14</v>
      </c>
      <c r="W6" s="79">
        <f>VLOOKUP(B6,'[1]Фонд 16птв'!$D$4:$FV$495,5,0)</f>
        <v>0.78875999999999991</v>
      </c>
      <c r="X6" s="76">
        <f>VLOOKUP(B6,'[1]Фонд 16птв'!$D$4:$FV$495,6,0)</f>
        <v>94</v>
      </c>
      <c r="Y6" s="117" t="str">
        <f>VLOOKUP(B6,'[1]Фонд 16птв'!$D$4:$J$491,2,FALSE)</f>
        <v>вн</v>
      </c>
      <c r="Z6" s="43" t="str">
        <f>VLOOKUP(B6,'[1]Фонд 16птв'!$D$4:$FV$495,22,0)</f>
        <v>винтовой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</row>
    <row r="7" spans="1:239" s="5" customFormat="1" ht="180" customHeight="1" x14ac:dyDescent="1.05">
      <c r="A7" s="40">
        <f t="shared" ref="A7:A34" si="0">1+A6</f>
        <v>2</v>
      </c>
      <c r="B7" s="62">
        <v>1688</v>
      </c>
      <c r="C7" s="41" t="s">
        <v>27</v>
      </c>
      <c r="D7" s="64" t="s">
        <v>53</v>
      </c>
      <c r="E7" s="173"/>
      <c r="F7" s="173"/>
      <c r="G7" s="173"/>
      <c r="H7" s="173"/>
      <c r="I7" s="43" t="str">
        <f>VLOOKUP(B7,'[1]Фонд 16птв'!$D$4:$FV$495,51,0)</f>
        <v>СКЖ-60</v>
      </c>
      <c r="J7" s="173"/>
      <c r="K7" s="173"/>
      <c r="L7" s="173"/>
      <c r="M7" s="176"/>
      <c r="N7" s="176"/>
      <c r="O7" s="173"/>
      <c r="P7" s="173"/>
      <c r="Q7" s="173"/>
      <c r="R7" s="44"/>
      <c r="S7" s="175">
        <f t="shared" ref="S7:S34" si="1">F7*(100-T7)/100*0.939</f>
        <v>0</v>
      </c>
      <c r="T7" s="171">
        <f>VLOOKUP(B7,'[1]Фонд 16птв'!$D$4:$FV$495,12,0)</f>
        <v>98</v>
      </c>
      <c r="U7" s="42"/>
      <c r="V7" s="76">
        <f>VLOOKUP(B7,'[1]Фонд 16птв'!$D$4:$FV$495,4,0)</f>
        <v>33</v>
      </c>
      <c r="W7" s="79">
        <f>VLOOKUP(B7,'[1]Фонд 16птв'!$D$4:$FV$495,5,0)</f>
        <v>1.54935</v>
      </c>
      <c r="X7" s="76">
        <f>VLOOKUP(B7,'[1]Фонд 16птв'!$D$4:$FV$495,6,0)</f>
        <v>95</v>
      </c>
      <c r="Y7" s="117" t="str">
        <f>VLOOKUP(B7,'[1]Фонд 16птв'!$D$4:$J$491,2,FALSE)</f>
        <v>вн</v>
      </c>
      <c r="Z7" s="43" t="str">
        <f>VLOOKUP(B7,'[1]Фонд 16птв'!$D$4:$FV$495,22,0)</f>
        <v>винтовой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</row>
    <row r="8" spans="1:239" s="5" customFormat="1" ht="180" customHeight="1" x14ac:dyDescent="1.05">
      <c r="A8" s="40">
        <f t="shared" si="0"/>
        <v>3</v>
      </c>
      <c r="B8" s="130">
        <v>1796</v>
      </c>
      <c r="C8" s="41" t="s">
        <v>27</v>
      </c>
      <c r="D8" s="64" t="s">
        <v>53</v>
      </c>
      <c r="E8" s="173"/>
      <c r="F8" s="173"/>
      <c r="G8" s="173"/>
      <c r="H8" s="173"/>
      <c r="I8" s="43" t="str">
        <f>VLOOKUP(B8,'[1]Фонд 16птв'!$D$4:$FV$495,51,0)</f>
        <v>нет</v>
      </c>
      <c r="J8" s="173"/>
      <c r="K8" s="173"/>
      <c r="L8" s="173"/>
      <c r="M8" s="176"/>
      <c r="N8" s="176"/>
      <c r="O8" s="173"/>
      <c r="P8" s="173"/>
      <c r="Q8" s="173"/>
      <c r="R8" s="129" t="s">
        <v>38</v>
      </c>
      <c r="S8" s="175">
        <f t="shared" si="1"/>
        <v>0</v>
      </c>
      <c r="T8" s="171">
        <f>VLOOKUP(B8,'[1]Фонд 16птв'!$D$4:$FV$495,12,0)</f>
        <v>0</v>
      </c>
      <c r="U8" s="42"/>
      <c r="V8" s="76">
        <f>VLOOKUP(B8,'[1]Фонд 16птв'!$D$4:$FV$495,4,0)</f>
        <v>0</v>
      </c>
      <c r="W8" s="79">
        <f>VLOOKUP(B8,'[1]Фонд 16птв'!$D$4:$FV$495,5,0)</f>
        <v>0</v>
      </c>
      <c r="X8" s="76">
        <f>VLOOKUP(B8,'[1]Фонд 16птв'!$D$4:$FV$495,6,0)</f>
        <v>0</v>
      </c>
      <c r="Y8" s="117" t="str">
        <f>VLOOKUP(B8,'[1]Фонд 16птв'!$D$4:$J$491,2,FALSE)</f>
        <v>вн</v>
      </c>
      <c r="Z8" s="43" t="str">
        <f>VLOOKUP(B8,'[1]Фонд 16птв'!$D$4:$FV$495,22,0)</f>
        <v>Бездействие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</row>
    <row r="9" spans="1:239" s="5" customFormat="1" ht="180" customHeight="1" x14ac:dyDescent="1.05">
      <c r="A9" s="40">
        <f t="shared" si="0"/>
        <v>4</v>
      </c>
      <c r="B9" s="130">
        <v>1797</v>
      </c>
      <c r="C9" s="41" t="s">
        <v>27</v>
      </c>
      <c r="D9" s="64" t="s">
        <v>53</v>
      </c>
      <c r="E9" s="173"/>
      <c r="F9" s="173"/>
      <c r="G9" s="173"/>
      <c r="H9" s="173"/>
      <c r="I9" s="43" t="str">
        <f>VLOOKUP(B9,'[1]Фонд 16птв'!$D$4:$FV$495,51,0)</f>
        <v>нет</v>
      </c>
      <c r="J9" s="173"/>
      <c r="K9" s="173"/>
      <c r="L9" s="173"/>
      <c r="M9" s="176"/>
      <c r="N9" s="176"/>
      <c r="O9" s="173"/>
      <c r="P9" s="173"/>
      <c r="Q9" s="173"/>
      <c r="R9" s="129" t="s">
        <v>38</v>
      </c>
      <c r="S9" s="175">
        <f t="shared" si="1"/>
        <v>0</v>
      </c>
      <c r="T9" s="171">
        <f>VLOOKUP(B9,'[1]Фонд 16птв'!$D$4:$FV$495,12,0)</f>
        <v>0</v>
      </c>
      <c r="U9" s="42"/>
      <c r="V9" s="76">
        <f>VLOOKUP(B9,'[1]Фонд 16птв'!$D$4:$FV$495,4,0)</f>
        <v>0</v>
      </c>
      <c r="W9" s="79">
        <f>VLOOKUP(B9,'[1]Фонд 16птв'!$D$4:$FV$495,5,0)</f>
        <v>0</v>
      </c>
      <c r="X9" s="76">
        <f>VLOOKUP(B9,'[1]Фонд 16птв'!$D$4:$FV$495,6,0)</f>
        <v>0</v>
      </c>
      <c r="Y9" s="117" t="str">
        <f>VLOOKUP(B9,'[1]Фонд 16птв'!$D$4:$J$491,2,FALSE)</f>
        <v>ск</v>
      </c>
      <c r="Z9" s="43" t="str">
        <f>VLOOKUP(B9,'[1]Фонд 16птв'!$D$4:$FV$495,22,0)</f>
        <v>Бездействие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</row>
    <row r="10" spans="1:239" s="5" customFormat="1" ht="180" customHeight="1" x14ac:dyDescent="1.05">
      <c r="A10" s="40">
        <f t="shared" si="0"/>
        <v>5</v>
      </c>
      <c r="B10" s="130">
        <v>1798</v>
      </c>
      <c r="C10" s="41" t="s">
        <v>27</v>
      </c>
      <c r="D10" s="64" t="s">
        <v>53</v>
      </c>
      <c r="E10" s="173"/>
      <c r="F10" s="173"/>
      <c r="G10" s="173"/>
      <c r="H10" s="173"/>
      <c r="I10" s="43" t="str">
        <f>VLOOKUP(B10,'[1]Фонд 16птв'!$D$4:$FV$495,51,0)</f>
        <v>нет</v>
      </c>
      <c r="J10" s="173"/>
      <c r="K10" s="173"/>
      <c r="L10" s="173"/>
      <c r="M10" s="176"/>
      <c r="N10" s="176"/>
      <c r="O10" s="173"/>
      <c r="P10" s="173"/>
      <c r="Q10" s="173"/>
      <c r="R10" s="129" t="s">
        <v>38</v>
      </c>
      <c r="S10" s="175">
        <f t="shared" si="1"/>
        <v>0</v>
      </c>
      <c r="T10" s="171">
        <f>VLOOKUP(B10,'[1]Фонд 16птв'!$D$4:$FV$495,12,0)</f>
        <v>0</v>
      </c>
      <c r="U10" s="42"/>
      <c r="V10" s="76">
        <f>VLOOKUP(B10,'[1]Фонд 16птв'!$D$4:$FV$495,4,0)</f>
        <v>0</v>
      </c>
      <c r="W10" s="79">
        <f>VLOOKUP(B10,'[1]Фонд 16птв'!$D$4:$FV$495,5,0)</f>
        <v>0</v>
      </c>
      <c r="X10" s="76">
        <f>VLOOKUP(B10,'[1]Фонд 16птв'!$D$4:$FV$495,6,0)</f>
        <v>0</v>
      </c>
      <c r="Y10" s="117" t="str">
        <f>VLOOKUP(B10,'[1]Фонд 16птв'!$D$4:$J$491,2,FALSE)</f>
        <v>ск</v>
      </c>
      <c r="Z10" s="43" t="str">
        <f>VLOOKUP(B10,'[1]Фонд 16птв'!$D$4:$FV$495,22,0)</f>
        <v>Бездействие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</row>
    <row r="11" spans="1:239" s="5" customFormat="1" ht="180" customHeight="1" x14ac:dyDescent="1.05">
      <c r="A11" s="40">
        <f t="shared" si="0"/>
        <v>6</v>
      </c>
      <c r="B11" s="88">
        <v>1799</v>
      </c>
      <c r="C11" s="41" t="s">
        <v>27</v>
      </c>
      <c r="D11" s="64" t="s">
        <v>53</v>
      </c>
      <c r="E11" s="173"/>
      <c r="F11" s="173"/>
      <c r="G11" s="173"/>
      <c r="H11" s="173"/>
      <c r="I11" s="43" t="str">
        <f>VLOOKUP(B11,'[1]Фонд 16птв'!$D$4:$FV$495,51,0)</f>
        <v>СКЖ-60</v>
      </c>
      <c r="J11" s="173"/>
      <c r="K11" s="173"/>
      <c r="L11" s="173"/>
      <c r="M11" s="176"/>
      <c r="N11" s="176"/>
      <c r="O11" s="173"/>
      <c r="P11" s="173"/>
      <c r="Q11" s="173"/>
      <c r="R11" s="87" t="s">
        <v>60</v>
      </c>
      <c r="S11" s="175">
        <f t="shared" si="1"/>
        <v>0</v>
      </c>
      <c r="T11" s="171">
        <f>VLOOKUP(B11,'[1]Фонд 16птв'!$D$4:$FV$495,12,0)</f>
        <v>96</v>
      </c>
      <c r="U11" s="42"/>
      <c r="V11" s="76">
        <f>VLOOKUP(B11,'[1]Фонд 16птв'!$D$4:$FV$495,4,0)</f>
        <v>33</v>
      </c>
      <c r="W11" s="79">
        <f>VLOOKUP(B11,'[1]Фонд 16птв'!$D$4:$FV$495,5,0)</f>
        <v>1.54935</v>
      </c>
      <c r="X11" s="76">
        <f>VLOOKUP(B11,'[1]Фонд 16птв'!$D$4:$FV$495,6,0)</f>
        <v>95</v>
      </c>
      <c r="Y11" s="117" t="str">
        <f>VLOOKUP(B11,'[1]Фонд 16птв'!$D$4:$J$491,2,FALSE)</f>
        <v>ск</v>
      </c>
      <c r="Z11" s="43" t="str">
        <f>VLOOKUP(B11,'[1]Фонд 16птв'!$D$4:$FV$495,22,0)</f>
        <v>СК работает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</row>
    <row r="12" spans="1:239" s="5" customFormat="1" ht="180" customHeight="1" x14ac:dyDescent="1.05">
      <c r="A12" s="40">
        <f t="shared" si="0"/>
        <v>7</v>
      </c>
      <c r="B12" s="62">
        <v>1800</v>
      </c>
      <c r="C12" s="41" t="s">
        <v>27</v>
      </c>
      <c r="D12" s="64" t="s">
        <v>53</v>
      </c>
      <c r="E12" s="173"/>
      <c r="F12" s="173"/>
      <c r="G12" s="173"/>
      <c r="H12" s="173"/>
      <c r="I12" s="43" t="str">
        <f>VLOOKUP(B12,'[1]Фонд 16птв'!$D$4:$FV$495,51,0)</f>
        <v>СКЖ-60</v>
      </c>
      <c r="J12" s="173"/>
      <c r="K12" s="173"/>
      <c r="L12" s="173"/>
      <c r="M12" s="176"/>
      <c r="N12" s="176"/>
      <c r="O12" s="173"/>
      <c r="P12" s="173"/>
      <c r="Q12" s="173"/>
      <c r="R12" s="44"/>
      <c r="S12" s="175">
        <f t="shared" si="1"/>
        <v>0</v>
      </c>
      <c r="T12" s="171">
        <f>VLOOKUP(B12,'[1]Фонд 16птв'!$D$4:$FV$495,12,0)</f>
        <v>96</v>
      </c>
      <c r="U12" s="42"/>
      <c r="V12" s="76">
        <f>VLOOKUP(B12,'[1]Фонд 16птв'!$D$4:$FV$495,4,0)</f>
        <v>78</v>
      </c>
      <c r="W12" s="79">
        <f>VLOOKUP(B12,'[1]Фонд 16птв'!$D$4:$FV$495,5,0)</f>
        <v>2.1972599999999995</v>
      </c>
      <c r="X12" s="76">
        <f>VLOOKUP(B12,'[1]Фонд 16птв'!$D$4:$FV$495,6,0)</f>
        <v>97</v>
      </c>
      <c r="Y12" s="117" t="str">
        <f>VLOOKUP(B12,'[1]Фонд 16птв'!$D$4:$J$491,2,FALSE)</f>
        <v>вн</v>
      </c>
      <c r="Z12" s="43" t="str">
        <f>VLOOKUP(B12,'[1]Фонд 16птв'!$D$4:$FV$495,22,0)</f>
        <v>винтовой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</row>
    <row r="13" spans="1:239" s="5" customFormat="1" ht="180" customHeight="1" x14ac:dyDescent="1.05">
      <c r="A13" s="40">
        <f t="shared" si="0"/>
        <v>8</v>
      </c>
      <c r="B13" s="62">
        <v>1801</v>
      </c>
      <c r="C13" s="41" t="s">
        <v>27</v>
      </c>
      <c r="D13" s="64" t="s">
        <v>53</v>
      </c>
      <c r="E13" s="173"/>
      <c r="F13" s="173"/>
      <c r="G13" s="173"/>
      <c r="H13" s="173"/>
      <c r="I13" s="43" t="str">
        <f>VLOOKUP(B13,'[1]Фонд 16птв'!$D$4:$FV$495,51,0)</f>
        <v>Nuflo</v>
      </c>
      <c r="J13" s="173"/>
      <c r="K13" s="173"/>
      <c r="L13" s="173"/>
      <c r="M13" s="176"/>
      <c r="N13" s="176"/>
      <c r="O13" s="173"/>
      <c r="P13" s="173"/>
      <c r="Q13" s="173"/>
      <c r="R13" s="45"/>
      <c r="S13" s="175">
        <f t="shared" si="1"/>
        <v>0</v>
      </c>
      <c r="T13" s="171">
        <f>VLOOKUP(B13,'[1]Фонд 16птв'!$D$4:$FV$495,12,0)</f>
        <v>97</v>
      </c>
      <c r="U13" s="42"/>
      <c r="V13" s="76">
        <f>VLOOKUP(B13,'[1]Фонд 16птв'!$D$4:$FV$495,4,0)</f>
        <v>80</v>
      </c>
      <c r="W13" s="79">
        <f>VLOOKUP(B13,'[1]Фонд 16птв'!$D$4:$FV$495,5,0)</f>
        <v>3.0047999999999999</v>
      </c>
      <c r="X13" s="76">
        <f>VLOOKUP(B13,'[1]Фонд 16птв'!$D$4:$FV$495,6,0)</f>
        <v>96</v>
      </c>
      <c r="Y13" s="117" t="str">
        <f>VLOOKUP(B13,'[1]Фонд 16птв'!$D$4:$J$491,2,FALSE)</f>
        <v>вн</v>
      </c>
      <c r="Z13" s="43" t="str">
        <f>VLOOKUP(B13,'[1]Фонд 16птв'!$D$4:$FV$495,22,0)</f>
        <v>винтовой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</row>
    <row r="14" spans="1:239" s="5" customFormat="1" ht="180" customHeight="1" x14ac:dyDescent="1.05">
      <c r="A14" s="40">
        <f t="shared" si="0"/>
        <v>9</v>
      </c>
      <c r="B14" s="62">
        <v>1851</v>
      </c>
      <c r="C14" s="41" t="s">
        <v>27</v>
      </c>
      <c r="D14" s="64" t="s">
        <v>53</v>
      </c>
      <c r="E14" s="173"/>
      <c r="F14" s="173"/>
      <c r="G14" s="173"/>
      <c r="H14" s="173"/>
      <c r="I14" s="43" t="str">
        <f>VLOOKUP(B14,'[1]Фонд 16птв'!$D$4:$FV$495,51,0)</f>
        <v>СКЖ-60</v>
      </c>
      <c r="J14" s="173"/>
      <c r="K14" s="173"/>
      <c r="L14" s="173"/>
      <c r="M14" s="176"/>
      <c r="N14" s="176"/>
      <c r="O14" s="173"/>
      <c r="P14" s="173"/>
      <c r="Q14" s="173"/>
      <c r="R14" s="44"/>
      <c r="S14" s="175">
        <f t="shared" si="1"/>
        <v>0</v>
      </c>
      <c r="T14" s="171">
        <f>VLOOKUP(B14,'[1]Фонд 16птв'!$D$4:$FV$495,12,0)</f>
        <v>81</v>
      </c>
      <c r="U14" s="42"/>
      <c r="V14" s="76">
        <f>VLOOKUP(B14,'[1]Фонд 16птв'!$D$4:$FV$495,4,0)</f>
        <v>10</v>
      </c>
      <c r="W14" s="79">
        <f>VLOOKUP(B14,'[1]Фонд 16птв'!$D$4:$FV$495,5,0)</f>
        <v>1.1267999999999998</v>
      </c>
      <c r="X14" s="76">
        <f>VLOOKUP(B14,'[1]Фонд 16птв'!$D$4:$FV$495,6,0)</f>
        <v>88</v>
      </c>
      <c r="Y14" s="117" t="str">
        <f>VLOOKUP(B14,'[1]Фонд 16птв'!$D$4:$J$491,2,FALSE)</f>
        <v>вн</v>
      </c>
      <c r="Z14" s="43" t="str">
        <f>VLOOKUP(B14,'[1]Фонд 16птв'!$D$4:$FV$495,22,0)</f>
        <v>ВН с низ.эфф.нас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</row>
    <row r="15" spans="1:239" s="5" customFormat="1" ht="180" customHeight="1" x14ac:dyDescent="1.05">
      <c r="A15" s="40">
        <f t="shared" si="0"/>
        <v>10</v>
      </c>
      <c r="B15" s="108">
        <v>1853</v>
      </c>
      <c r="C15" s="41" t="s">
        <v>27</v>
      </c>
      <c r="D15" s="64" t="s">
        <v>53</v>
      </c>
      <c r="E15" s="173"/>
      <c r="F15" s="173"/>
      <c r="G15" s="173"/>
      <c r="H15" s="173"/>
      <c r="I15" s="43" t="str">
        <f>VLOOKUP(B15,'[1]Фонд 16птв'!$D$4:$FV$495,51,0)</f>
        <v>СКЖ-60</v>
      </c>
      <c r="J15" s="173"/>
      <c r="K15" s="173"/>
      <c r="L15" s="173"/>
      <c r="M15" s="176"/>
      <c r="N15" s="176"/>
      <c r="O15" s="173"/>
      <c r="P15" s="173"/>
      <c r="Q15" s="173"/>
      <c r="R15" s="150" t="s">
        <v>55</v>
      </c>
      <c r="S15" s="175">
        <f t="shared" si="1"/>
        <v>0</v>
      </c>
      <c r="T15" s="171">
        <f>VLOOKUP(B15,'[1]Фонд 16птв'!$D$4:$FV$495,12,0)</f>
        <v>0</v>
      </c>
      <c r="U15" s="42"/>
      <c r="V15" s="76">
        <f>VLOOKUP(B15,'[1]Фонд 16птв'!$D$4:$FV$495,4,0)</f>
        <v>16</v>
      </c>
      <c r="W15" s="79">
        <f>VLOOKUP(B15,'[1]Фонд 16птв'!$D$4:$FV$495,5,0)</f>
        <v>0.30047999999999997</v>
      </c>
      <c r="X15" s="76">
        <f>VLOOKUP(B15,'[1]Фонд 16птв'!$D$4:$FV$495,6,0)</f>
        <v>98</v>
      </c>
      <c r="Y15" s="117" t="str">
        <f>VLOOKUP(B15,'[1]Фонд 16птв'!$D$4:$J$491,2,FALSE)</f>
        <v>ск</v>
      </c>
      <c r="Z15" s="43" t="str">
        <f>VLOOKUP(B15,'[1]Фонд 16птв'!$D$4:$FV$495,22,0)</f>
        <v>обводнена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</row>
    <row r="16" spans="1:239" s="5" customFormat="1" ht="180" customHeight="1" x14ac:dyDescent="1.05">
      <c r="A16" s="40">
        <f t="shared" si="0"/>
        <v>11</v>
      </c>
      <c r="B16" s="130">
        <v>1905</v>
      </c>
      <c r="C16" s="41" t="s">
        <v>27</v>
      </c>
      <c r="D16" s="64" t="s">
        <v>53</v>
      </c>
      <c r="E16" s="173"/>
      <c r="F16" s="173"/>
      <c r="G16" s="173"/>
      <c r="H16" s="173"/>
      <c r="I16" s="43" t="str">
        <f>VLOOKUP(B16,'[1]Фонд 16птв'!$D$4:$FV$495,51,0)</f>
        <v>нет</v>
      </c>
      <c r="J16" s="173"/>
      <c r="K16" s="173"/>
      <c r="L16" s="173"/>
      <c r="M16" s="176"/>
      <c r="N16" s="176"/>
      <c r="O16" s="173"/>
      <c r="P16" s="173"/>
      <c r="Q16" s="173"/>
      <c r="R16" s="131" t="s">
        <v>38</v>
      </c>
      <c r="S16" s="175">
        <f t="shared" si="1"/>
        <v>0</v>
      </c>
      <c r="T16" s="171">
        <f>VLOOKUP(B16,'[1]Фонд 16птв'!$D$4:$FV$495,12,0)</f>
        <v>0</v>
      </c>
      <c r="U16" s="42"/>
      <c r="V16" s="76">
        <f>VLOOKUP(B16,'[1]Фонд 16птв'!$D$4:$FV$495,4,0)</f>
        <v>0</v>
      </c>
      <c r="W16" s="79">
        <f>VLOOKUP(B16,'[1]Фонд 16птв'!$D$4:$FV$495,5,0)</f>
        <v>0</v>
      </c>
      <c r="X16" s="76">
        <f>VLOOKUP(B16,'[1]Фонд 16птв'!$D$4:$FV$495,6,0)</f>
        <v>0</v>
      </c>
      <c r="Y16" s="117" t="str">
        <f>VLOOKUP(B16,'[1]Фонд 16птв'!$D$4:$J$491,2,FALSE)</f>
        <v>ск</v>
      </c>
      <c r="Z16" s="43" t="str">
        <f>VLOOKUP(B16,'[1]Фонд 16птв'!$D$4:$FV$495,22,0)</f>
        <v>Бездействие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</row>
    <row r="17" spans="1:239" s="5" customFormat="1" ht="180" customHeight="1" x14ac:dyDescent="1.05">
      <c r="A17" s="40">
        <f t="shared" si="0"/>
        <v>12</v>
      </c>
      <c r="B17" s="130">
        <v>1906</v>
      </c>
      <c r="C17" s="41" t="s">
        <v>27</v>
      </c>
      <c r="D17" s="64" t="s">
        <v>53</v>
      </c>
      <c r="E17" s="173"/>
      <c r="F17" s="173"/>
      <c r="G17" s="173"/>
      <c r="H17" s="173"/>
      <c r="I17" s="43" t="str">
        <f>VLOOKUP(B17,'[1]Фонд 16птв'!$D$4:$FV$495,51,0)</f>
        <v>нет</v>
      </c>
      <c r="J17" s="173"/>
      <c r="K17" s="173"/>
      <c r="L17" s="173"/>
      <c r="M17" s="176"/>
      <c r="N17" s="176"/>
      <c r="O17" s="173"/>
      <c r="P17" s="173"/>
      <c r="Q17" s="173"/>
      <c r="R17" s="129" t="s">
        <v>38</v>
      </c>
      <c r="S17" s="175">
        <f t="shared" si="1"/>
        <v>0</v>
      </c>
      <c r="T17" s="171">
        <f>VLOOKUP(B17,'[1]Фонд 16птв'!$D$4:$FV$495,12,0)</f>
        <v>0</v>
      </c>
      <c r="U17" s="42"/>
      <c r="V17" s="76">
        <f>VLOOKUP(B17,'[1]Фонд 16птв'!$D$4:$FV$495,4,0)</f>
        <v>0</v>
      </c>
      <c r="W17" s="79">
        <f>VLOOKUP(B17,'[1]Фонд 16птв'!$D$4:$FV$495,5,0)</f>
        <v>0</v>
      </c>
      <c r="X17" s="76">
        <f>VLOOKUP(B17,'[1]Фонд 16птв'!$D$4:$FV$495,6,0)</f>
        <v>0</v>
      </c>
      <c r="Y17" s="117" t="str">
        <f>VLOOKUP(B17,'[1]Фонд 16птв'!$D$4:$J$491,2,FALSE)</f>
        <v>ск</v>
      </c>
      <c r="Z17" s="43" t="str">
        <f>VLOOKUP(B17,'[1]Фонд 16птв'!$D$4:$FV$495,22,0)</f>
        <v>Бездействие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</row>
    <row r="18" spans="1:239" s="5" customFormat="1" ht="180" customHeight="1" x14ac:dyDescent="1.05">
      <c r="A18" s="40">
        <f t="shared" si="0"/>
        <v>13</v>
      </c>
      <c r="B18" s="62">
        <v>1908</v>
      </c>
      <c r="C18" s="41" t="s">
        <v>27</v>
      </c>
      <c r="D18" s="64" t="s">
        <v>53</v>
      </c>
      <c r="E18" s="173"/>
      <c r="F18" s="173"/>
      <c r="G18" s="173"/>
      <c r="H18" s="173"/>
      <c r="I18" s="43" t="str">
        <f>VLOOKUP(B18,'[1]Фонд 16птв'!$D$4:$FV$495,51,0)</f>
        <v>СКЖ-60</v>
      </c>
      <c r="J18" s="173"/>
      <c r="K18" s="173"/>
      <c r="L18" s="173"/>
      <c r="M18" s="176"/>
      <c r="N18" s="176"/>
      <c r="O18" s="173"/>
      <c r="P18" s="173"/>
      <c r="Q18" s="173"/>
      <c r="R18" s="44"/>
      <c r="S18" s="175">
        <f t="shared" si="1"/>
        <v>0</v>
      </c>
      <c r="T18" s="171">
        <f>VLOOKUP(B18,'[1]Фонд 16птв'!$D$4:$FV$495,12,0)</f>
        <v>97</v>
      </c>
      <c r="U18" s="42"/>
      <c r="V18" s="76">
        <f>VLOOKUP(B18,'[1]Фонд 16птв'!$D$4:$FV$495,4,0)</f>
        <v>86</v>
      </c>
      <c r="W18" s="79">
        <f>VLOOKUP(B18,'[1]Фонд 16птв'!$D$4:$FV$495,5,0)</f>
        <v>2.4226199999999998</v>
      </c>
      <c r="X18" s="76">
        <f>VLOOKUP(B18,'[1]Фонд 16птв'!$D$4:$FV$495,6,0)</f>
        <v>97</v>
      </c>
      <c r="Y18" s="117" t="str">
        <f>VLOOKUP(B18,'[1]Фонд 16птв'!$D$4:$J$491,2,FALSE)</f>
        <v>вн</v>
      </c>
      <c r="Z18" s="43" t="str">
        <f>VLOOKUP(B18,'[1]Фонд 16птв'!$D$4:$FV$495,22,0)</f>
        <v>винтовой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</row>
    <row r="19" spans="1:239" s="5" customFormat="1" ht="180" customHeight="1" x14ac:dyDescent="1.05">
      <c r="A19" s="40">
        <f t="shared" si="0"/>
        <v>14</v>
      </c>
      <c r="B19" s="62">
        <v>1909</v>
      </c>
      <c r="C19" s="41" t="s">
        <v>27</v>
      </c>
      <c r="D19" s="64" t="s">
        <v>53</v>
      </c>
      <c r="E19" s="173"/>
      <c r="F19" s="173"/>
      <c r="G19" s="173"/>
      <c r="H19" s="173"/>
      <c r="I19" s="43" t="str">
        <f>VLOOKUP(B19,'[1]Фонд 16птв'!$D$4:$FV$495,51,0)</f>
        <v>СКЖ-60</v>
      </c>
      <c r="J19" s="173"/>
      <c r="K19" s="173"/>
      <c r="L19" s="173"/>
      <c r="M19" s="176"/>
      <c r="N19" s="176"/>
      <c r="O19" s="173"/>
      <c r="P19" s="173"/>
      <c r="Q19" s="173"/>
      <c r="R19" s="44"/>
      <c r="S19" s="175">
        <f t="shared" si="1"/>
        <v>0</v>
      </c>
      <c r="T19" s="171">
        <f>VLOOKUP(B19,'[1]Фонд 16птв'!$D$4:$FV$495,12,0)</f>
        <v>98</v>
      </c>
      <c r="U19" s="42"/>
      <c r="V19" s="76">
        <f>VLOOKUP(B19,'[1]Фонд 16птв'!$D$4:$FV$495,4,0)</f>
        <v>68</v>
      </c>
      <c r="W19" s="79">
        <f>VLOOKUP(B19,'[1]Фонд 16птв'!$D$4:$FV$495,5,0)</f>
        <v>1.27704</v>
      </c>
      <c r="X19" s="76">
        <f>VLOOKUP(B19,'[1]Фонд 16птв'!$D$4:$FV$495,6,0)</f>
        <v>98</v>
      </c>
      <c r="Y19" s="117" t="str">
        <f>VLOOKUP(B19,'[1]Фонд 16птв'!$D$4:$J$491,2,FALSE)</f>
        <v>вн</v>
      </c>
      <c r="Z19" s="43" t="str">
        <f>VLOOKUP(B19,'[1]Фонд 16птв'!$D$4:$FV$495,22,0)</f>
        <v>винтовой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</row>
    <row r="20" spans="1:239" s="5" customFormat="1" ht="180" customHeight="1" x14ac:dyDescent="1.05">
      <c r="A20" s="40">
        <f t="shared" si="0"/>
        <v>15</v>
      </c>
      <c r="B20" s="62">
        <v>1910</v>
      </c>
      <c r="C20" s="41" t="s">
        <v>27</v>
      </c>
      <c r="D20" s="64" t="s">
        <v>53</v>
      </c>
      <c r="E20" s="173"/>
      <c r="F20" s="173"/>
      <c r="G20" s="173"/>
      <c r="H20" s="173"/>
      <c r="I20" s="43" t="str">
        <f>VLOOKUP(B20,'[1]Фонд 16птв'!$D$4:$FV$495,51,0)</f>
        <v>СКЖ-60</v>
      </c>
      <c r="J20" s="173"/>
      <c r="K20" s="173"/>
      <c r="L20" s="173"/>
      <c r="M20" s="176"/>
      <c r="N20" s="176"/>
      <c r="O20" s="173"/>
      <c r="P20" s="173"/>
      <c r="Q20" s="173"/>
      <c r="R20" s="44"/>
      <c r="S20" s="175">
        <f t="shared" si="1"/>
        <v>0</v>
      </c>
      <c r="T20" s="171">
        <f>VLOOKUP(B20,'[1]Фонд 16птв'!$D$4:$FV$495,12,0)</f>
        <v>96</v>
      </c>
      <c r="U20" s="42"/>
      <c r="V20" s="76">
        <f>VLOOKUP(B20,'[1]Фонд 16птв'!$D$4:$FV$495,4,0)</f>
        <v>64</v>
      </c>
      <c r="W20" s="79">
        <f>VLOOKUP(B20,'[1]Фонд 16птв'!$D$4:$FV$495,5,0)</f>
        <v>2.4038399999999998</v>
      </c>
      <c r="X20" s="76">
        <f>VLOOKUP(B20,'[1]Фонд 16птв'!$D$4:$FV$495,6,0)</f>
        <v>96</v>
      </c>
      <c r="Y20" s="117" t="str">
        <f>VLOOKUP(B20,'[1]Фонд 16птв'!$D$4:$J$491,2,FALSE)</f>
        <v>ск</v>
      </c>
      <c r="Z20" s="43" t="str">
        <f>VLOOKUP(B20,'[1]Фонд 16птв'!$D$4:$FV$495,22,0)</f>
        <v>СК работает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</row>
    <row r="21" spans="1:239" s="5" customFormat="1" ht="180" customHeight="1" x14ac:dyDescent="1.05">
      <c r="A21" s="40">
        <f t="shared" si="0"/>
        <v>16</v>
      </c>
      <c r="B21" s="130">
        <v>1960</v>
      </c>
      <c r="C21" s="41" t="s">
        <v>27</v>
      </c>
      <c r="D21" s="64" t="s">
        <v>53</v>
      </c>
      <c r="E21" s="173"/>
      <c r="F21" s="173"/>
      <c r="G21" s="173"/>
      <c r="H21" s="173"/>
      <c r="I21" s="43" t="str">
        <f>VLOOKUP(B21,'[1]Фонд 16птв'!$D$4:$FV$495,51,0)</f>
        <v>нет</v>
      </c>
      <c r="J21" s="173"/>
      <c r="K21" s="173"/>
      <c r="L21" s="173"/>
      <c r="M21" s="176"/>
      <c r="N21" s="176"/>
      <c r="O21" s="173"/>
      <c r="P21" s="173"/>
      <c r="Q21" s="173"/>
      <c r="R21" s="129" t="s">
        <v>38</v>
      </c>
      <c r="S21" s="175">
        <f t="shared" si="1"/>
        <v>0</v>
      </c>
      <c r="T21" s="171">
        <f>VLOOKUP(B21,'[1]Фонд 16птв'!$D$4:$FV$495,12,0)</f>
        <v>0</v>
      </c>
      <c r="U21" s="42"/>
      <c r="V21" s="76">
        <f>VLOOKUP(B21,'[1]Фонд 16птв'!$D$4:$FV$495,4,0)</f>
        <v>0</v>
      </c>
      <c r="W21" s="79">
        <f>VLOOKUP(B21,'[1]Фонд 16птв'!$D$4:$FV$495,5,0)</f>
        <v>0</v>
      </c>
      <c r="X21" s="76">
        <f>VLOOKUP(B21,'[1]Фонд 16птв'!$D$4:$FV$495,6,0)</f>
        <v>0</v>
      </c>
      <c r="Y21" s="117" t="str">
        <f>VLOOKUP(B21,'[1]Фонд 16птв'!$D$4:$J$491,2,FALSE)</f>
        <v>ск</v>
      </c>
      <c r="Z21" s="43" t="str">
        <f>VLOOKUP(B21,'[1]Фонд 16птв'!$D$4:$FV$495,22,0)</f>
        <v>Бездействие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</row>
    <row r="22" spans="1:239" s="5" customFormat="1" ht="180" customHeight="1" x14ac:dyDescent="1.05">
      <c r="A22" s="40">
        <f t="shared" si="0"/>
        <v>17</v>
      </c>
      <c r="B22" s="62">
        <v>1961</v>
      </c>
      <c r="C22" s="41" t="s">
        <v>27</v>
      </c>
      <c r="D22" s="64" t="s">
        <v>53</v>
      </c>
      <c r="E22" s="173"/>
      <c r="F22" s="173"/>
      <c r="G22" s="173"/>
      <c r="H22" s="173"/>
      <c r="I22" s="43" t="str">
        <f>VLOOKUP(B22,'[1]Фонд 16птв'!$D$4:$FV$495,51,0)</f>
        <v>СКЖ-60</v>
      </c>
      <c r="J22" s="173"/>
      <c r="K22" s="173"/>
      <c r="L22" s="173"/>
      <c r="M22" s="176"/>
      <c r="N22" s="176"/>
      <c r="O22" s="173"/>
      <c r="P22" s="173"/>
      <c r="Q22" s="173"/>
      <c r="R22" s="44"/>
      <c r="S22" s="175">
        <f t="shared" si="1"/>
        <v>0</v>
      </c>
      <c r="T22" s="171">
        <f>VLOOKUP(B22,'[1]Фонд 16птв'!$D$4:$FV$495,12,0)</f>
        <v>82</v>
      </c>
      <c r="U22" s="42"/>
      <c r="V22" s="76">
        <f>VLOOKUP(B22,'[1]Фонд 16птв'!$D$4:$FV$495,4,0)</f>
        <v>6</v>
      </c>
      <c r="W22" s="79">
        <f>VLOOKUP(B22,'[1]Фонд 16птв'!$D$4:$FV$495,5,0)</f>
        <v>1.29582</v>
      </c>
      <c r="X22" s="76">
        <f>VLOOKUP(B22,'[1]Фонд 16птв'!$D$4:$FV$495,6,0)</f>
        <v>77</v>
      </c>
      <c r="Y22" s="117" t="str">
        <f>VLOOKUP(B22,'[1]Фонд 16птв'!$D$4:$J$491,2,FALSE)</f>
        <v>вн</v>
      </c>
      <c r="Z22" s="43" t="str">
        <f>VLOOKUP(B22,'[1]Фонд 16птв'!$D$4:$FV$495,22,0)</f>
        <v>винтовой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</row>
    <row r="23" spans="1:239" s="5" customFormat="1" ht="180" customHeight="1" x14ac:dyDescent="1.05">
      <c r="A23" s="40">
        <f t="shared" si="0"/>
        <v>18</v>
      </c>
      <c r="B23" s="62">
        <v>1962</v>
      </c>
      <c r="C23" s="41" t="s">
        <v>27</v>
      </c>
      <c r="D23" s="64" t="s">
        <v>53</v>
      </c>
      <c r="E23" s="173"/>
      <c r="F23" s="173"/>
      <c r="G23" s="173"/>
      <c r="H23" s="173"/>
      <c r="I23" s="43" t="str">
        <f>VLOOKUP(B23,'[1]Фонд 16птв'!$D$4:$FV$495,51,0)</f>
        <v>СКЖ-60</v>
      </c>
      <c r="J23" s="173"/>
      <c r="K23" s="173"/>
      <c r="L23" s="173"/>
      <c r="M23" s="176"/>
      <c r="N23" s="176"/>
      <c r="O23" s="173"/>
      <c r="P23" s="173"/>
      <c r="Q23" s="173"/>
      <c r="R23" s="44"/>
      <c r="S23" s="175">
        <f t="shared" si="1"/>
        <v>0</v>
      </c>
      <c r="T23" s="171">
        <f>VLOOKUP(B23,'[1]Фонд 16птв'!$D$4:$FV$495,12,0)</f>
        <v>96</v>
      </c>
      <c r="U23" s="42"/>
      <c r="V23" s="76">
        <f>VLOOKUP(B23,'[1]Фонд 16птв'!$D$4:$FV$495,4,0)</f>
        <v>20</v>
      </c>
      <c r="W23" s="79">
        <f>VLOOKUP(B23,'[1]Фонд 16птв'!$D$4:$FV$495,5,0)</f>
        <v>2.2535999999999996</v>
      </c>
      <c r="X23" s="76">
        <f>VLOOKUP(B23,'[1]Фонд 16птв'!$D$4:$FV$495,6,0)</f>
        <v>88</v>
      </c>
      <c r="Y23" s="117" t="str">
        <f>VLOOKUP(B23,'[1]Фонд 16птв'!$D$4:$J$491,2,FALSE)</f>
        <v>вн</v>
      </c>
      <c r="Z23" s="43" t="str">
        <f>VLOOKUP(B23,'[1]Фонд 16птв'!$D$4:$FV$495,22,0)</f>
        <v>винтовой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</row>
    <row r="24" spans="1:239" s="5" customFormat="1" ht="180" customHeight="1" x14ac:dyDescent="1.05">
      <c r="A24" s="40">
        <f t="shared" si="0"/>
        <v>19</v>
      </c>
      <c r="B24" s="130">
        <v>1963</v>
      </c>
      <c r="C24" s="41" t="s">
        <v>27</v>
      </c>
      <c r="D24" s="64" t="s">
        <v>53</v>
      </c>
      <c r="E24" s="173"/>
      <c r="F24" s="173"/>
      <c r="G24" s="173"/>
      <c r="H24" s="173"/>
      <c r="I24" s="43" t="str">
        <f>VLOOKUP(B24,'[1]Фонд 16птв'!$D$4:$FV$495,51,0)</f>
        <v>нет</v>
      </c>
      <c r="J24" s="173"/>
      <c r="K24" s="173"/>
      <c r="L24" s="173"/>
      <c r="M24" s="176"/>
      <c r="N24" s="176"/>
      <c r="O24" s="173"/>
      <c r="P24" s="173"/>
      <c r="Q24" s="173"/>
      <c r="R24" s="129" t="s">
        <v>38</v>
      </c>
      <c r="S24" s="175">
        <f t="shared" si="1"/>
        <v>0</v>
      </c>
      <c r="T24" s="171">
        <f>VLOOKUP(B24,'[1]Фонд 16птв'!$D$4:$FV$495,12,0)</f>
        <v>0</v>
      </c>
      <c r="U24" s="42"/>
      <c r="V24" s="76">
        <f>VLOOKUP(B24,'[1]Фонд 16птв'!$D$4:$FV$495,4,0)</f>
        <v>0</v>
      </c>
      <c r="W24" s="79">
        <f>VLOOKUP(B24,'[1]Фонд 16птв'!$D$4:$FV$495,5,0)</f>
        <v>0</v>
      </c>
      <c r="X24" s="76">
        <f>VLOOKUP(B24,'[1]Фонд 16птв'!$D$4:$FV$495,6,0)</f>
        <v>0</v>
      </c>
      <c r="Y24" s="117" t="str">
        <f>VLOOKUP(B24,'[1]Фонд 16птв'!$D$4:$J$491,2,FALSE)</f>
        <v>вн</v>
      </c>
      <c r="Z24" s="43" t="str">
        <f>VLOOKUP(B24,'[1]Фонд 16птв'!$D$4:$FV$495,22,0)</f>
        <v>Бездействие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</row>
    <row r="25" spans="1:239" s="5" customFormat="1" ht="180" customHeight="1" x14ac:dyDescent="1.05">
      <c r="A25" s="40">
        <f t="shared" si="0"/>
        <v>20</v>
      </c>
      <c r="B25" s="62">
        <v>1964</v>
      </c>
      <c r="C25" s="41" t="s">
        <v>27</v>
      </c>
      <c r="D25" s="64" t="s">
        <v>53</v>
      </c>
      <c r="E25" s="173"/>
      <c r="F25" s="173"/>
      <c r="G25" s="173"/>
      <c r="H25" s="173"/>
      <c r="I25" s="43" t="str">
        <f>VLOOKUP(B25,'[1]Фонд 16птв'!$D$4:$FV$495,51,0)</f>
        <v>СКЖ-60</v>
      </c>
      <c r="J25" s="173"/>
      <c r="K25" s="173"/>
      <c r="L25" s="173"/>
      <c r="M25" s="176"/>
      <c r="N25" s="176"/>
      <c r="O25" s="173"/>
      <c r="P25" s="173"/>
      <c r="Q25" s="173"/>
      <c r="R25" s="44"/>
      <c r="S25" s="175">
        <f t="shared" si="1"/>
        <v>0</v>
      </c>
      <c r="T25" s="171">
        <f>VLOOKUP(B25,'[1]Фонд 16птв'!$D$4:$FV$495,12,0)</f>
        <v>97</v>
      </c>
      <c r="U25" s="42"/>
      <c r="V25" s="76">
        <f>VLOOKUP(B25,'[1]Фонд 16птв'!$D$4:$FV$495,4,0)</f>
        <v>40</v>
      </c>
      <c r="W25" s="79">
        <f>VLOOKUP(B25,'[1]Фонд 16птв'!$D$4:$FV$495,5,0)</f>
        <v>1.1267999999999998</v>
      </c>
      <c r="X25" s="76">
        <f>VLOOKUP(B25,'[1]Фонд 16птв'!$D$4:$FV$495,6,0)</f>
        <v>97</v>
      </c>
      <c r="Y25" s="117" t="str">
        <f>VLOOKUP(B25,'[1]Фонд 16птв'!$D$4:$J$491,2,FALSE)</f>
        <v>вн</v>
      </c>
      <c r="Z25" s="43" t="str">
        <f>VLOOKUP(B25,'[1]Фонд 16птв'!$D$4:$FV$495,22,0)</f>
        <v>винтовой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</row>
    <row r="26" spans="1:239" s="5" customFormat="1" ht="180" customHeight="1" x14ac:dyDescent="1.05">
      <c r="A26" s="40">
        <f t="shared" si="0"/>
        <v>21</v>
      </c>
      <c r="B26" s="62">
        <v>2013</v>
      </c>
      <c r="C26" s="41" t="s">
        <v>27</v>
      </c>
      <c r="D26" s="64" t="s">
        <v>53</v>
      </c>
      <c r="E26" s="173"/>
      <c r="F26" s="173"/>
      <c r="G26" s="173"/>
      <c r="H26" s="173"/>
      <c r="I26" s="43" t="str">
        <f>VLOOKUP(B26,'[1]Фонд 16птв'!$D$4:$FV$495,51,0)</f>
        <v>СКЖ-60</v>
      </c>
      <c r="J26" s="173"/>
      <c r="K26" s="173"/>
      <c r="L26" s="173"/>
      <c r="M26" s="176"/>
      <c r="N26" s="176"/>
      <c r="O26" s="173"/>
      <c r="P26" s="173"/>
      <c r="Q26" s="173"/>
      <c r="R26" s="44"/>
      <c r="S26" s="175">
        <f t="shared" si="1"/>
        <v>0</v>
      </c>
      <c r="T26" s="171">
        <f>VLOOKUP(B26,'[1]Фонд 16птв'!$D$4:$FV$495,12,0)</f>
        <v>93</v>
      </c>
      <c r="U26" s="42"/>
      <c r="V26" s="76">
        <f>VLOOKUP(B26,'[1]Фонд 16птв'!$D$4:$FV$495,4,0)</f>
        <v>21</v>
      </c>
      <c r="W26" s="79">
        <f>VLOOKUP(B26,'[1]Фонд 16птв'!$D$4:$FV$495,5,0)</f>
        <v>1.1831399999999999</v>
      </c>
      <c r="X26" s="76">
        <f>VLOOKUP(B26,'[1]Фонд 16птв'!$D$4:$FV$495,6,0)</f>
        <v>94</v>
      </c>
      <c r="Y26" s="117" t="str">
        <f>VLOOKUP(B26,'[1]Фонд 16птв'!$D$4:$J$491,2,FALSE)</f>
        <v>вн</v>
      </c>
      <c r="Z26" s="43" t="str">
        <f>VLOOKUP(B26,'[1]Фонд 16птв'!$D$4:$FV$495,22,0)</f>
        <v>ВН с низ.эфф.нас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</row>
    <row r="27" spans="1:239" s="5" customFormat="1" ht="180" customHeight="1" x14ac:dyDescent="1.05">
      <c r="A27" s="40">
        <f t="shared" si="0"/>
        <v>22</v>
      </c>
      <c r="B27" s="62">
        <v>2014</v>
      </c>
      <c r="C27" s="41" t="s">
        <v>27</v>
      </c>
      <c r="D27" s="64" t="s">
        <v>53</v>
      </c>
      <c r="E27" s="173"/>
      <c r="F27" s="173"/>
      <c r="G27" s="173"/>
      <c r="H27" s="173"/>
      <c r="I27" s="43" t="str">
        <f>VLOOKUP(B27,'[1]Фонд 16птв'!$D$4:$FV$495,51,0)</f>
        <v>СКЖ-60</v>
      </c>
      <c r="J27" s="173"/>
      <c r="K27" s="173"/>
      <c r="L27" s="173"/>
      <c r="M27" s="176"/>
      <c r="N27" s="176"/>
      <c r="O27" s="173"/>
      <c r="P27" s="173"/>
      <c r="Q27" s="173"/>
      <c r="R27" s="45"/>
      <c r="S27" s="175">
        <f t="shared" si="1"/>
        <v>0</v>
      </c>
      <c r="T27" s="171">
        <f>VLOOKUP(B27,'[1]Фонд 16птв'!$D$4:$FV$495,12,0)</f>
        <v>97</v>
      </c>
      <c r="U27" s="42"/>
      <c r="V27" s="76">
        <f>VLOOKUP(B27,'[1]Фонд 16птв'!$D$4:$FV$495,4,0)</f>
        <v>48</v>
      </c>
      <c r="W27" s="79">
        <f>VLOOKUP(B27,'[1]Фонд 16птв'!$D$4:$FV$495,5,0)</f>
        <v>1.3521599999999998</v>
      </c>
      <c r="X27" s="76">
        <f>VLOOKUP(B27,'[1]Фонд 16птв'!$D$4:$FV$495,6,0)</f>
        <v>97</v>
      </c>
      <c r="Y27" s="117" t="str">
        <f>VLOOKUP(B27,'[1]Фонд 16птв'!$D$4:$J$491,2,FALSE)</f>
        <v>вн</v>
      </c>
      <c r="Z27" s="43" t="str">
        <f>VLOOKUP(B27,'[1]Фонд 16птв'!$D$4:$FV$495,22,0)</f>
        <v>винтовой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</row>
    <row r="28" spans="1:239" s="5" customFormat="1" ht="180" customHeight="1" x14ac:dyDescent="1.05">
      <c r="A28" s="40">
        <f t="shared" si="0"/>
        <v>23</v>
      </c>
      <c r="B28" s="62">
        <v>2015</v>
      </c>
      <c r="C28" s="41" t="s">
        <v>27</v>
      </c>
      <c r="D28" s="64" t="s">
        <v>53</v>
      </c>
      <c r="E28" s="173"/>
      <c r="F28" s="173"/>
      <c r="G28" s="173"/>
      <c r="H28" s="173"/>
      <c r="I28" s="43" t="str">
        <f>VLOOKUP(B28,'[1]Фонд 16птв'!$D$4:$FV$495,51,0)</f>
        <v>СКЖ-60</v>
      </c>
      <c r="J28" s="173"/>
      <c r="K28" s="173"/>
      <c r="L28" s="173"/>
      <c r="M28" s="176"/>
      <c r="N28" s="176"/>
      <c r="O28" s="173"/>
      <c r="P28" s="173"/>
      <c r="Q28" s="173"/>
      <c r="R28" s="45"/>
      <c r="S28" s="175">
        <f t="shared" si="1"/>
        <v>0</v>
      </c>
      <c r="T28" s="171">
        <f>VLOOKUP(B28,'[1]Фонд 16птв'!$D$4:$FV$495,12,0)</f>
        <v>97</v>
      </c>
      <c r="U28" s="42"/>
      <c r="V28" s="76">
        <f>VLOOKUP(B28,'[1]Фонд 16птв'!$D$4:$FV$495,4,0)</f>
        <v>82</v>
      </c>
      <c r="W28" s="79">
        <f>VLOOKUP(B28,'[1]Фонд 16птв'!$D$4:$FV$495,5,0)</f>
        <v>2.3099399999999997</v>
      </c>
      <c r="X28" s="76">
        <f>VLOOKUP(B28,'[1]Фонд 16птв'!$D$4:$FV$495,6,0)</f>
        <v>97</v>
      </c>
      <c r="Y28" s="117" t="str">
        <f>VLOOKUP(B28,'[1]Фонд 16птв'!$D$4:$J$491,2,FALSE)</f>
        <v>вн</v>
      </c>
      <c r="Z28" s="43" t="str">
        <f>VLOOKUP(B28,'[1]Фонд 16птв'!$D$4:$FV$495,22,0)</f>
        <v>винтовой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</row>
    <row r="29" spans="1:239" s="5" customFormat="1" ht="180" customHeight="1" x14ac:dyDescent="1.05">
      <c r="A29" s="40">
        <f t="shared" si="0"/>
        <v>24</v>
      </c>
      <c r="B29" s="62">
        <v>2017</v>
      </c>
      <c r="C29" s="41" t="s">
        <v>27</v>
      </c>
      <c r="D29" s="64" t="s">
        <v>53</v>
      </c>
      <c r="E29" s="173"/>
      <c r="F29" s="173"/>
      <c r="G29" s="173"/>
      <c r="H29" s="173"/>
      <c r="I29" s="43" t="str">
        <f>VLOOKUP(B29,'[1]Фонд 16птв'!$D$4:$FV$495,51,0)</f>
        <v>СКЖ-60</v>
      </c>
      <c r="J29" s="173"/>
      <c r="K29" s="173"/>
      <c r="L29" s="173"/>
      <c r="M29" s="176"/>
      <c r="N29" s="176"/>
      <c r="O29" s="173"/>
      <c r="P29" s="173"/>
      <c r="Q29" s="173"/>
      <c r="R29" s="45"/>
      <c r="S29" s="175">
        <f t="shared" si="1"/>
        <v>0</v>
      </c>
      <c r="T29" s="171">
        <f>VLOOKUP(B29,'[1]Фонд 16птв'!$D$4:$FV$495,12,0)</f>
        <v>72</v>
      </c>
      <c r="U29" s="42"/>
      <c r="V29" s="76">
        <f>VLOOKUP(B29,'[1]Фонд 16птв'!$D$4:$FV$495,4,0)</f>
        <v>32</v>
      </c>
      <c r="W29" s="79">
        <f>VLOOKUP(B29,'[1]Фонд 16птв'!$D$4:$FV$495,5,0)</f>
        <v>1.5024</v>
      </c>
      <c r="X29" s="76">
        <f>VLOOKUP(B29,'[1]Фонд 16птв'!$D$4:$FV$495,6,0)</f>
        <v>95</v>
      </c>
      <c r="Y29" s="117" t="str">
        <f>VLOOKUP(B29,'[1]Фонд 16птв'!$D$4:$J$491,2,FALSE)</f>
        <v>ск</v>
      </c>
      <c r="Z29" s="43" t="str">
        <f>VLOOKUP(B29,'[1]Фонд 16птв'!$D$4:$FV$495,22,0)</f>
        <v>СК работает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</row>
    <row r="30" spans="1:239" s="5" customFormat="1" ht="180" customHeight="1" x14ac:dyDescent="1.05">
      <c r="A30" s="40">
        <f t="shared" si="0"/>
        <v>25</v>
      </c>
      <c r="B30" s="62">
        <v>2301</v>
      </c>
      <c r="C30" s="41" t="s">
        <v>27</v>
      </c>
      <c r="D30" s="64" t="s">
        <v>53</v>
      </c>
      <c r="E30" s="173"/>
      <c r="F30" s="173"/>
      <c r="G30" s="173"/>
      <c r="H30" s="173"/>
      <c r="I30" s="43" t="str">
        <f>VLOOKUP(B30,'[1]Фонд 16птв'!$D$4:$FV$495,51,0)</f>
        <v>СКЖ-60</v>
      </c>
      <c r="J30" s="173"/>
      <c r="K30" s="173"/>
      <c r="L30" s="173"/>
      <c r="M30" s="176"/>
      <c r="N30" s="176"/>
      <c r="O30" s="173"/>
      <c r="P30" s="173"/>
      <c r="Q30" s="173"/>
      <c r="R30" s="45"/>
      <c r="S30" s="175">
        <f t="shared" si="1"/>
        <v>0</v>
      </c>
      <c r="T30" s="171">
        <f>VLOOKUP(B30,'[1]Фонд 16птв'!$D$4:$FV$495,12,0)</f>
        <v>55</v>
      </c>
      <c r="U30" s="42"/>
      <c r="V30" s="76">
        <f>VLOOKUP(B30,'[1]Фонд 16птв'!$D$4:$FV$495,4,0)</f>
        <v>7</v>
      </c>
      <c r="W30" s="79">
        <f>VLOOKUP(B30,'[1]Фонд 16птв'!$D$4:$FV$495,5,0)</f>
        <v>1.2488699999999999</v>
      </c>
      <c r="X30" s="76">
        <f>VLOOKUP(B30,'[1]Фонд 16птв'!$D$4:$FV$495,6,0)</f>
        <v>81</v>
      </c>
      <c r="Y30" s="117" t="str">
        <f>VLOOKUP(B30,'[1]Фонд 16птв'!$D$4:$J$491,2,FALSE)</f>
        <v>вн</v>
      </c>
      <c r="Z30" s="43" t="str">
        <f>VLOOKUP(B30,'[1]Фонд 16птв'!$D$4:$FV$495,22,0)</f>
        <v>винтовой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</row>
    <row r="31" spans="1:239" s="5" customFormat="1" ht="180" customHeight="1" x14ac:dyDescent="1.05">
      <c r="A31" s="40">
        <f t="shared" si="0"/>
        <v>26</v>
      </c>
      <c r="B31" s="62">
        <v>2302</v>
      </c>
      <c r="C31" s="41" t="s">
        <v>27</v>
      </c>
      <c r="D31" s="64" t="s">
        <v>53</v>
      </c>
      <c r="E31" s="173"/>
      <c r="F31" s="173"/>
      <c r="G31" s="173"/>
      <c r="H31" s="173"/>
      <c r="I31" s="43" t="str">
        <f>VLOOKUP(B31,'[1]Фонд 16птв'!$D$4:$FV$495,51,0)</f>
        <v>СКЖ-60</v>
      </c>
      <c r="J31" s="173"/>
      <c r="K31" s="173"/>
      <c r="L31" s="173"/>
      <c r="M31" s="176"/>
      <c r="N31" s="176"/>
      <c r="O31" s="173"/>
      <c r="P31" s="173"/>
      <c r="Q31" s="173"/>
      <c r="R31" s="45"/>
      <c r="S31" s="175">
        <f t="shared" si="1"/>
        <v>0</v>
      </c>
      <c r="T31" s="171">
        <f>VLOOKUP(B31,'[1]Фонд 16птв'!$D$4:$FV$495,12,0)</f>
        <v>96</v>
      </c>
      <c r="U31" s="42"/>
      <c r="V31" s="76">
        <f>VLOOKUP(B31,'[1]Фонд 16птв'!$D$4:$FV$495,4,0)</f>
        <v>20</v>
      </c>
      <c r="W31" s="79">
        <f>VLOOKUP(B31,'[1]Фонд 16птв'!$D$4:$FV$495,5,0)</f>
        <v>1.3146</v>
      </c>
      <c r="X31" s="76">
        <f>VLOOKUP(B31,'[1]Фонд 16птв'!$D$4:$FV$495,6,0)</f>
        <v>93</v>
      </c>
      <c r="Y31" s="117" t="str">
        <f>VLOOKUP(B31,'[1]Фонд 16птв'!$D$4:$J$491,2,FALSE)</f>
        <v>вн</v>
      </c>
      <c r="Z31" s="43" t="str">
        <f>VLOOKUP(B31,'[1]Фонд 16птв'!$D$4:$FV$495,22,0)</f>
        <v>винтовой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</row>
    <row r="32" spans="1:239" s="5" customFormat="1" ht="180" customHeight="1" x14ac:dyDescent="1.05">
      <c r="A32" s="40">
        <f t="shared" si="0"/>
        <v>27</v>
      </c>
      <c r="B32" s="62">
        <v>2305</v>
      </c>
      <c r="C32" s="41" t="s">
        <v>27</v>
      </c>
      <c r="D32" s="64" t="s">
        <v>53</v>
      </c>
      <c r="E32" s="173"/>
      <c r="F32" s="173"/>
      <c r="G32" s="173"/>
      <c r="H32" s="173"/>
      <c r="I32" s="43" t="str">
        <f>VLOOKUP(B32,'[1]Фонд 16птв'!$D$4:$FV$495,51,0)</f>
        <v>СКЖ-60</v>
      </c>
      <c r="J32" s="173"/>
      <c r="K32" s="173"/>
      <c r="L32" s="173"/>
      <c r="M32" s="176"/>
      <c r="N32" s="176"/>
      <c r="O32" s="173"/>
      <c r="P32" s="173"/>
      <c r="Q32" s="173"/>
      <c r="R32" s="45"/>
      <c r="S32" s="175">
        <f t="shared" si="1"/>
        <v>0</v>
      </c>
      <c r="T32" s="171">
        <f>VLOOKUP(B32,'[1]Фонд 16птв'!$D$4:$FV$495,12,0)</f>
        <v>88</v>
      </c>
      <c r="U32" s="42"/>
      <c r="V32" s="76">
        <f>VLOOKUP(B32,'[1]Фонд 16птв'!$D$4:$FV$495,4,0)</f>
        <v>35</v>
      </c>
      <c r="W32" s="79">
        <f>VLOOKUP(B32,'[1]Фонд 16птв'!$D$4:$FV$495,5,0)</f>
        <v>4.2724499999999992</v>
      </c>
      <c r="X32" s="76">
        <f>VLOOKUP(B32,'[1]Фонд 16птв'!$D$4:$FV$495,6,0)</f>
        <v>87</v>
      </c>
      <c r="Y32" s="117" t="str">
        <f>VLOOKUP(B32,'[1]Фонд 16птв'!$D$4:$J$491,2,FALSE)</f>
        <v>вн</v>
      </c>
      <c r="Z32" s="43" t="str">
        <f>VLOOKUP(B32,'[1]Фонд 16птв'!$D$4:$FV$495,22,0)</f>
        <v>винтовой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</row>
    <row r="33" spans="1:239" s="5" customFormat="1" ht="180" customHeight="1" x14ac:dyDescent="1.05">
      <c r="A33" s="40">
        <f t="shared" si="0"/>
        <v>28</v>
      </c>
      <c r="B33" s="62">
        <v>2349</v>
      </c>
      <c r="C33" s="41" t="s">
        <v>27</v>
      </c>
      <c r="D33" s="64" t="s">
        <v>53</v>
      </c>
      <c r="E33" s="173"/>
      <c r="F33" s="173"/>
      <c r="G33" s="173"/>
      <c r="H33" s="173"/>
      <c r="I33" s="43" t="str">
        <f>VLOOKUP(B33,'[1]Фонд 16птв'!$D$4:$FV$495,51,0)</f>
        <v>СКЖ-60</v>
      </c>
      <c r="J33" s="173"/>
      <c r="K33" s="173"/>
      <c r="L33" s="173"/>
      <c r="M33" s="176"/>
      <c r="N33" s="176"/>
      <c r="O33" s="173"/>
      <c r="P33" s="173"/>
      <c r="Q33" s="173"/>
      <c r="R33" s="45"/>
      <c r="S33" s="175">
        <f t="shared" si="1"/>
        <v>0</v>
      </c>
      <c r="T33" s="171">
        <f>VLOOKUP(B33,'[1]Фонд 16птв'!$D$4:$FV$495,12,0)</f>
        <v>97</v>
      </c>
      <c r="U33" s="42"/>
      <c r="V33" s="76">
        <f>VLOOKUP(B33,'[1]Фонд 16птв'!$D$4:$FV$495,4,0)</f>
        <v>8</v>
      </c>
      <c r="W33" s="79">
        <f>VLOOKUP(B33,'[1]Фонд 16птв'!$D$4:$FV$495,5,0)</f>
        <v>0.52583999999999997</v>
      </c>
      <c r="X33" s="76">
        <f>VLOOKUP(B33,'[1]Фонд 16птв'!$D$4:$FV$495,6,0)</f>
        <v>93</v>
      </c>
      <c r="Y33" s="117" t="str">
        <f>VLOOKUP(B33,'[1]Фонд 16птв'!$D$4:$J$491,2,FALSE)</f>
        <v>вн</v>
      </c>
      <c r="Z33" s="43" t="str">
        <f>VLOOKUP(B33,'[1]Фонд 16птв'!$D$4:$FV$495,22,0)</f>
        <v>винтовой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</row>
    <row r="34" spans="1:239" s="5" customFormat="1" ht="180" customHeight="1" x14ac:dyDescent="1.05">
      <c r="A34" s="40">
        <f t="shared" si="0"/>
        <v>29</v>
      </c>
      <c r="B34" s="130">
        <v>4691</v>
      </c>
      <c r="C34" s="41" t="s">
        <v>27</v>
      </c>
      <c r="D34" s="64" t="s">
        <v>53</v>
      </c>
      <c r="E34" s="173"/>
      <c r="F34" s="173"/>
      <c r="G34" s="173"/>
      <c r="H34" s="173"/>
      <c r="I34" s="43" t="str">
        <f>VLOOKUP(B34,'[1]Фонд 16птв'!$D$4:$FV$495,51,0)</f>
        <v>СКЖ-60</v>
      </c>
      <c r="J34" s="173"/>
      <c r="K34" s="173"/>
      <c r="L34" s="173"/>
      <c r="M34" s="176"/>
      <c r="N34" s="176"/>
      <c r="O34" s="173"/>
      <c r="P34" s="173"/>
      <c r="Q34" s="173"/>
      <c r="R34" s="131" t="s">
        <v>38</v>
      </c>
      <c r="S34" s="175">
        <f t="shared" si="1"/>
        <v>0</v>
      </c>
      <c r="T34" s="171">
        <f>VLOOKUP(B34,'[1]Фонд 16птв'!$D$4:$FV$495,12,0)</f>
        <v>0</v>
      </c>
      <c r="U34" s="42"/>
      <c r="V34" s="76">
        <f>VLOOKUP(B34,'[1]Фонд 16птв'!$D$4:$FV$495,4,0)</f>
        <v>0</v>
      </c>
      <c r="W34" s="79">
        <f>VLOOKUP(B34,'[1]Фонд 16птв'!$D$4:$FV$495,5,0)</f>
        <v>0</v>
      </c>
      <c r="X34" s="76">
        <f>VLOOKUP(B34,'[1]Фонд 16птв'!$D$4:$FV$495,6,0)</f>
        <v>0</v>
      </c>
      <c r="Y34" s="117" t="str">
        <f>VLOOKUP(B34,'[1]Фонд 16птв'!$D$4:$J$491,2,FALSE)</f>
        <v>вн</v>
      </c>
      <c r="Z34" s="43" t="str">
        <f>VLOOKUP(B34,'[1]Фонд 16птв'!$D$4:$FV$495,22,0)</f>
        <v>Бездействие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</row>
    <row r="35" spans="1:239" s="162" customFormat="1" ht="180" customHeight="1" x14ac:dyDescent="1.05">
      <c r="A35" s="151"/>
      <c r="B35" s="152"/>
      <c r="C35" s="153"/>
      <c r="D35" s="164"/>
      <c r="E35" s="154"/>
      <c r="F35" s="155"/>
      <c r="G35" s="155"/>
      <c r="H35" s="155"/>
      <c r="I35" s="156"/>
      <c r="J35" s="155"/>
      <c r="K35" s="155"/>
      <c r="L35" s="155"/>
      <c r="M35" s="165"/>
      <c r="N35" s="165"/>
      <c r="O35" s="155"/>
      <c r="P35" s="155"/>
      <c r="Q35" s="158"/>
      <c r="R35" s="159"/>
      <c r="S35" s="166"/>
      <c r="T35" s="158"/>
      <c r="U35" s="166"/>
      <c r="V35" s="167">
        <f>SUM(V6:V34)</f>
        <v>801</v>
      </c>
      <c r="W35" s="168">
        <f>SUM(W6:W34)</f>
        <v>35.005920000000003</v>
      </c>
      <c r="X35" s="163"/>
      <c r="Y35" s="169"/>
      <c r="Z35" s="156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</row>
    <row r="36" spans="1:239" s="8" customFormat="1" ht="200.1" customHeight="1" x14ac:dyDescent="0.15">
      <c r="A36" s="46"/>
      <c r="B36" s="46"/>
      <c r="C36" s="47"/>
      <c r="D36" s="67"/>
      <c r="E36" s="47" t="s">
        <v>29</v>
      </c>
      <c r="F36" s="46"/>
      <c r="G36" s="46"/>
      <c r="H36" s="47"/>
      <c r="I36" s="47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X36" s="102"/>
      <c r="Y36" s="4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spans="1:239" s="10" customFormat="1" ht="200.1" customHeight="1" x14ac:dyDescent="1.05">
      <c r="A37" s="49" t="s">
        <v>30</v>
      </c>
      <c r="B37" s="49" t="s">
        <v>5</v>
      </c>
      <c r="C37" s="122" t="s">
        <v>32</v>
      </c>
      <c r="D37" s="116"/>
      <c r="E37" s="180" t="s">
        <v>14</v>
      </c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1"/>
      <c r="Q37" s="63" t="s">
        <v>33</v>
      </c>
      <c r="R37" s="50" t="s">
        <v>34</v>
      </c>
      <c r="S37" s="125"/>
      <c r="T37" s="125"/>
      <c r="U37" s="125"/>
      <c r="V37" s="98"/>
      <c r="W37" s="93"/>
      <c r="X37" s="102"/>
      <c r="Y37" s="125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 spans="1:239" s="10" customFormat="1" ht="200.1" customHeight="1" x14ac:dyDescent="0.15">
      <c r="A38" s="52">
        <v>1</v>
      </c>
      <c r="B38" s="53"/>
      <c r="C38" s="179"/>
      <c r="D38" s="177"/>
      <c r="E38" s="177"/>
      <c r="F38" s="119"/>
      <c r="G38" s="177"/>
      <c r="H38" s="177"/>
      <c r="I38" s="177"/>
      <c r="J38" s="177"/>
      <c r="K38" s="177"/>
      <c r="L38" s="177"/>
      <c r="M38" s="177"/>
      <c r="N38" s="177"/>
      <c r="O38" s="177"/>
      <c r="P38" s="178"/>
      <c r="Q38" s="123"/>
      <c r="R38" s="123"/>
      <c r="S38" s="56"/>
      <c r="T38" s="56"/>
      <c r="U38" s="56"/>
      <c r="V38" s="98"/>
      <c r="W38" s="93"/>
      <c r="X38" s="102"/>
      <c r="Y38" s="5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spans="1:239" s="10" customFormat="1" ht="200.1" customHeight="1" x14ac:dyDescent="0.15">
      <c r="A39" s="52">
        <v>2</v>
      </c>
      <c r="B39" s="53"/>
      <c r="C39" s="179"/>
      <c r="D39" s="177"/>
      <c r="E39" s="177"/>
      <c r="F39" s="119"/>
      <c r="G39" s="177"/>
      <c r="H39" s="177"/>
      <c r="I39" s="177"/>
      <c r="J39" s="177"/>
      <c r="K39" s="177"/>
      <c r="L39" s="177"/>
      <c r="M39" s="177"/>
      <c r="N39" s="177"/>
      <c r="O39" s="177"/>
      <c r="P39" s="178"/>
      <c r="Q39" s="123"/>
      <c r="R39" s="123"/>
      <c r="S39" s="56"/>
      <c r="T39" s="56"/>
      <c r="U39" s="56"/>
      <c r="V39" s="98"/>
      <c r="W39" s="93"/>
      <c r="X39" s="102"/>
      <c r="Y39" s="5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spans="1:239" s="10" customFormat="1" ht="200.1" customHeight="1" x14ac:dyDescent="0.15">
      <c r="A40" s="52">
        <v>3</v>
      </c>
      <c r="B40" s="53"/>
      <c r="C40" s="179"/>
      <c r="D40" s="177"/>
      <c r="E40" s="177"/>
      <c r="F40" s="119"/>
      <c r="G40" s="119"/>
      <c r="H40" s="119"/>
      <c r="I40" s="119"/>
      <c r="J40" s="119"/>
      <c r="K40" s="119"/>
      <c r="L40" s="119"/>
      <c r="M40" s="119"/>
      <c r="N40" s="133"/>
      <c r="O40" s="119"/>
      <c r="P40" s="120"/>
      <c r="Q40" s="123"/>
      <c r="R40" s="123"/>
      <c r="S40" s="56"/>
      <c r="T40" s="56"/>
      <c r="U40" s="56"/>
      <c r="V40" s="98"/>
      <c r="W40" s="93"/>
      <c r="X40" s="102"/>
      <c r="Y40" s="5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spans="1:239" s="10" customFormat="1" ht="200.1" customHeight="1" x14ac:dyDescent="0.15">
      <c r="A41" s="52">
        <v>4</v>
      </c>
      <c r="B41" s="53"/>
      <c r="C41" s="179"/>
      <c r="D41" s="177"/>
      <c r="E41" s="177"/>
      <c r="F41" s="119"/>
      <c r="G41" s="119"/>
      <c r="H41" s="119"/>
      <c r="I41" s="119"/>
      <c r="J41" s="119"/>
      <c r="K41" s="119"/>
      <c r="L41" s="119"/>
      <c r="M41" s="119"/>
      <c r="N41" s="133"/>
      <c r="O41" s="119"/>
      <c r="P41" s="120"/>
      <c r="Q41" s="123"/>
      <c r="R41" s="123"/>
      <c r="S41" s="56"/>
      <c r="T41" s="56"/>
      <c r="U41" s="56"/>
      <c r="V41" s="98"/>
      <c r="W41" s="93"/>
      <c r="X41" s="102"/>
      <c r="Y41" s="5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spans="1:239" s="10" customFormat="1" ht="200.1" customHeight="1" x14ac:dyDescent="0.15">
      <c r="A42" s="52">
        <v>5</v>
      </c>
      <c r="B42" s="53"/>
      <c r="C42" s="179"/>
      <c r="D42" s="177"/>
      <c r="E42" s="177"/>
      <c r="F42" s="119"/>
      <c r="G42" s="119"/>
      <c r="H42" s="119"/>
      <c r="I42" s="119"/>
      <c r="J42" s="119"/>
      <c r="K42" s="119"/>
      <c r="L42" s="119"/>
      <c r="M42" s="119"/>
      <c r="N42" s="133"/>
      <c r="O42" s="119"/>
      <c r="P42" s="120"/>
      <c r="Q42" s="123"/>
      <c r="R42" s="123"/>
      <c r="S42" s="56"/>
      <c r="T42" s="56"/>
      <c r="U42" s="56"/>
      <c r="V42" s="98"/>
      <c r="W42" s="93"/>
      <c r="X42" s="102"/>
      <c r="Y42" s="5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spans="1:239" s="10" customFormat="1" ht="200.1" customHeight="1" x14ac:dyDescent="0.15">
      <c r="A43" s="52">
        <v>6</v>
      </c>
      <c r="B43" s="53"/>
      <c r="C43" s="179"/>
      <c r="D43" s="177"/>
      <c r="E43" s="177"/>
      <c r="F43" s="119"/>
      <c r="G43" s="177"/>
      <c r="H43" s="177"/>
      <c r="I43" s="177"/>
      <c r="J43" s="177"/>
      <c r="K43" s="177"/>
      <c r="L43" s="177"/>
      <c r="M43" s="177"/>
      <c r="N43" s="177"/>
      <c r="O43" s="177"/>
      <c r="P43" s="178"/>
      <c r="Q43" s="123"/>
      <c r="R43" s="123"/>
      <c r="S43" s="56"/>
      <c r="T43" s="56"/>
      <c r="U43" s="56"/>
      <c r="V43" s="98"/>
      <c r="W43" s="93"/>
      <c r="X43" s="102"/>
      <c r="Y43" s="5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spans="1:239" s="10" customFormat="1" ht="200.1" customHeight="1" x14ac:dyDescent="1.05">
      <c r="A44" s="49">
        <v>7</v>
      </c>
      <c r="B44" s="49"/>
      <c r="C44" s="179"/>
      <c r="D44" s="177"/>
      <c r="E44" s="177"/>
      <c r="F44" s="119"/>
      <c r="G44" s="177"/>
      <c r="H44" s="177"/>
      <c r="I44" s="177"/>
      <c r="J44" s="177"/>
      <c r="K44" s="177"/>
      <c r="L44" s="177"/>
      <c r="M44" s="177"/>
      <c r="N44" s="177"/>
      <c r="O44" s="177"/>
      <c r="P44" s="178"/>
      <c r="Q44" s="123"/>
      <c r="R44" s="123"/>
      <c r="S44" s="56"/>
      <c r="T44" s="56"/>
      <c r="U44" s="56"/>
      <c r="V44" s="98"/>
      <c r="W44" s="93"/>
      <c r="X44" s="102"/>
      <c r="Y44" s="5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spans="1:239" s="10" customFormat="1" ht="200.1" customHeight="1" x14ac:dyDescent="0.15">
      <c r="A45" s="52">
        <v>8</v>
      </c>
      <c r="B45" s="53"/>
      <c r="C45" s="179"/>
      <c r="D45" s="177"/>
      <c r="E45" s="177"/>
      <c r="F45" s="119"/>
      <c r="G45" s="177"/>
      <c r="H45" s="177"/>
      <c r="I45" s="177"/>
      <c r="J45" s="177"/>
      <c r="K45" s="177"/>
      <c r="L45" s="177"/>
      <c r="M45" s="177"/>
      <c r="N45" s="177"/>
      <c r="O45" s="177"/>
      <c r="P45" s="178"/>
      <c r="Q45" s="123"/>
      <c r="R45" s="123"/>
      <c r="S45" s="56"/>
      <c r="T45" s="56"/>
      <c r="U45" s="56"/>
      <c r="V45" s="98"/>
      <c r="W45" s="93"/>
      <c r="X45" s="102"/>
      <c r="Y45" s="5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spans="1:239" s="10" customFormat="1" ht="200.1" customHeight="1" x14ac:dyDescent="0.15">
      <c r="A46" s="52">
        <v>9</v>
      </c>
      <c r="B46" s="53"/>
      <c r="C46" s="179"/>
      <c r="D46" s="177"/>
      <c r="E46" s="177"/>
      <c r="F46" s="119"/>
      <c r="G46" s="177"/>
      <c r="H46" s="177"/>
      <c r="I46" s="177"/>
      <c r="J46" s="177"/>
      <c r="K46" s="177"/>
      <c r="L46" s="177"/>
      <c r="M46" s="177"/>
      <c r="N46" s="177"/>
      <c r="O46" s="177"/>
      <c r="P46" s="178"/>
      <c r="Q46" s="123"/>
      <c r="R46" s="123"/>
      <c r="S46" s="56"/>
      <c r="T46" s="56"/>
      <c r="U46" s="56"/>
      <c r="V46" s="98"/>
      <c r="W46" s="93"/>
      <c r="X46" s="102"/>
      <c r="Y46" s="5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spans="1:239" s="10" customFormat="1" ht="200.1" customHeight="1" x14ac:dyDescent="0.15">
      <c r="A47" s="52">
        <v>10</v>
      </c>
      <c r="B47" s="53"/>
      <c r="C47" s="179"/>
      <c r="D47" s="177"/>
      <c r="E47" s="177"/>
      <c r="F47" s="119"/>
      <c r="G47" s="177"/>
      <c r="H47" s="177"/>
      <c r="I47" s="177"/>
      <c r="J47" s="177"/>
      <c r="K47" s="177"/>
      <c r="L47" s="177"/>
      <c r="M47" s="177"/>
      <c r="N47" s="177"/>
      <c r="O47" s="177"/>
      <c r="P47" s="178"/>
      <c r="Q47" s="123"/>
      <c r="R47" s="123"/>
      <c r="S47" s="56"/>
      <c r="T47" s="56"/>
      <c r="U47" s="56"/>
      <c r="V47" s="98"/>
      <c r="W47" s="93"/>
      <c r="X47" s="102"/>
      <c r="Y47" s="5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spans="1:239" s="10" customFormat="1" ht="200.1" customHeight="1" x14ac:dyDescent="0.15">
      <c r="A48" s="11"/>
      <c r="B48" s="8"/>
      <c r="C48" s="12"/>
      <c r="D48" s="68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03"/>
      <c r="W48" s="80"/>
      <c r="X48" s="104"/>
      <c r="Y48" s="12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spans="1:239" s="2" customFormat="1" ht="200.1" customHeight="1" x14ac:dyDescent="1.2">
      <c r="A49" s="20"/>
      <c r="B49" s="20"/>
      <c r="C49" s="57" t="s">
        <v>35</v>
      </c>
      <c r="D49" s="201"/>
      <c r="E49" s="201"/>
      <c r="F49" s="58"/>
      <c r="G49" s="20"/>
      <c r="H49" s="20"/>
      <c r="I49" s="56"/>
      <c r="J49" s="20"/>
      <c r="K49" s="20"/>
      <c r="L49" s="20"/>
      <c r="M49" s="84"/>
      <c r="N49" s="84"/>
      <c r="O49" s="20"/>
      <c r="P49" s="20"/>
      <c r="Q49" s="20"/>
      <c r="R49" s="20"/>
      <c r="S49" s="20"/>
      <c r="T49" s="20"/>
      <c r="U49" s="20"/>
      <c r="V49" s="99"/>
      <c r="W49" s="94"/>
      <c r="X49" s="70"/>
      <c r="Y49" s="56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1:239" s="10" customFormat="1" ht="200.1" customHeight="1" x14ac:dyDescent="1.2">
      <c r="A50" s="51"/>
      <c r="B50" s="51"/>
      <c r="C50" s="57" t="s">
        <v>36</v>
      </c>
      <c r="D50" s="201"/>
      <c r="E50" s="201"/>
      <c r="F50" s="20"/>
      <c r="G50" s="51"/>
      <c r="H50" s="58"/>
      <c r="I50" s="56"/>
      <c r="J50" s="20"/>
      <c r="K50" s="51"/>
      <c r="L50" s="51"/>
      <c r="M50" s="85"/>
      <c r="N50" s="85"/>
      <c r="O50" s="51"/>
      <c r="P50" s="51"/>
      <c r="Q50" s="51"/>
      <c r="R50" s="51"/>
      <c r="S50" s="51"/>
      <c r="T50" s="51"/>
      <c r="U50" s="51"/>
      <c r="V50" s="99"/>
      <c r="W50" s="93"/>
      <c r="X50" s="102"/>
      <c r="Y50" s="5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spans="1:239" s="10" customFormat="1" ht="200.1" customHeight="1" x14ac:dyDescent="1.2">
      <c r="A51" s="51"/>
      <c r="B51" s="51"/>
      <c r="C51" s="57" t="s">
        <v>37</v>
      </c>
      <c r="D51" s="201"/>
      <c r="E51" s="201"/>
      <c r="F51" s="20"/>
      <c r="G51" s="56"/>
      <c r="H51" s="58"/>
      <c r="I51" s="56"/>
      <c r="J51" s="20"/>
      <c r="K51" s="51"/>
      <c r="L51" s="51"/>
      <c r="M51" s="85"/>
      <c r="N51" s="85"/>
      <c r="O51" s="51"/>
      <c r="P51" s="51"/>
      <c r="Q51" s="51"/>
      <c r="R51" s="51"/>
      <c r="S51" s="51"/>
      <c r="T51" s="51"/>
      <c r="U51" s="51"/>
      <c r="V51" s="100"/>
      <c r="W51" s="93"/>
      <c r="X51" s="102"/>
      <c r="Y51" s="5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spans="1:239" s="10" customFormat="1" ht="200.1" customHeight="1" x14ac:dyDescent="1.05">
      <c r="A52" s="11"/>
      <c r="B52" s="8"/>
      <c r="C52" s="12"/>
      <c r="D52" s="68"/>
      <c r="E52" s="12"/>
      <c r="F52" s="12"/>
      <c r="G52" s="12"/>
      <c r="H52" s="12"/>
      <c r="I52" s="12"/>
      <c r="J52" s="12"/>
      <c r="K52" s="14"/>
      <c r="L52" s="12"/>
      <c r="M52" s="14"/>
      <c r="N52" s="14"/>
      <c r="O52" s="12"/>
      <c r="P52" s="12"/>
      <c r="Q52" s="12"/>
      <c r="R52" s="12"/>
      <c r="S52" s="12"/>
      <c r="T52" s="12"/>
      <c r="U52" s="12"/>
      <c r="V52" s="105"/>
      <c r="W52" s="80"/>
      <c r="X52" s="104"/>
      <c r="Y52" s="12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spans="1:239" s="4" customFormat="1" ht="21.95" customHeight="1" x14ac:dyDescent="1.05">
      <c r="A53" s="1"/>
      <c r="B53" s="1"/>
      <c r="C53" s="1"/>
      <c r="D53" s="6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R53" s="3"/>
      <c r="S53" s="1"/>
      <c r="T53" s="1"/>
      <c r="U53" s="1"/>
      <c r="V53" s="106"/>
      <c r="W53" s="107"/>
      <c r="X53" s="106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</row>
    <row r="54" spans="1:239" s="4" customFormat="1" ht="21.95" customHeight="1" x14ac:dyDescent="1.05">
      <c r="A54" s="1"/>
      <c r="B54" s="1"/>
      <c r="C54" s="1"/>
      <c r="D54" s="6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R54" s="3"/>
      <c r="S54" s="1"/>
      <c r="T54" s="1"/>
      <c r="U54" s="1"/>
      <c r="V54" s="106"/>
      <c r="W54" s="107"/>
      <c r="X54" s="106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</row>
    <row r="55" spans="1:239" s="4" customFormat="1" ht="21.95" customHeight="1" x14ac:dyDescent="1.05">
      <c r="A55" s="1"/>
      <c r="B55" s="1"/>
      <c r="C55" s="1"/>
      <c r="D55" s="6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R55" s="3"/>
      <c r="S55" s="1"/>
      <c r="T55" s="1"/>
      <c r="U55" s="1"/>
      <c r="V55" s="106"/>
      <c r="W55" s="107"/>
      <c r="X55" s="106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</row>
    <row r="56" spans="1:239" s="4" customFormat="1" ht="21.95" customHeight="1" x14ac:dyDescent="1.05">
      <c r="A56" s="1"/>
      <c r="B56" s="1"/>
      <c r="C56" s="1"/>
      <c r="D56" s="6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R56" s="3"/>
      <c r="S56" s="1"/>
      <c r="T56" s="1"/>
      <c r="U56" s="1"/>
      <c r="V56" s="106"/>
      <c r="W56" s="107"/>
      <c r="X56" s="106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</row>
    <row r="57" spans="1:239" s="4" customFormat="1" ht="21.95" customHeight="1" x14ac:dyDescent="1.05">
      <c r="A57" s="1"/>
      <c r="B57" s="1"/>
      <c r="C57" s="1"/>
      <c r="D57" s="6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R57" s="3"/>
      <c r="S57" s="1"/>
      <c r="T57" s="1"/>
      <c r="U57" s="1"/>
      <c r="V57" s="106"/>
      <c r="W57" s="107"/>
      <c r="X57" s="106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</row>
    <row r="58" spans="1:239" s="4" customFormat="1" ht="21.95" customHeight="1" x14ac:dyDescent="1.05">
      <c r="A58" s="1"/>
      <c r="B58" s="1"/>
      <c r="C58" s="1"/>
      <c r="D58" s="6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R58" s="3"/>
      <c r="S58" s="1"/>
      <c r="T58" s="1"/>
      <c r="U58" s="1"/>
      <c r="V58" s="106"/>
      <c r="W58" s="107"/>
      <c r="X58" s="106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</row>
    <row r="59" spans="1:239" s="4" customFormat="1" ht="21.95" customHeight="1" x14ac:dyDescent="1.05">
      <c r="A59" s="1"/>
      <c r="B59" s="1"/>
      <c r="C59" s="1"/>
      <c r="D59" s="6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R59" s="3"/>
      <c r="S59" s="1"/>
      <c r="T59" s="1"/>
      <c r="U59" s="1"/>
      <c r="V59" s="106"/>
      <c r="W59" s="107"/>
      <c r="X59" s="106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</row>
    <row r="60" spans="1:239" s="4" customFormat="1" ht="21.95" customHeight="1" x14ac:dyDescent="1.05">
      <c r="A60" s="1"/>
      <c r="B60" s="1"/>
      <c r="C60" s="1"/>
      <c r="D60" s="6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R60" s="3"/>
      <c r="S60" s="1"/>
      <c r="T60" s="1"/>
      <c r="U60" s="1"/>
      <c r="V60" s="106"/>
      <c r="W60" s="107"/>
      <c r="X60" s="106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</row>
    <row r="61" spans="1:239" s="4" customFormat="1" ht="21.95" customHeight="1" x14ac:dyDescent="1.05">
      <c r="A61" s="1"/>
      <c r="B61" s="1"/>
      <c r="C61" s="1"/>
      <c r="D61" s="6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R61" s="3"/>
      <c r="S61" s="1"/>
      <c r="T61" s="1"/>
      <c r="U61" s="1"/>
      <c r="V61" s="106"/>
      <c r="W61" s="107"/>
      <c r="X61" s="106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</row>
    <row r="62" spans="1:239" s="4" customFormat="1" ht="21.95" customHeight="1" x14ac:dyDescent="1.05">
      <c r="A62" s="1"/>
      <c r="B62" s="1"/>
      <c r="C62" s="1"/>
      <c r="D62" s="6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R62" s="3"/>
      <c r="S62" s="1"/>
      <c r="T62" s="1"/>
      <c r="U62" s="1"/>
      <c r="V62" s="106"/>
      <c r="W62" s="107"/>
      <c r="X62" s="106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</row>
    <row r="63" spans="1:239" s="4" customFormat="1" ht="21.95" customHeight="1" x14ac:dyDescent="1.05">
      <c r="A63" s="1"/>
      <c r="B63" s="1"/>
      <c r="C63" s="1"/>
      <c r="D63" s="6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R63" s="3"/>
      <c r="S63" s="1"/>
      <c r="T63" s="1"/>
      <c r="U63" s="1"/>
      <c r="V63" s="106"/>
      <c r="W63" s="107"/>
      <c r="X63" s="106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</row>
    <row r="64" spans="1:239" s="4" customFormat="1" ht="21.95" customHeight="1" x14ac:dyDescent="1.05">
      <c r="A64" s="1"/>
      <c r="B64" s="1"/>
      <c r="C64" s="1"/>
      <c r="D64" s="69"/>
      <c r="E64" s="1"/>
      <c r="F64" s="1"/>
      <c r="G64" s="1"/>
      <c r="H64" s="1"/>
      <c r="I64" s="1"/>
      <c r="J64" s="1"/>
      <c r="K64" s="1"/>
      <c r="L64" s="1"/>
      <c r="M64" s="1"/>
      <c r="N64" s="1"/>
      <c r="O64" s="17"/>
      <c r="P64" s="17"/>
      <c r="R64" s="3"/>
      <c r="S64" s="1"/>
      <c r="T64" s="1"/>
      <c r="U64" s="1"/>
      <c r="V64" s="106"/>
      <c r="W64" s="107"/>
      <c r="X64" s="106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</row>
    <row r="65" spans="1:239" s="4" customFormat="1" ht="21.95" customHeight="1" x14ac:dyDescent="1.05">
      <c r="A65" s="1"/>
      <c r="B65" s="1"/>
      <c r="C65" s="1"/>
      <c r="D65" s="69"/>
      <c r="E65" s="1"/>
      <c r="F65" s="1"/>
      <c r="G65" s="1"/>
      <c r="H65" s="1"/>
      <c r="I65" s="1"/>
      <c r="J65" s="1"/>
      <c r="K65" s="1"/>
      <c r="L65" s="1"/>
      <c r="M65" s="1"/>
      <c r="N65" s="1"/>
      <c r="O65" s="17"/>
      <c r="P65" s="17"/>
      <c r="R65" s="3"/>
      <c r="S65" s="1"/>
      <c r="T65" s="1"/>
      <c r="U65" s="1"/>
      <c r="V65" s="106"/>
      <c r="W65" s="107"/>
      <c r="X65" s="106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</row>
    <row r="66" spans="1:239" s="4" customFormat="1" ht="21.95" customHeight="1" x14ac:dyDescent="1.05">
      <c r="A66" s="1"/>
      <c r="B66" s="1"/>
      <c r="C66" s="1"/>
      <c r="D66" s="6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R66" s="3"/>
      <c r="S66" s="1"/>
      <c r="T66" s="1"/>
      <c r="U66" s="1"/>
      <c r="V66" s="106"/>
      <c r="W66" s="107"/>
      <c r="X66" s="106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</row>
    <row r="67" spans="1:239" s="4" customFormat="1" ht="21.95" customHeight="1" x14ac:dyDescent="1.05">
      <c r="A67" s="1"/>
      <c r="B67" s="1"/>
      <c r="C67" s="1"/>
      <c r="D67" s="6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R67" s="3"/>
      <c r="S67" s="1"/>
      <c r="T67" s="1"/>
      <c r="U67" s="1"/>
      <c r="V67" s="106"/>
      <c r="W67" s="107"/>
      <c r="X67" s="106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</row>
    <row r="68" spans="1:239" s="4" customFormat="1" ht="21.95" customHeight="1" x14ac:dyDescent="1.05">
      <c r="A68" s="1"/>
      <c r="B68" s="1"/>
      <c r="C68" s="1"/>
      <c r="D68" s="6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R68" s="3"/>
      <c r="S68" s="1"/>
      <c r="T68" s="1"/>
      <c r="U68" s="1"/>
      <c r="V68" s="106"/>
      <c r="W68" s="107"/>
      <c r="X68" s="106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</row>
    <row r="69" spans="1:239" s="4" customFormat="1" ht="21.95" customHeight="1" x14ac:dyDescent="1.05">
      <c r="A69" s="1"/>
      <c r="B69" s="1"/>
      <c r="C69" s="1"/>
      <c r="D69" s="6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R69" s="3"/>
      <c r="S69" s="1"/>
      <c r="T69" s="1"/>
      <c r="U69" s="1"/>
      <c r="V69" s="106"/>
      <c r="W69" s="107"/>
      <c r="X69" s="106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</row>
    <row r="70" spans="1:239" s="4" customFormat="1" ht="21.95" customHeight="1" x14ac:dyDescent="1.05">
      <c r="A70" s="1"/>
      <c r="B70" s="1"/>
      <c r="C70" s="1"/>
      <c r="D70" s="6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R70" s="3"/>
      <c r="S70" s="1"/>
      <c r="T70" s="1"/>
      <c r="U70" s="1"/>
      <c r="V70" s="106"/>
      <c r="W70" s="107"/>
      <c r="X70" s="106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</row>
    <row r="71" spans="1:239" s="4" customFormat="1" ht="21.95" customHeight="1" x14ac:dyDescent="1.05">
      <c r="A71" s="1"/>
      <c r="B71" s="1"/>
      <c r="C71" s="1"/>
      <c r="D71" s="6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R71" s="3"/>
      <c r="S71" s="1"/>
      <c r="T71" s="1"/>
      <c r="U71" s="1"/>
      <c r="V71" s="106"/>
      <c r="W71" s="107"/>
      <c r="X71" s="106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</row>
    <row r="72" spans="1:239" s="4" customFormat="1" ht="21.95" customHeight="1" x14ac:dyDescent="1.05">
      <c r="A72" s="1"/>
      <c r="B72" s="1"/>
      <c r="C72" s="1"/>
      <c r="D72" s="6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R72" s="3"/>
      <c r="S72" s="1"/>
      <c r="T72" s="1"/>
      <c r="U72" s="1"/>
      <c r="V72" s="106"/>
      <c r="W72" s="107"/>
      <c r="X72" s="106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</row>
    <row r="73" spans="1:239" s="4" customFormat="1" ht="21.95" customHeight="1" x14ac:dyDescent="1.05">
      <c r="A73" s="1"/>
      <c r="B73" s="1"/>
      <c r="C73" s="1"/>
      <c r="D73" s="6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R73" s="3"/>
      <c r="S73" s="1"/>
      <c r="T73" s="1"/>
      <c r="U73" s="1"/>
      <c r="V73" s="106"/>
      <c r="W73" s="107"/>
      <c r="X73" s="106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</row>
    <row r="74" spans="1:239" s="4" customFormat="1" ht="21.95" customHeight="1" x14ac:dyDescent="1.05">
      <c r="A74" s="1"/>
      <c r="B74" s="1"/>
      <c r="C74" s="1"/>
      <c r="D74" s="6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R74" s="3"/>
      <c r="S74" s="1"/>
      <c r="T74" s="1"/>
      <c r="U74" s="1"/>
      <c r="V74" s="106"/>
      <c r="W74" s="107"/>
      <c r="X74" s="106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</row>
    <row r="75" spans="1:239" s="4" customFormat="1" ht="21.95" customHeight="1" x14ac:dyDescent="1.05">
      <c r="A75" s="1"/>
      <c r="B75" s="1"/>
      <c r="C75" s="1"/>
      <c r="D75" s="6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R75" s="3"/>
      <c r="S75" s="1"/>
      <c r="T75" s="1"/>
      <c r="U75" s="1"/>
      <c r="V75" s="106"/>
      <c r="W75" s="107"/>
      <c r="X75" s="106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</row>
    <row r="76" spans="1:239" s="4" customFormat="1" ht="21.95" customHeight="1" x14ac:dyDescent="1.05">
      <c r="A76" s="1"/>
      <c r="B76" s="1"/>
      <c r="C76" s="1"/>
      <c r="D76" s="6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R76" s="3"/>
      <c r="S76" s="1"/>
      <c r="T76" s="1"/>
      <c r="U76" s="1"/>
      <c r="V76" s="106"/>
      <c r="W76" s="107"/>
      <c r="X76" s="106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</row>
    <row r="77" spans="1:239" s="4" customFormat="1" ht="21.95" customHeight="1" x14ac:dyDescent="1.05">
      <c r="A77" s="1"/>
      <c r="B77" s="1"/>
      <c r="C77" s="1"/>
      <c r="D77" s="6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R77" s="3"/>
      <c r="S77" s="1"/>
      <c r="T77" s="1"/>
      <c r="U77" s="1"/>
      <c r="V77" s="106"/>
      <c r="W77" s="107"/>
      <c r="X77" s="106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</row>
    <row r="78" spans="1:239" s="4" customFormat="1" ht="21.95" customHeight="1" x14ac:dyDescent="1.05">
      <c r="A78" s="1"/>
      <c r="B78" s="1"/>
      <c r="C78" s="1"/>
      <c r="D78" s="6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R78" s="3"/>
      <c r="S78" s="1"/>
      <c r="T78" s="1"/>
      <c r="U78" s="1"/>
      <c r="V78" s="106"/>
      <c r="W78" s="107"/>
      <c r="X78" s="106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</row>
    <row r="79" spans="1:239" s="4" customFormat="1" ht="21.95" customHeight="1" x14ac:dyDescent="1.05">
      <c r="A79" s="1"/>
      <c r="B79" s="1"/>
      <c r="C79" s="1"/>
      <c r="D79" s="6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R79" s="3"/>
      <c r="S79" s="1"/>
      <c r="T79" s="1"/>
      <c r="U79" s="1"/>
      <c r="V79" s="106"/>
      <c r="W79" s="107"/>
      <c r="X79" s="106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</row>
    <row r="80" spans="1:239" s="4" customFormat="1" ht="21.95" customHeight="1" x14ac:dyDescent="1.05">
      <c r="A80" s="1"/>
      <c r="B80" s="1"/>
      <c r="C80" s="1"/>
      <c r="D80" s="6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R80" s="3"/>
      <c r="S80" s="1"/>
      <c r="T80" s="1"/>
      <c r="U80" s="1"/>
      <c r="V80" s="106"/>
      <c r="W80" s="107"/>
      <c r="X80" s="106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</row>
    <row r="81" spans="1:239" s="4" customFormat="1" ht="21.95" customHeight="1" x14ac:dyDescent="1.05">
      <c r="A81" s="1"/>
      <c r="B81" s="1"/>
      <c r="C81" s="1"/>
      <c r="D81" s="6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R81" s="3"/>
      <c r="S81" s="1"/>
      <c r="T81" s="1"/>
      <c r="U81" s="1"/>
      <c r="V81" s="106"/>
      <c r="W81" s="107"/>
      <c r="X81" s="106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</row>
    <row r="82" spans="1:239" s="4" customFormat="1" ht="21.95" customHeight="1" x14ac:dyDescent="1.05">
      <c r="A82" s="1"/>
      <c r="B82" s="1"/>
      <c r="C82" s="1"/>
      <c r="D82" s="6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R82" s="3"/>
      <c r="S82" s="1"/>
      <c r="T82" s="1"/>
      <c r="U82" s="1"/>
      <c r="V82" s="106"/>
      <c r="W82" s="107"/>
      <c r="X82" s="106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</row>
    <row r="83" spans="1:239" s="4" customFormat="1" ht="21.95" customHeight="1" x14ac:dyDescent="1.05">
      <c r="A83" s="1"/>
      <c r="B83" s="1"/>
      <c r="C83" s="1"/>
      <c r="D83" s="6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R83" s="3"/>
      <c r="S83" s="1"/>
      <c r="T83" s="1"/>
      <c r="U83" s="1"/>
      <c r="V83" s="106"/>
      <c r="W83" s="107"/>
      <c r="X83" s="106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</row>
    <row r="84" spans="1:239" s="4" customFormat="1" ht="21.95" customHeight="1" x14ac:dyDescent="1.05">
      <c r="A84" s="1"/>
      <c r="B84" s="1"/>
      <c r="C84" s="1"/>
      <c r="D84" s="6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R84" s="3"/>
      <c r="S84" s="1"/>
      <c r="T84" s="1"/>
      <c r="U84" s="1"/>
      <c r="V84" s="106"/>
      <c r="W84" s="107"/>
      <c r="X84" s="106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</row>
    <row r="85" spans="1:239" s="4" customFormat="1" ht="21.95" customHeight="1" x14ac:dyDescent="1.05">
      <c r="A85" s="1"/>
      <c r="B85" s="1"/>
      <c r="C85" s="1"/>
      <c r="D85" s="6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R85" s="3"/>
      <c r="S85" s="1"/>
      <c r="T85" s="1"/>
      <c r="U85" s="1"/>
      <c r="V85" s="106"/>
      <c r="W85" s="107"/>
      <c r="X85" s="106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</row>
    <row r="86" spans="1:239" s="4" customFormat="1" ht="21.95" customHeight="1" x14ac:dyDescent="1.05">
      <c r="A86" s="1"/>
      <c r="B86" s="1"/>
      <c r="C86" s="1"/>
      <c r="D86" s="6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R86" s="3"/>
      <c r="S86" s="1"/>
      <c r="T86" s="1"/>
      <c r="U86" s="1"/>
      <c r="V86" s="106"/>
      <c r="W86" s="107"/>
      <c r="X86" s="106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</row>
    <row r="87" spans="1:239" s="4" customFormat="1" ht="21.95" customHeight="1" x14ac:dyDescent="1.05">
      <c r="A87" s="1"/>
      <c r="B87" s="1"/>
      <c r="C87" s="1"/>
      <c r="D87" s="6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R87" s="3"/>
      <c r="S87" s="1"/>
      <c r="T87" s="1"/>
      <c r="U87" s="1"/>
      <c r="V87" s="106"/>
      <c r="W87" s="107"/>
      <c r="X87" s="106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</row>
    <row r="88" spans="1:239" s="4" customFormat="1" ht="21.95" customHeight="1" x14ac:dyDescent="1.05">
      <c r="A88" s="1"/>
      <c r="B88" s="1"/>
      <c r="C88" s="1"/>
      <c r="D88" s="6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R88" s="3"/>
      <c r="S88" s="1"/>
      <c r="T88" s="1"/>
      <c r="U88" s="1"/>
      <c r="V88" s="106"/>
      <c r="W88" s="107"/>
      <c r="X88" s="106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</row>
    <row r="89" spans="1:239" s="4" customFormat="1" ht="21.95" customHeight="1" x14ac:dyDescent="1.05">
      <c r="A89" s="1"/>
      <c r="B89" s="1"/>
      <c r="C89" s="1"/>
      <c r="D89" s="6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R89" s="3"/>
      <c r="S89" s="1"/>
      <c r="T89" s="1"/>
      <c r="U89" s="1"/>
      <c r="V89" s="106"/>
      <c r="W89" s="107"/>
      <c r="X89" s="106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</row>
    <row r="90" spans="1:239" s="4" customFormat="1" ht="21.95" customHeight="1" x14ac:dyDescent="1.05">
      <c r="A90" s="1"/>
      <c r="B90" s="1"/>
      <c r="C90" s="1"/>
      <c r="D90" s="6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R90" s="3"/>
      <c r="S90" s="1"/>
      <c r="T90" s="1"/>
      <c r="U90" s="1"/>
      <c r="V90" s="106"/>
      <c r="W90" s="107"/>
      <c r="X90" s="106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</row>
    <row r="91" spans="1:239" s="4" customFormat="1" ht="21.95" customHeight="1" x14ac:dyDescent="1.05">
      <c r="A91" s="1"/>
      <c r="B91" s="1"/>
      <c r="C91" s="1"/>
      <c r="D91" s="6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R91" s="3"/>
      <c r="S91" s="1"/>
      <c r="T91" s="1"/>
      <c r="U91" s="1"/>
      <c r="V91" s="106"/>
      <c r="W91" s="107"/>
      <c r="X91" s="106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</row>
    <row r="92" spans="1:239" s="4" customFormat="1" ht="21.95" customHeight="1" x14ac:dyDescent="1.05">
      <c r="A92" s="1"/>
      <c r="B92" s="1"/>
      <c r="C92" s="1"/>
      <c r="D92" s="6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R92" s="3"/>
      <c r="S92" s="1"/>
      <c r="T92" s="1"/>
      <c r="U92" s="1"/>
      <c r="V92" s="106"/>
      <c r="W92" s="107"/>
      <c r="X92" s="106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</row>
    <row r="93" spans="1:239" s="4" customFormat="1" ht="21.95" customHeight="1" x14ac:dyDescent="1.05">
      <c r="A93" s="1"/>
      <c r="B93" s="1"/>
      <c r="C93" s="1"/>
      <c r="D93" s="6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R93" s="3"/>
      <c r="S93" s="1"/>
      <c r="T93" s="1"/>
      <c r="U93" s="1"/>
      <c r="V93" s="106"/>
      <c r="W93" s="107"/>
      <c r="X93" s="106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</row>
    <row r="94" spans="1:239" s="4" customFormat="1" ht="21.95" customHeight="1" x14ac:dyDescent="1.05">
      <c r="A94" s="1"/>
      <c r="B94" s="1"/>
      <c r="C94" s="1"/>
      <c r="D94" s="6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R94" s="3"/>
      <c r="S94" s="1"/>
      <c r="T94" s="1"/>
      <c r="U94" s="1"/>
      <c r="V94" s="106"/>
      <c r="W94" s="107"/>
      <c r="X94" s="106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</row>
    <row r="95" spans="1:239" s="4" customFormat="1" ht="21.95" customHeight="1" x14ac:dyDescent="1.05">
      <c r="A95" s="1"/>
      <c r="B95" s="1"/>
      <c r="C95" s="1"/>
      <c r="D95" s="6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R95" s="3"/>
      <c r="S95" s="1"/>
      <c r="T95" s="1"/>
      <c r="U95" s="1"/>
      <c r="V95" s="106"/>
      <c r="W95" s="107"/>
      <c r="X95" s="106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</row>
    <row r="96" spans="1:239" s="4" customFormat="1" ht="21.95" customHeight="1" x14ac:dyDescent="1.05">
      <c r="A96" s="1"/>
      <c r="B96" s="1"/>
      <c r="C96" s="1"/>
      <c r="D96" s="69"/>
      <c r="E96" s="1"/>
      <c r="F96" s="1"/>
      <c r="G96" s="1"/>
      <c r="H96" s="1"/>
      <c r="I96" s="1"/>
      <c r="J96" s="1"/>
      <c r="K96" s="1"/>
      <c r="L96" s="1"/>
      <c r="M96" s="1"/>
      <c r="N96" s="1"/>
      <c r="O96" s="17"/>
      <c r="P96" s="17"/>
      <c r="R96" s="3"/>
      <c r="S96" s="1"/>
      <c r="T96" s="1"/>
      <c r="U96" s="1"/>
      <c r="V96" s="106"/>
      <c r="W96" s="107"/>
      <c r="X96" s="106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</row>
    <row r="97" spans="1:239" s="4" customFormat="1" ht="21.95" customHeight="1" x14ac:dyDescent="1.05">
      <c r="A97" s="1"/>
      <c r="B97" s="1"/>
      <c r="C97" s="1"/>
      <c r="D97" s="69"/>
      <c r="E97" s="1"/>
      <c r="F97" s="1"/>
      <c r="G97" s="1"/>
      <c r="H97" s="1"/>
      <c r="I97" s="1"/>
      <c r="J97" s="1"/>
      <c r="K97" s="1"/>
      <c r="L97" s="1"/>
      <c r="M97" s="1"/>
      <c r="N97" s="1"/>
      <c r="O97" s="17"/>
      <c r="P97" s="17"/>
      <c r="R97" s="3"/>
      <c r="S97" s="1"/>
      <c r="T97" s="1"/>
      <c r="U97" s="1"/>
      <c r="V97" s="106"/>
      <c r="W97" s="107"/>
      <c r="X97" s="106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</row>
    <row r="98" spans="1:239" s="4" customFormat="1" ht="21.95" customHeight="1" x14ac:dyDescent="1.05">
      <c r="A98" s="1"/>
      <c r="B98" s="1"/>
      <c r="C98" s="1"/>
      <c r="D98" s="6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R98" s="3"/>
      <c r="S98" s="1"/>
      <c r="T98" s="1"/>
      <c r="U98" s="1"/>
      <c r="V98" s="106"/>
      <c r="W98" s="107"/>
      <c r="X98" s="106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</row>
    <row r="99" spans="1:239" s="4" customFormat="1" ht="21.95" customHeight="1" x14ac:dyDescent="1.05">
      <c r="A99" s="1"/>
      <c r="B99" s="1"/>
      <c r="C99" s="1"/>
      <c r="D99" s="6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R99" s="3"/>
      <c r="S99" s="1"/>
      <c r="T99" s="1"/>
      <c r="U99" s="1"/>
      <c r="V99" s="106"/>
      <c r="W99" s="107"/>
      <c r="X99" s="106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</row>
    <row r="100" spans="1:239" s="4" customFormat="1" ht="21.95" customHeight="1" x14ac:dyDescent="1.05">
      <c r="A100" s="1"/>
      <c r="B100" s="1"/>
      <c r="C100" s="1"/>
      <c r="D100" s="6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R100" s="3"/>
      <c r="S100" s="1"/>
      <c r="T100" s="1"/>
      <c r="U100" s="1"/>
      <c r="V100" s="106"/>
      <c r="W100" s="107"/>
      <c r="X100" s="106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</row>
    <row r="101" spans="1:239" s="4" customFormat="1" ht="21.95" customHeight="1" x14ac:dyDescent="1.05">
      <c r="A101" s="1"/>
      <c r="B101" s="1"/>
      <c r="C101" s="1"/>
      <c r="D101" s="6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R101" s="3"/>
      <c r="S101" s="1"/>
      <c r="T101" s="1"/>
      <c r="U101" s="1"/>
      <c r="V101" s="106"/>
      <c r="W101" s="107"/>
      <c r="X101" s="106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</row>
    <row r="102" spans="1:239" s="4" customFormat="1" ht="21.95" customHeight="1" x14ac:dyDescent="1.05">
      <c r="A102" s="1"/>
      <c r="B102" s="1"/>
      <c r="C102" s="1"/>
      <c r="D102" s="6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R102" s="3"/>
      <c r="S102" s="1"/>
      <c r="T102" s="1"/>
      <c r="U102" s="1"/>
      <c r="V102" s="106"/>
      <c r="W102" s="107"/>
      <c r="X102" s="106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</row>
    <row r="103" spans="1:239" s="4" customFormat="1" ht="21.95" customHeight="1" x14ac:dyDescent="1.05">
      <c r="A103" s="1"/>
      <c r="B103" s="1"/>
      <c r="C103" s="1"/>
      <c r="D103" s="6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R103" s="3"/>
      <c r="S103" s="1"/>
      <c r="T103" s="1"/>
      <c r="U103" s="1"/>
      <c r="V103" s="106"/>
      <c r="W103" s="107"/>
      <c r="X103" s="106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</row>
    <row r="104" spans="1:239" s="4" customFormat="1" ht="21.95" customHeight="1" x14ac:dyDescent="1.05">
      <c r="A104" s="1"/>
      <c r="B104" s="1"/>
      <c r="C104" s="1"/>
      <c r="D104" s="6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R104" s="3"/>
      <c r="S104" s="1"/>
      <c r="T104" s="1"/>
      <c r="U104" s="1"/>
      <c r="V104" s="106"/>
      <c r="W104" s="107"/>
      <c r="X104" s="106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</row>
    <row r="105" spans="1:239" s="4" customFormat="1" ht="21.95" customHeight="1" x14ac:dyDescent="1.05">
      <c r="A105" s="1"/>
      <c r="B105" s="1"/>
      <c r="C105" s="1"/>
      <c r="D105" s="6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R105" s="3"/>
      <c r="S105" s="1"/>
      <c r="T105" s="1"/>
      <c r="U105" s="1"/>
      <c r="V105" s="106"/>
      <c r="W105" s="107"/>
      <c r="X105" s="106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</row>
    <row r="106" spans="1:239" s="4" customFormat="1" ht="21.95" customHeight="1" x14ac:dyDescent="1.05">
      <c r="A106" s="1"/>
      <c r="B106" s="1"/>
      <c r="C106" s="1"/>
      <c r="D106" s="6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R106" s="3"/>
      <c r="S106" s="1"/>
      <c r="T106" s="1"/>
      <c r="U106" s="1"/>
      <c r="V106" s="106"/>
      <c r="W106" s="107"/>
      <c r="X106" s="106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</row>
    <row r="107" spans="1:239" s="4" customFormat="1" ht="21.95" customHeight="1" x14ac:dyDescent="1.05">
      <c r="A107" s="1"/>
      <c r="B107" s="1"/>
      <c r="C107" s="1"/>
      <c r="D107" s="6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R107" s="3"/>
      <c r="S107" s="1"/>
      <c r="T107" s="1"/>
      <c r="U107" s="1"/>
      <c r="V107" s="106"/>
      <c r="W107" s="107"/>
      <c r="X107" s="106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</row>
    <row r="108" spans="1:239" s="4" customFormat="1" ht="21.95" customHeight="1" x14ac:dyDescent="1.05">
      <c r="A108" s="1"/>
      <c r="B108" s="1"/>
      <c r="C108" s="1"/>
      <c r="D108" s="6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R108" s="3"/>
      <c r="S108" s="1"/>
      <c r="T108" s="1"/>
      <c r="U108" s="1"/>
      <c r="V108" s="106"/>
      <c r="W108" s="107"/>
      <c r="X108" s="106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</row>
    <row r="109" spans="1:239" s="4" customFormat="1" ht="21.95" customHeight="1" x14ac:dyDescent="1.05">
      <c r="A109" s="1"/>
      <c r="B109" s="1"/>
      <c r="C109" s="1"/>
      <c r="D109" s="6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R109" s="3"/>
      <c r="S109" s="1"/>
      <c r="T109" s="1"/>
      <c r="U109" s="1"/>
      <c r="V109" s="106"/>
      <c r="W109" s="107"/>
      <c r="X109" s="106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</row>
    <row r="110" spans="1:239" s="4" customFormat="1" ht="21.95" customHeight="1" x14ac:dyDescent="1.05">
      <c r="A110" s="1"/>
      <c r="B110" s="1"/>
      <c r="C110" s="1"/>
      <c r="D110" s="6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R110" s="3"/>
      <c r="S110" s="1"/>
      <c r="T110" s="1"/>
      <c r="U110" s="1"/>
      <c r="V110" s="106"/>
      <c r="W110" s="107"/>
      <c r="X110" s="106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</row>
    <row r="111" spans="1:239" s="4" customFormat="1" ht="21.95" customHeight="1" x14ac:dyDescent="1.05">
      <c r="A111" s="1"/>
      <c r="B111" s="1"/>
      <c r="C111" s="1"/>
      <c r="D111" s="6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R111" s="3"/>
      <c r="S111" s="1"/>
      <c r="T111" s="1"/>
      <c r="U111" s="1"/>
      <c r="V111" s="106"/>
      <c r="W111" s="107"/>
      <c r="X111" s="106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</row>
    <row r="112" spans="1:239" s="4" customFormat="1" ht="21.95" customHeight="1" x14ac:dyDescent="1.05">
      <c r="A112" s="1"/>
      <c r="B112" s="1"/>
      <c r="C112" s="1"/>
      <c r="D112" s="6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R112" s="3"/>
      <c r="S112" s="1"/>
      <c r="T112" s="1"/>
      <c r="U112" s="1"/>
      <c r="V112" s="106"/>
      <c r="W112" s="107"/>
      <c r="X112" s="106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</row>
    <row r="113" spans="1:239" s="4" customFormat="1" ht="21.95" customHeight="1" x14ac:dyDescent="1.05">
      <c r="A113" s="1"/>
      <c r="B113" s="1"/>
      <c r="C113" s="1"/>
      <c r="D113" s="6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R113" s="3"/>
      <c r="S113" s="1"/>
      <c r="T113" s="1"/>
      <c r="U113" s="1"/>
      <c r="V113" s="106"/>
      <c r="W113" s="107"/>
      <c r="X113" s="106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</row>
    <row r="114" spans="1:239" s="4" customFormat="1" ht="21.95" customHeight="1" x14ac:dyDescent="1.05">
      <c r="A114" s="1"/>
      <c r="B114" s="1"/>
      <c r="C114" s="1"/>
      <c r="D114" s="6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R114" s="3"/>
      <c r="S114" s="1"/>
      <c r="T114" s="1"/>
      <c r="U114" s="1"/>
      <c r="V114" s="106"/>
      <c r="W114" s="107"/>
      <c r="X114" s="106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</row>
    <row r="115" spans="1:239" s="4" customFormat="1" ht="21.95" customHeight="1" x14ac:dyDescent="1.05">
      <c r="A115" s="1"/>
      <c r="B115" s="1"/>
      <c r="C115" s="1"/>
      <c r="D115" s="6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R115" s="3"/>
      <c r="S115" s="1"/>
      <c r="T115" s="1"/>
      <c r="U115" s="1"/>
      <c r="V115" s="106"/>
      <c r="W115" s="107"/>
      <c r="X115" s="106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</row>
    <row r="116" spans="1:239" s="4" customFormat="1" ht="21.95" customHeight="1" x14ac:dyDescent="1.05">
      <c r="A116" s="1"/>
      <c r="B116" s="1"/>
      <c r="C116" s="1"/>
      <c r="D116" s="6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R116" s="3"/>
      <c r="S116" s="1"/>
      <c r="T116" s="1"/>
      <c r="U116" s="1"/>
      <c r="V116" s="106"/>
      <c r="W116" s="107"/>
      <c r="X116" s="106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</row>
    <row r="117" spans="1:239" s="4" customFormat="1" ht="21.95" customHeight="1" x14ac:dyDescent="1.05">
      <c r="A117" s="1"/>
      <c r="B117" s="1"/>
      <c r="C117" s="1"/>
      <c r="D117" s="6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R117" s="3"/>
      <c r="S117" s="1"/>
      <c r="T117" s="1"/>
      <c r="U117" s="1"/>
      <c r="V117" s="106"/>
      <c r="W117" s="107"/>
      <c r="X117" s="106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</row>
    <row r="118" spans="1:239" s="4" customFormat="1" ht="21.95" customHeight="1" x14ac:dyDescent="1.05">
      <c r="A118" s="1"/>
      <c r="B118" s="1"/>
      <c r="C118" s="1"/>
      <c r="D118" s="6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R118" s="3"/>
      <c r="S118" s="1"/>
      <c r="T118" s="1"/>
      <c r="U118" s="1"/>
      <c r="V118" s="106"/>
      <c r="W118" s="107"/>
      <c r="X118" s="106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</row>
    <row r="119" spans="1:239" s="4" customFormat="1" ht="21.95" customHeight="1" x14ac:dyDescent="1.05">
      <c r="A119" s="1"/>
      <c r="B119" s="1"/>
      <c r="C119" s="1"/>
      <c r="D119" s="6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R119" s="3"/>
      <c r="S119" s="1"/>
      <c r="T119" s="1"/>
      <c r="U119" s="1"/>
      <c r="V119" s="106"/>
      <c r="W119" s="107"/>
      <c r="X119" s="106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</row>
    <row r="120" spans="1:239" s="4" customFormat="1" ht="21.95" customHeight="1" x14ac:dyDescent="1.05">
      <c r="A120" s="1"/>
      <c r="B120" s="1"/>
      <c r="C120" s="1"/>
      <c r="D120" s="6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R120" s="3"/>
      <c r="S120" s="1"/>
      <c r="T120" s="1"/>
      <c r="U120" s="1"/>
      <c r="V120" s="106"/>
      <c r="W120" s="107"/>
      <c r="X120" s="106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</row>
    <row r="121" spans="1:239" s="4" customFormat="1" ht="21.95" customHeight="1" x14ac:dyDescent="1.05">
      <c r="A121" s="1"/>
      <c r="B121" s="1"/>
      <c r="C121" s="1"/>
      <c r="D121" s="6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R121" s="3"/>
      <c r="S121" s="1"/>
      <c r="T121" s="1"/>
      <c r="U121" s="1"/>
      <c r="V121" s="106"/>
      <c r="W121" s="107"/>
      <c r="X121" s="106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</row>
    <row r="122" spans="1:239" s="4" customFormat="1" ht="21.95" customHeight="1" x14ac:dyDescent="1.05">
      <c r="A122" s="1"/>
      <c r="B122" s="1"/>
      <c r="C122" s="1"/>
      <c r="D122" s="6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R122" s="3"/>
      <c r="S122" s="1"/>
      <c r="T122" s="1"/>
      <c r="U122" s="1"/>
      <c r="V122" s="106"/>
      <c r="W122" s="107"/>
      <c r="X122" s="106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</row>
    <row r="123" spans="1:239" s="4" customFormat="1" ht="21.95" customHeight="1" x14ac:dyDescent="1.05">
      <c r="A123" s="1"/>
      <c r="B123" s="1"/>
      <c r="C123" s="1"/>
      <c r="D123" s="6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R123" s="3"/>
      <c r="S123" s="1"/>
      <c r="T123" s="1"/>
      <c r="U123" s="1"/>
      <c r="V123" s="106"/>
      <c r="W123" s="107"/>
      <c r="X123" s="106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</row>
    <row r="124" spans="1:239" s="4" customFormat="1" ht="21.95" customHeight="1" x14ac:dyDescent="1.05">
      <c r="A124" s="1"/>
      <c r="B124" s="1"/>
      <c r="C124" s="1"/>
      <c r="D124" s="6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R124" s="3"/>
      <c r="S124" s="1"/>
      <c r="T124" s="1"/>
      <c r="U124" s="1"/>
      <c r="V124" s="106"/>
      <c r="W124" s="107"/>
      <c r="X124" s="106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</row>
    <row r="125" spans="1:239" s="4" customFormat="1" ht="21.95" customHeight="1" x14ac:dyDescent="1.05">
      <c r="A125" s="1"/>
      <c r="B125" s="1"/>
      <c r="C125" s="1"/>
      <c r="D125" s="6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R125" s="3"/>
      <c r="S125" s="1"/>
      <c r="T125" s="1"/>
      <c r="U125" s="1"/>
      <c r="V125" s="106"/>
      <c r="W125" s="107"/>
      <c r="X125" s="106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</row>
    <row r="126" spans="1:239" s="4" customFormat="1" ht="21.95" customHeight="1" x14ac:dyDescent="1.05">
      <c r="A126" s="1"/>
      <c r="B126" s="1"/>
      <c r="C126" s="1"/>
      <c r="D126" s="6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R126" s="3"/>
      <c r="S126" s="1"/>
      <c r="T126" s="1"/>
      <c r="U126" s="1"/>
      <c r="V126" s="106"/>
      <c r="W126" s="107"/>
      <c r="X126" s="106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</row>
    <row r="127" spans="1:239" s="4" customFormat="1" ht="21.95" customHeight="1" x14ac:dyDescent="1.05">
      <c r="A127" s="1"/>
      <c r="B127" s="1"/>
      <c r="C127" s="1"/>
      <c r="D127" s="6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R127" s="3"/>
      <c r="S127" s="1"/>
      <c r="T127" s="1"/>
      <c r="U127" s="1"/>
      <c r="V127" s="106"/>
      <c r="W127" s="107"/>
      <c r="X127" s="106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</row>
    <row r="128" spans="1:239" s="4" customFormat="1" ht="21.95" customHeight="1" x14ac:dyDescent="1.05">
      <c r="A128" s="1"/>
      <c r="B128" s="1"/>
      <c r="C128" s="1"/>
      <c r="D128" s="6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7"/>
      <c r="P128" s="17"/>
      <c r="R128" s="3"/>
      <c r="S128" s="1"/>
      <c r="T128" s="1"/>
      <c r="U128" s="1"/>
      <c r="V128" s="106"/>
      <c r="W128" s="107"/>
      <c r="X128" s="106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</row>
    <row r="129" spans="1:239" s="4" customFormat="1" ht="21.95" customHeight="1" x14ac:dyDescent="1.05">
      <c r="A129" s="1"/>
      <c r="B129" s="1"/>
      <c r="C129" s="1"/>
      <c r="D129" s="6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7"/>
      <c r="P129" s="17"/>
      <c r="R129" s="3"/>
      <c r="S129" s="1"/>
      <c r="T129" s="1"/>
      <c r="U129" s="1"/>
      <c r="V129" s="106"/>
      <c r="W129" s="107"/>
      <c r="X129" s="106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</row>
    <row r="130" spans="1:239" s="4" customFormat="1" ht="21.95" customHeight="1" x14ac:dyDescent="1.05">
      <c r="A130" s="1"/>
      <c r="B130" s="1"/>
      <c r="C130" s="1"/>
      <c r="D130" s="6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R130" s="3"/>
      <c r="S130" s="1"/>
      <c r="T130" s="1"/>
      <c r="U130" s="1"/>
      <c r="V130" s="106"/>
      <c r="W130" s="107"/>
      <c r="X130" s="106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</row>
    <row r="131" spans="1:239" s="4" customFormat="1" ht="21.95" customHeight="1" x14ac:dyDescent="1.05">
      <c r="A131" s="1"/>
      <c r="B131" s="1"/>
      <c r="C131" s="1"/>
      <c r="D131" s="6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R131" s="3"/>
      <c r="S131" s="1"/>
      <c r="T131" s="1"/>
      <c r="U131" s="1"/>
      <c r="V131" s="106"/>
      <c r="W131" s="107"/>
      <c r="X131" s="106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</row>
    <row r="132" spans="1:239" s="4" customFormat="1" ht="21.95" customHeight="1" x14ac:dyDescent="1.05">
      <c r="A132" s="1"/>
      <c r="B132" s="1"/>
      <c r="C132" s="1"/>
      <c r="D132" s="6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R132" s="3"/>
      <c r="S132" s="1"/>
      <c r="T132" s="1"/>
      <c r="U132" s="1"/>
      <c r="V132" s="106"/>
      <c r="W132" s="107"/>
      <c r="X132" s="106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</row>
    <row r="133" spans="1:239" s="4" customFormat="1" ht="21.95" customHeight="1" x14ac:dyDescent="1.05">
      <c r="A133" s="1"/>
      <c r="B133" s="1"/>
      <c r="C133" s="1"/>
      <c r="D133" s="6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R133" s="3"/>
      <c r="S133" s="1"/>
      <c r="T133" s="1"/>
      <c r="U133" s="1"/>
      <c r="V133" s="106"/>
      <c r="W133" s="107"/>
      <c r="X133" s="106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</row>
    <row r="134" spans="1:239" s="4" customFormat="1" ht="21.95" customHeight="1" x14ac:dyDescent="1.05">
      <c r="A134" s="1"/>
      <c r="B134" s="1"/>
      <c r="C134" s="1"/>
      <c r="D134" s="6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R134" s="3"/>
      <c r="S134" s="1"/>
      <c r="T134" s="1"/>
      <c r="U134" s="1"/>
      <c r="V134" s="106"/>
      <c r="W134" s="107"/>
      <c r="X134" s="106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</row>
    <row r="135" spans="1:239" s="4" customFormat="1" ht="21.95" customHeight="1" x14ac:dyDescent="1.05">
      <c r="A135" s="1"/>
      <c r="B135" s="1"/>
      <c r="C135" s="1"/>
      <c r="D135" s="6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R135" s="3"/>
      <c r="S135" s="1"/>
      <c r="T135" s="1"/>
      <c r="U135" s="1"/>
      <c r="V135" s="106"/>
      <c r="W135" s="107"/>
      <c r="X135" s="106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</row>
    <row r="136" spans="1:239" s="4" customFormat="1" ht="21.95" customHeight="1" x14ac:dyDescent="1.05">
      <c r="A136" s="1"/>
      <c r="B136" s="1"/>
      <c r="C136" s="1"/>
      <c r="D136" s="6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R136" s="3"/>
      <c r="S136" s="1"/>
      <c r="T136" s="1"/>
      <c r="U136" s="1"/>
      <c r="V136" s="106"/>
      <c r="W136" s="107"/>
      <c r="X136" s="106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</row>
    <row r="137" spans="1:239" s="4" customFormat="1" ht="21.95" customHeight="1" x14ac:dyDescent="1.05">
      <c r="A137" s="1"/>
      <c r="B137" s="1"/>
      <c r="C137" s="1"/>
      <c r="D137" s="6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R137" s="3"/>
      <c r="S137" s="1"/>
      <c r="T137" s="1"/>
      <c r="U137" s="1"/>
      <c r="V137" s="106"/>
      <c r="W137" s="107"/>
      <c r="X137" s="106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</row>
    <row r="138" spans="1:239" s="4" customFormat="1" ht="21.95" customHeight="1" x14ac:dyDescent="1.05">
      <c r="A138" s="1"/>
      <c r="B138" s="1"/>
      <c r="C138" s="1"/>
      <c r="D138" s="6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R138" s="3"/>
      <c r="S138" s="1"/>
      <c r="T138" s="1"/>
      <c r="U138" s="1"/>
      <c r="V138" s="106"/>
      <c r="W138" s="107"/>
      <c r="X138" s="106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</row>
    <row r="139" spans="1:239" s="4" customFormat="1" ht="21.95" customHeight="1" x14ac:dyDescent="1.05">
      <c r="A139" s="1"/>
      <c r="B139" s="1"/>
      <c r="C139" s="1"/>
      <c r="D139" s="6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R139" s="3"/>
      <c r="S139" s="1"/>
      <c r="T139" s="1"/>
      <c r="U139" s="1"/>
      <c r="V139" s="106"/>
      <c r="W139" s="107"/>
      <c r="X139" s="106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</row>
    <row r="140" spans="1:239" s="4" customFormat="1" ht="21.95" customHeight="1" x14ac:dyDescent="1.05">
      <c r="A140" s="1"/>
      <c r="B140" s="1"/>
      <c r="C140" s="1"/>
      <c r="D140" s="6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R140" s="3"/>
      <c r="S140" s="1"/>
      <c r="T140" s="1"/>
      <c r="U140" s="1"/>
      <c r="V140" s="106"/>
      <c r="W140" s="107"/>
      <c r="X140" s="106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</row>
    <row r="141" spans="1:239" s="4" customFormat="1" ht="21.95" customHeight="1" x14ac:dyDescent="1.05">
      <c r="A141" s="1"/>
      <c r="B141" s="1"/>
      <c r="C141" s="1"/>
      <c r="D141" s="6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R141" s="3"/>
      <c r="S141" s="1"/>
      <c r="T141" s="1"/>
      <c r="U141" s="1"/>
      <c r="V141" s="106"/>
      <c r="W141" s="107"/>
      <c r="X141" s="106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</row>
    <row r="142" spans="1:239" s="4" customFormat="1" ht="21.95" customHeight="1" x14ac:dyDescent="1.05">
      <c r="A142" s="1"/>
      <c r="B142" s="1"/>
      <c r="C142" s="1"/>
      <c r="D142" s="6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R142" s="3"/>
      <c r="S142" s="1"/>
      <c r="T142" s="1"/>
      <c r="U142" s="1"/>
      <c r="V142" s="106"/>
      <c r="W142" s="107"/>
      <c r="X142" s="106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</row>
    <row r="143" spans="1:239" s="4" customFormat="1" ht="21.95" customHeight="1" x14ac:dyDescent="1.05">
      <c r="A143" s="1"/>
      <c r="B143" s="1"/>
      <c r="C143" s="1"/>
      <c r="D143" s="6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R143" s="3"/>
      <c r="S143" s="1"/>
      <c r="T143" s="1"/>
      <c r="U143" s="1"/>
      <c r="V143" s="106"/>
      <c r="W143" s="107"/>
      <c r="X143" s="106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</row>
    <row r="144" spans="1:239" s="4" customFormat="1" ht="21.95" customHeight="1" x14ac:dyDescent="1.05">
      <c r="A144" s="1"/>
      <c r="B144" s="1"/>
      <c r="C144" s="1"/>
      <c r="D144" s="6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R144" s="3"/>
      <c r="S144" s="1"/>
      <c r="T144" s="1"/>
      <c r="U144" s="1"/>
      <c r="V144" s="106"/>
      <c r="W144" s="107"/>
      <c r="X144" s="106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</row>
    <row r="145" spans="1:239" s="4" customFormat="1" ht="21.95" customHeight="1" x14ac:dyDescent="1.05">
      <c r="A145" s="1"/>
      <c r="B145" s="1"/>
      <c r="C145" s="1"/>
      <c r="D145" s="6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R145" s="3"/>
      <c r="S145" s="1"/>
      <c r="T145" s="1"/>
      <c r="U145" s="1"/>
      <c r="V145" s="106"/>
      <c r="W145" s="107"/>
      <c r="X145" s="106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</row>
    <row r="146" spans="1:239" s="4" customFormat="1" ht="21.95" customHeight="1" x14ac:dyDescent="1.05">
      <c r="A146" s="1"/>
      <c r="B146" s="1"/>
      <c r="C146" s="1"/>
      <c r="D146" s="6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R146" s="3"/>
      <c r="S146" s="1"/>
      <c r="T146" s="1"/>
      <c r="U146" s="1"/>
      <c r="V146" s="106"/>
      <c r="W146" s="107"/>
      <c r="X146" s="106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</row>
    <row r="147" spans="1:239" s="4" customFormat="1" ht="21.95" customHeight="1" x14ac:dyDescent="1.05">
      <c r="A147" s="1"/>
      <c r="B147" s="1"/>
      <c r="C147" s="1"/>
      <c r="D147" s="6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R147" s="3"/>
      <c r="S147" s="1"/>
      <c r="T147" s="1"/>
      <c r="U147" s="1"/>
      <c r="V147" s="106"/>
      <c r="W147" s="107"/>
      <c r="X147" s="106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</row>
    <row r="148" spans="1:239" s="4" customFormat="1" ht="21.95" customHeight="1" x14ac:dyDescent="1.05">
      <c r="A148" s="1"/>
      <c r="B148" s="1"/>
      <c r="C148" s="1"/>
      <c r="D148" s="6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R148" s="3"/>
      <c r="S148" s="1"/>
      <c r="T148" s="1"/>
      <c r="U148" s="1"/>
      <c r="V148" s="106"/>
      <c r="W148" s="107"/>
      <c r="X148" s="106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</row>
    <row r="149" spans="1:239" s="4" customFormat="1" ht="21.95" customHeight="1" x14ac:dyDescent="1.05">
      <c r="A149" s="1"/>
      <c r="B149" s="1"/>
      <c r="C149" s="1"/>
      <c r="D149" s="6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R149" s="3"/>
      <c r="S149" s="1"/>
      <c r="T149" s="1"/>
      <c r="U149" s="1"/>
      <c r="V149" s="106"/>
      <c r="W149" s="107"/>
      <c r="X149" s="106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</row>
    <row r="150" spans="1:239" s="4" customFormat="1" ht="21.95" customHeight="1" x14ac:dyDescent="1.05">
      <c r="A150" s="1"/>
      <c r="B150" s="1"/>
      <c r="C150" s="1"/>
      <c r="D150" s="6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R150" s="3"/>
      <c r="S150" s="1"/>
      <c r="T150" s="1"/>
      <c r="U150" s="1"/>
      <c r="V150" s="106"/>
      <c r="W150" s="107"/>
      <c r="X150" s="106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</row>
    <row r="151" spans="1:239" s="4" customFormat="1" ht="21.95" customHeight="1" x14ac:dyDescent="1.05">
      <c r="A151" s="1"/>
      <c r="B151" s="1"/>
      <c r="C151" s="1"/>
      <c r="D151" s="6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R151" s="3"/>
      <c r="S151" s="1"/>
      <c r="T151" s="1"/>
      <c r="U151" s="1"/>
      <c r="V151" s="106"/>
      <c r="W151" s="107"/>
      <c r="X151" s="106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</row>
    <row r="152" spans="1:239" s="4" customFormat="1" ht="21.95" customHeight="1" x14ac:dyDescent="1.05">
      <c r="A152" s="1"/>
      <c r="B152" s="1"/>
      <c r="C152" s="1"/>
      <c r="D152" s="6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R152" s="3"/>
      <c r="S152" s="1"/>
      <c r="T152" s="1"/>
      <c r="U152" s="1"/>
      <c r="V152" s="106"/>
      <c r="W152" s="107"/>
      <c r="X152" s="106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</row>
    <row r="153" spans="1:239" s="4" customFormat="1" ht="21.95" customHeight="1" x14ac:dyDescent="1.05">
      <c r="A153" s="1"/>
      <c r="B153" s="1"/>
      <c r="C153" s="1"/>
      <c r="D153" s="6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R153" s="3"/>
      <c r="S153" s="1"/>
      <c r="T153" s="1"/>
      <c r="U153" s="1"/>
      <c r="V153" s="106"/>
      <c r="W153" s="107"/>
      <c r="X153" s="106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</row>
    <row r="154" spans="1:239" s="4" customFormat="1" ht="21.95" customHeight="1" x14ac:dyDescent="1.05">
      <c r="A154" s="1"/>
      <c r="B154" s="1"/>
      <c r="C154" s="1"/>
      <c r="D154" s="6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R154" s="3"/>
      <c r="S154" s="1"/>
      <c r="T154" s="1"/>
      <c r="U154" s="1"/>
      <c r="V154" s="106"/>
      <c r="W154" s="107"/>
      <c r="X154" s="106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</row>
    <row r="155" spans="1:239" s="4" customFormat="1" ht="21.95" customHeight="1" x14ac:dyDescent="1.05">
      <c r="A155" s="1"/>
      <c r="B155" s="1"/>
      <c r="C155" s="1"/>
      <c r="D155" s="6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R155" s="3"/>
      <c r="S155" s="1"/>
      <c r="T155" s="1"/>
      <c r="U155" s="1"/>
      <c r="V155" s="106"/>
      <c r="W155" s="107"/>
      <c r="X155" s="106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</row>
    <row r="156" spans="1:239" s="4" customFormat="1" ht="21.95" customHeight="1" x14ac:dyDescent="1.05">
      <c r="A156" s="1"/>
      <c r="B156" s="1"/>
      <c r="C156" s="1"/>
      <c r="D156" s="6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R156" s="3"/>
      <c r="S156" s="1"/>
      <c r="T156" s="1"/>
      <c r="U156" s="1"/>
      <c r="V156" s="106"/>
      <c r="W156" s="107"/>
      <c r="X156" s="106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</row>
    <row r="157" spans="1:239" s="4" customFormat="1" ht="21.95" customHeight="1" x14ac:dyDescent="1.05">
      <c r="A157" s="1"/>
      <c r="B157" s="1"/>
      <c r="C157" s="1"/>
      <c r="D157" s="6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R157" s="3"/>
      <c r="S157" s="1"/>
      <c r="T157" s="1"/>
      <c r="U157" s="1"/>
      <c r="V157" s="106"/>
      <c r="W157" s="107"/>
      <c r="X157" s="106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</row>
    <row r="158" spans="1:239" s="4" customFormat="1" ht="21.95" customHeight="1" x14ac:dyDescent="1.05">
      <c r="A158" s="1"/>
      <c r="B158" s="1"/>
      <c r="C158" s="1"/>
      <c r="D158" s="6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R158" s="3"/>
      <c r="S158" s="1"/>
      <c r="T158" s="1"/>
      <c r="U158" s="1"/>
      <c r="V158" s="106"/>
      <c r="W158" s="107"/>
      <c r="X158" s="106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</row>
    <row r="159" spans="1:239" s="4" customFormat="1" ht="21.95" customHeight="1" x14ac:dyDescent="1.05">
      <c r="A159" s="1"/>
      <c r="B159" s="1"/>
      <c r="C159" s="1"/>
      <c r="D159" s="6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R159" s="3"/>
      <c r="S159" s="1"/>
      <c r="T159" s="1"/>
      <c r="U159" s="1"/>
      <c r="V159" s="106"/>
      <c r="W159" s="107"/>
      <c r="X159" s="106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</row>
    <row r="160" spans="1:239" s="4" customFormat="1" ht="21.95" customHeight="1" x14ac:dyDescent="1.05">
      <c r="A160" s="1"/>
      <c r="B160" s="1"/>
      <c r="C160" s="1"/>
      <c r="D160" s="6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7"/>
      <c r="P160" s="17"/>
      <c r="R160" s="3"/>
      <c r="S160" s="1"/>
      <c r="T160" s="1"/>
      <c r="U160" s="1"/>
      <c r="V160" s="106"/>
      <c r="W160" s="107"/>
      <c r="X160" s="106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</row>
    <row r="161" spans="1:239" s="4" customFormat="1" ht="21.95" customHeight="1" x14ac:dyDescent="1.05">
      <c r="A161" s="1"/>
      <c r="B161" s="1"/>
      <c r="C161" s="1"/>
      <c r="D161" s="6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7"/>
      <c r="P161" s="17"/>
      <c r="R161" s="3"/>
      <c r="S161" s="1"/>
      <c r="T161" s="1"/>
      <c r="U161" s="1"/>
      <c r="V161" s="106"/>
      <c r="W161" s="107"/>
      <c r="X161" s="106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</row>
    <row r="162" spans="1:239" s="4" customFormat="1" ht="21.95" customHeight="1" x14ac:dyDescent="1.05">
      <c r="A162" s="1"/>
      <c r="B162" s="1"/>
      <c r="C162" s="1"/>
      <c r="D162" s="6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R162" s="3"/>
      <c r="S162" s="1"/>
      <c r="T162" s="1"/>
      <c r="U162" s="1"/>
      <c r="V162" s="106"/>
      <c r="W162" s="107"/>
      <c r="X162" s="106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</row>
    <row r="163" spans="1:239" s="4" customFormat="1" ht="21.95" customHeight="1" x14ac:dyDescent="1.05">
      <c r="A163" s="1"/>
      <c r="B163" s="1"/>
      <c r="C163" s="1"/>
      <c r="D163" s="6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R163" s="3"/>
      <c r="S163" s="1"/>
      <c r="T163" s="1"/>
      <c r="U163" s="1"/>
      <c r="V163" s="106"/>
      <c r="W163" s="107"/>
      <c r="X163" s="106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</row>
    <row r="164" spans="1:239" s="4" customFormat="1" ht="21.95" customHeight="1" x14ac:dyDescent="1.05">
      <c r="A164" s="1"/>
      <c r="B164" s="1"/>
      <c r="C164" s="1"/>
      <c r="D164" s="6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R164" s="3"/>
      <c r="S164" s="1"/>
      <c r="T164" s="1"/>
      <c r="U164" s="1"/>
      <c r="V164" s="106"/>
      <c r="W164" s="107"/>
      <c r="X164" s="106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</row>
    <row r="165" spans="1:239" s="4" customFormat="1" ht="21.95" customHeight="1" x14ac:dyDescent="1.05">
      <c r="A165" s="1"/>
      <c r="B165" s="1"/>
      <c r="C165" s="1"/>
      <c r="D165" s="6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R165" s="3"/>
      <c r="S165" s="1"/>
      <c r="T165" s="1"/>
      <c r="U165" s="1"/>
      <c r="V165" s="106"/>
      <c r="W165" s="107"/>
      <c r="X165" s="106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</row>
    <row r="166" spans="1:239" s="4" customFormat="1" ht="21.95" customHeight="1" x14ac:dyDescent="1.05">
      <c r="A166" s="1"/>
      <c r="B166" s="1"/>
      <c r="C166" s="1"/>
      <c r="D166" s="6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R166" s="3"/>
      <c r="S166" s="1"/>
      <c r="T166" s="1"/>
      <c r="U166" s="1"/>
      <c r="V166" s="106"/>
      <c r="W166" s="107"/>
      <c r="X166" s="106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</row>
    <row r="167" spans="1:239" s="4" customFormat="1" ht="21.95" customHeight="1" x14ac:dyDescent="1.05">
      <c r="A167" s="1"/>
      <c r="B167" s="1"/>
      <c r="C167" s="1"/>
      <c r="D167" s="6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R167" s="3"/>
      <c r="S167" s="1"/>
      <c r="T167" s="1"/>
      <c r="U167" s="1"/>
      <c r="V167" s="106"/>
      <c r="W167" s="107"/>
      <c r="X167" s="106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</row>
    <row r="168" spans="1:239" s="4" customFormat="1" ht="21.95" customHeight="1" x14ac:dyDescent="1.05">
      <c r="A168" s="1"/>
      <c r="B168" s="1"/>
      <c r="C168" s="1"/>
      <c r="D168" s="6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R168" s="3"/>
      <c r="S168" s="1"/>
      <c r="T168" s="1"/>
      <c r="U168" s="1"/>
      <c r="V168" s="106"/>
      <c r="W168" s="107"/>
      <c r="X168" s="106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</row>
    <row r="169" spans="1:239" s="4" customFormat="1" ht="21.95" customHeight="1" x14ac:dyDescent="1.05">
      <c r="A169" s="1"/>
      <c r="B169" s="1"/>
      <c r="C169" s="1"/>
      <c r="D169" s="6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R169" s="3"/>
      <c r="S169" s="1"/>
      <c r="T169" s="1"/>
      <c r="U169" s="1"/>
      <c r="V169" s="106"/>
      <c r="W169" s="107"/>
      <c r="X169" s="106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</row>
    <row r="170" spans="1:239" s="4" customFormat="1" ht="21.95" customHeight="1" x14ac:dyDescent="1.05">
      <c r="A170" s="1"/>
      <c r="B170" s="1"/>
      <c r="C170" s="1"/>
      <c r="D170" s="6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R170" s="3"/>
      <c r="S170" s="1"/>
      <c r="T170" s="1"/>
      <c r="U170" s="1"/>
      <c r="V170" s="106"/>
      <c r="W170" s="107"/>
      <c r="X170" s="106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</row>
    <row r="171" spans="1:239" s="4" customFormat="1" ht="21.95" customHeight="1" x14ac:dyDescent="1.05">
      <c r="A171" s="1"/>
      <c r="B171" s="1"/>
      <c r="C171" s="1"/>
      <c r="D171" s="6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R171" s="3"/>
      <c r="S171" s="1"/>
      <c r="T171" s="1"/>
      <c r="U171" s="1"/>
      <c r="V171" s="106"/>
      <c r="W171" s="107"/>
      <c r="X171" s="106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</row>
    <row r="172" spans="1:239" s="4" customFormat="1" ht="21.95" customHeight="1" x14ac:dyDescent="1.05">
      <c r="A172" s="1"/>
      <c r="B172" s="1"/>
      <c r="C172" s="1"/>
      <c r="D172" s="6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R172" s="3"/>
      <c r="S172" s="1"/>
      <c r="T172" s="1"/>
      <c r="U172" s="1"/>
      <c r="V172" s="106"/>
      <c r="W172" s="107"/>
      <c r="X172" s="106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</row>
    <row r="173" spans="1:239" s="4" customFormat="1" ht="21.95" customHeight="1" x14ac:dyDescent="1.05">
      <c r="A173" s="1"/>
      <c r="B173" s="1"/>
      <c r="C173" s="1"/>
      <c r="D173" s="6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R173" s="3"/>
      <c r="S173" s="1"/>
      <c r="T173" s="1"/>
      <c r="U173" s="1"/>
      <c r="V173" s="106"/>
      <c r="W173" s="107"/>
      <c r="X173" s="106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</row>
    <row r="174" spans="1:239" s="4" customFormat="1" ht="21.95" customHeight="1" x14ac:dyDescent="1.05">
      <c r="A174" s="1"/>
      <c r="B174" s="1"/>
      <c r="C174" s="1"/>
      <c r="D174" s="6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R174" s="3"/>
      <c r="S174" s="1"/>
      <c r="T174" s="1"/>
      <c r="U174" s="1"/>
      <c r="V174" s="106"/>
      <c r="W174" s="107"/>
      <c r="X174" s="106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</row>
    <row r="175" spans="1:239" s="4" customFormat="1" ht="21.95" customHeight="1" x14ac:dyDescent="1.05">
      <c r="A175" s="1"/>
      <c r="B175" s="1"/>
      <c r="C175" s="1"/>
      <c r="D175" s="6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R175" s="3"/>
      <c r="S175" s="1"/>
      <c r="T175" s="1"/>
      <c r="U175" s="1"/>
      <c r="V175" s="106"/>
      <c r="W175" s="107"/>
      <c r="X175" s="106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</row>
    <row r="176" spans="1:239" s="4" customFormat="1" ht="21.95" customHeight="1" x14ac:dyDescent="1.05">
      <c r="A176" s="1"/>
      <c r="B176" s="1"/>
      <c r="C176" s="1"/>
      <c r="D176" s="6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R176" s="3"/>
      <c r="S176" s="1"/>
      <c r="T176" s="1"/>
      <c r="U176" s="1"/>
      <c r="V176" s="106"/>
      <c r="W176" s="107"/>
      <c r="X176" s="106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</row>
    <row r="177" spans="19:25" ht="21.95" customHeight="1" x14ac:dyDescent="1.05">
      <c r="S177" s="1"/>
      <c r="T177" s="1"/>
      <c r="U177" s="1"/>
      <c r="Y177" s="1"/>
    </row>
    <row r="178" spans="19:25" ht="21.95" customHeight="1" x14ac:dyDescent="1.05">
      <c r="S178" s="1"/>
      <c r="T178" s="1"/>
      <c r="U178" s="1"/>
      <c r="Y178" s="1"/>
    </row>
    <row r="179" spans="19:25" ht="21.95" customHeight="1" x14ac:dyDescent="1.05">
      <c r="S179" s="1"/>
      <c r="T179" s="1"/>
      <c r="U179" s="1"/>
      <c r="Y179" s="1"/>
    </row>
    <row r="180" spans="19:25" ht="21.95" customHeight="1" x14ac:dyDescent="1.05">
      <c r="S180" s="1"/>
      <c r="T180" s="1"/>
      <c r="U180" s="1"/>
      <c r="Y180" s="1"/>
    </row>
    <row r="181" spans="19:25" ht="21.95" customHeight="1" x14ac:dyDescent="1.05">
      <c r="S181" s="1"/>
      <c r="T181" s="1"/>
      <c r="U181" s="1"/>
      <c r="Y181" s="1"/>
    </row>
    <row r="182" spans="19:25" ht="21.95" customHeight="1" x14ac:dyDescent="1.05">
      <c r="S182" s="1"/>
      <c r="T182" s="1"/>
      <c r="U182" s="1"/>
      <c r="Y182" s="1"/>
    </row>
    <row r="183" spans="19:25" ht="21.95" customHeight="1" x14ac:dyDescent="1.05">
      <c r="S183" s="1"/>
      <c r="T183" s="1"/>
      <c r="U183" s="1"/>
      <c r="Y183" s="1"/>
    </row>
    <row r="184" spans="19:25" ht="21.95" customHeight="1" x14ac:dyDescent="1.05">
      <c r="S184" s="1"/>
      <c r="T184" s="1"/>
      <c r="U184" s="1"/>
      <c r="Y184" s="1"/>
    </row>
    <row r="185" spans="19:25" ht="21.95" customHeight="1" x14ac:dyDescent="1.05">
      <c r="S185" s="1"/>
      <c r="T185" s="1"/>
      <c r="U185" s="1"/>
      <c r="Y185" s="1"/>
    </row>
    <row r="186" spans="19:25" ht="21.95" customHeight="1" x14ac:dyDescent="1.05">
      <c r="S186" s="1"/>
      <c r="T186" s="1"/>
      <c r="U186" s="1"/>
      <c r="Y186" s="1"/>
    </row>
    <row r="187" spans="19:25" ht="21.95" customHeight="1" x14ac:dyDescent="1.05">
      <c r="S187" s="1"/>
      <c r="T187" s="1"/>
      <c r="U187" s="1"/>
      <c r="Y187" s="1"/>
    </row>
    <row r="188" spans="19:25" ht="21.95" customHeight="1" x14ac:dyDescent="1.05">
      <c r="S188" s="1"/>
      <c r="T188" s="1"/>
      <c r="U188" s="1"/>
      <c r="Y188" s="1"/>
    </row>
    <row r="189" spans="19:25" ht="21.95" customHeight="1" x14ac:dyDescent="1.05">
      <c r="S189" s="1"/>
      <c r="T189" s="1"/>
      <c r="U189" s="1"/>
      <c r="Y189" s="1"/>
    </row>
    <row r="190" spans="19:25" ht="21.95" customHeight="1" x14ac:dyDescent="1.05">
      <c r="S190" s="1"/>
      <c r="T190" s="1"/>
      <c r="U190" s="1"/>
      <c r="Y190" s="1"/>
    </row>
    <row r="191" spans="19:25" ht="21.95" customHeight="1" x14ac:dyDescent="1.05">
      <c r="S191" s="1"/>
      <c r="T191" s="1"/>
      <c r="U191" s="1"/>
      <c r="Y191" s="1"/>
    </row>
    <row r="192" spans="19:25" ht="21.95" customHeight="1" x14ac:dyDescent="1.05">
      <c r="S192" s="1"/>
      <c r="T192" s="1"/>
      <c r="U192" s="1"/>
      <c r="Y192" s="1"/>
    </row>
    <row r="193" spans="19:25" ht="21.95" customHeight="1" x14ac:dyDescent="1.05">
      <c r="S193" s="1"/>
      <c r="T193" s="1"/>
      <c r="U193" s="1"/>
      <c r="Y193" s="1"/>
    </row>
    <row r="194" spans="19:25" ht="21.95" customHeight="1" x14ac:dyDescent="1.05">
      <c r="S194" s="1"/>
      <c r="T194" s="1"/>
      <c r="U194" s="1"/>
      <c r="Y194" s="1"/>
    </row>
    <row r="195" spans="19:25" ht="21.95" customHeight="1" x14ac:dyDescent="1.05">
      <c r="S195" s="1"/>
      <c r="T195" s="1"/>
      <c r="U195" s="1"/>
      <c r="Y195" s="1"/>
    </row>
    <row r="196" spans="19:25" ht="21.95" customHeight="1" x14ac:dyDescent="1.05">
      <c r="S196" s="1"/>
      <c r="T196" s="1"/>
      <c r="U196" s="1"/>
      <c r="Y196" s="1"/>
    </row>
    <row r="197" spans="19:25" ht="21.95" customHeight="1" x14ac:dyDescent="1.05">
      <c r="S197" s="1"/>
      <c r="T197" s="1"/>
      <c r="U197" s="1"/>
      <c r="Y197" s="1"/>
    </row>
    <row r="198" spans="19:25" ht="21.95" customHeight="1" x14ac:dyDescent="1.05">
      <c r="S198" s="1"/>
      <c r="T198" s="1"/>
      <c r="U198" s="1"/>
      <c r="Y198" s="1"/>
    </row>
    <row r="199" spans="19:25" ht="21.95" customHeight="1" x14ac:dyDescent="1.05">
      <c r="S199" s="1"/>
      <c r="T199" s="1"/>
      <c r="U199" s="1"/>
      <c r="Y199" s="1"/>
    </row>
    <row r="200" spans="19:25" ht="21.95" customHeight="1" x14ac:dyDescent="1.05">
      <c r="S200" s="1"/>
      <c r="T200" s="1"/>
      <c r="U200" s="1"/>
      <c r="Y200" s="1"/>
    </row>
    <row r="201" spans="19:25" ht="21.95" customHeight="1" x14ac:dyDescent="1.05">
      <c r="S201" s="1"/>
      <c r="T201" s="1"/>
      <c r="U201" s="1"/>
      <c r="Y201" s="1"/>
    </row>
    <row r="202" spans="19:25" ht="21.95" customHeight="1" x14ac:dyDescent="1.05">
      <c r="S202" s="1"/>
      <c r="T202" s="1"/>
      <c r="U202" s="1"/>
      <c r="Y202" s="1"/>
    </row>
    <row r="203" spans="19:25" ht="21.95" customHeight="1" x14ac:dyDescent="1.05">
      <c r="S203" s="1"/>
      <c r="T203" s="1"/>
      <c r="U203" s="1"/>
      <c r="Y203" s="1"/>
    </row>
    <row r="204" spans="19:25" ht="21.95" customHeight="1" x14ac:dyDescent="1.05">
      <c r="S204" s="1"/>
      <c r="T204" s="1"/>
      <c r="U204" s="1"/>
      <c r="Y204" s="1"/>
    </row>
    <row r="205" spans="19:25" ht="21.95" customHeight="1" x14ac:dyDescent="1.05">
      <c r="S205" s="1"/>
      <c r="T205" s="1"/>
      <c r="U205" s="1"/>
      <c r="Y205" s="1"/>
    </row>
    <row r="206" spans="19:25" ht="21.95" customHeight="1" x14ac:dyDescent="1.05">
      <c r="S206" s="1"/>
      <c r="T206" s="1"/>
      <c r="U206" s="1"/>
      <c r="Y206" s="1"/>
    </row>
    <row r="207" spans="19:25" ht="21.95" customHeight="1" x14ac:dyDescent="1.05">
      <c r="S207" s="1"/>
      <c r="T207" s="1"/>
      <c r="U207" s="1"/>
      <c r="Y207" s="1"/>
    </row>
    <row r="208" spans="19:25" ht="21.95" customHeight="1" x14ac:dyDescent="1.05">
      <c r="S208" s="1"/>
      <c r="T208" s="1"/>
      <c r="U208" s="1"/>
      <c r="Y208" s="1"/>
    </row>
    <row r="209" spans="19:25" ht="21.95" customHeight="1" x14ac:dyDescent="1.05">
      <c r="S209" s="1"/>
      <c r="T209" s="1"/>
      <c r="U209" s="1"/>
      <c r="Y209" s="1"/>
    </row>
    <row r="210" spans="19:25" ht="21.95" customHeight="1" x14ac:dyDescent="1.05">
      <c r="S210" s="1"/>
      <c r="T210" s="1"/>
      <c r="U210" s="1"/>
      <c r="Y210" s="1"/>
    </row>
    <row r="211" spans="19:25" ht="21.95" customHeight="1" x14ac:dyDescent="1.05">
      <c r="S211" s="1"/>
      <c r="T211" s="1"/>
      <c r="U211" s="1"/>
      <c r="Y211" s="1"/>
    </row>
    <row r="212" spans="19:25" ht="21.95" customHeight="1" x14ac:dyDescent="1.05">
      <c r="S212" s="1"/>
      <c r="T212" s="1"/>
      <c r="U212" s="1"/>
      <c r="Y212" s="1"/>
    </row>
    <row r="213" spans="19:25" ht="21.95" customHeight="1" x14ac:dyDescent="1.05">
      <c r="S213" s="1"/>
      <c r="T213" s="1"/>
      <c r="U213" s="1"/>
      <c r="Y213" s="1"/>
    </row>
    <row r="214" spans="19:25" ht="21.95" customHeight="1" x14ac:dyDescent="1.05">
      <c r="S214" s="1"/>
      <c r="T214" s="1"/>
      <c r="U214" s="1"/>
      <c r="Y214" s="1"/>
    </row>
    <row r="215" spans="19:25" ht="21.95" customHeight="1" x14ac:dyDescent="1.05">
      <c r="S215" s="1"/>
      <c r="T215" s="1"/>
      <c r="U215" s="1"/>
      <c r="Y215" s="1"/>
    </row>
    <row r="216" spans="19:25" ht="21.95" customHeight="1" x14ac:dyDescent="1.05">
      <c r="S216" s="1"/>
      <c r="T216" s="1"/>
      <c r="U216" s="1"/>
      <c r="Y216" s="1"/>
    </row>
    <row r="217" spans="19:25" ht="21.95" customHeight="1" x14ac:dyDescent="1.05">
      <c r="S217" s="1"/>
      <c r="T217" s="1"/>
      <c r="U217" s="1"/>
      <c r="Y217" s="1"/>
    </row>
    <row r="218" spans="19:25" ht="21.95" customHeight="1" x14ac:dyDescent="1.05">
      <c r="S218" s="1"/>
      <c r="T218" s="1"/>
      <c r="U218" s="1"/>
      <c r="Y218" s="1"/>
    </row>
    <row r="219" spans="19:25" ht="21.95" customHeight="1" x14ac:dyDescent="1.05">
      <c r="S219" s="1"/>
      <c r="T219" s="1"/>
      <c r="U219" s="1"/>
      <c r="Y219" s="1"/>
    </row>
    <row r="220" spans="19:25" ht="21.95" customHeight="1" x14ac:dyDescent="1.05">
      <c r="S220" s="1"/>
      <c r="T220" s="1"/>
      <c r="U220" s="1"/>
      <c r="Y220" s="1"/>
    </row>
    <row r="221" spans="19:25" ht="21.95" customHeight="1" x14ac:dyDescent="1.05">
      <c r="S221" s="1"/>
      <c r="T221" s="1"/>
      <c r="U221" s="1"/>
      <c r="Y221" s="1"/>
    </row>
    <row r="222" spans="19:25" ht="21.95" customHeight="1" x14ac:dyDescent="1.05">
      <c r="S222" s="1"/>
      <c r="T222" s="1"/>
      <c r="U222" s="1"/>
      <c r="Y222" s="1"/>
    </row>
    <row r="223" spans="19:25" ht="21.95" customHeight="1" x14ac:dyDescent="1.05">
      <c r="S223" s="1"/>
      <c r="T223" s="1"/>
      <c r="U223" s="1"/>
      <c r="Y223" s="1"/>
    </row>
    <row r="224" spans="19:25" ht="21.95" customHeight="1" x14ac:dyDescent="1.05">
      <c r="S224" s="1"/>
      <c r="T224" s="1"/>
      <c r="U224" s="1"/>
      <c r="Y224" s="1"/>
    </row>
    <row r="225" spans="19:25" ht="21.95" customHeight="1" x14ac:dyDescent="1.05">
      <c r="S225" s="1"/>
      <c r="T225" s="1"/>
      <c r="U225" s="1"/>
      <c r="Y225" s="1"/>
    </row>
    <row r="226" spans="19:25" ht="21.95" customHeight="1" x14ac:dyDescent="1.05">
      <c r="S226" s="1"/>
      <c r="T226" s="1"/>
      <c r="U226" s="1"/>
      <c r="Y226" s="1"/>
    </row>
    <row r="227" spans="19:25" ht="21.95" customHeight="1" x14ac:dyDescent="1.05">
      <c r="S227" s="1"/>
      <c r="T227" s="1"/>
      <c r="U227" s="1"/>
      <c r="Y227" s="1"/>
    </row>
    <row r="228" spans="19:25" ht="21.95" customHeight="1" x14ac:dyDescent="1.05">
      <c r="S228" s="1"/>
      <c r="T228" s="1"/>
      <c r="U228" s="1"/>
      <c r="Y228" s="1"/>
    </row>
    <row r="229" spans="19:25" ht="21.95" customHeight="1" x14ac:dyDescent="1.05">
      <c r="S229" s="1"/>
      <c r="T229" s="1"/>
      <c r="U229" s="1"/>
      <c r="Y229" s="1"/>
    </row>
    <row r="230" spans="19:25" ht="21.95" customHeight="1" x14ac:dyDescent="1.05">
      <c r="S230" s="1"/>
      <c r="T230" s="1"/>
      <c r="U230" s="1"/>
      <c r="Y230" s="1"/>
    </row>
    <row r="231" spans="19:25" ht="21.95" customHeight="1" x14ac:dyDescent="1.05">
      <c r="S231" s="1"/>
      <c r="T231" s="1"/>
      <c r="U231" s="1"/>
      <c r="Y231" s="1"/>
    </row>
    <row r="232" spans="19:25" ht="21.95" customHeight="1" x14ac:dyDescent="1.05">
      <c r="S232" s="1"/>
      <c r="T232" s="1"/>
      <c r="U232" s="1"/>
      <c r="Y232" s="1"/>
    </row>
    <row r="233" spans="19:25" ht="21.95" customHeight="1" x14ac:dyDescent="1.05">
      <c r="S233" s="1"/>
      <c r="T233" s="1"/>
      <c r="U233" s="1"/>
      <c r="Y233" s="1"/>
    </row>
    <row r="234" spans="19:25" ht="21.95" customHeight="1" x14ac:dyDescent="1.05">
      <c r="S234" s="1"/>
      <c r="T234" s="1"/>
      <c r="U234" s="1"/>
      <c r="Y234" s="1"/>
    </row>
    <row r="235" spans="19:25" ht="21.95" customHeight="1" x14ac:dyDescent="1.05">
      <c r="S235" s="1"/>
      <c r="T235" s="1"/>
      <c r="U235" s="1"/>
      <c r="Y235" s="1"/>
    </row>
    <row r="236" spans="19:25" ht="21.95" customHeight="1" x14ac:dyDescent="1.05">
      <c r="S236" s="1"/>
      <c r="T236" s="1"/>
      <c r="U236" s="1"/>
      <c r="Y236" s="1"/>
    </row>
    <row r="237" spans="19:25" ht="21.95" customHeight="1" x14ac:dyDescent="1.05">
      <c r="S237" s="1"/>
      <c r="T237" s="1"/>
      <c r="U237" s="1"/>
      <c r="Y237" s="1"/>
    </row>
    <row r="238" spans="19:25" ht="21.95" customHeight="1" x14ac:dyDescent="1.05">
      <c r="S238" s="1"/>
      <c r="T238" s="1"/>
      <c r="U238" s="1"/>
      <c r="Y238" s="1"/>
    </row>
    <row r="239" spans="19:25" ht="21.95" customHeight="1" x14ac:dyDescent="1.05">
      <c r="S239" s="1"/>
      <c r="T239" s="1"/>
      <c r="U239" s="1"/>
      <c r="Y239" s="1"/>
    </row>
    <row r="240" spans="19:25" ht="21.95" customHeight="1" x14ac:dyDescent="1.05">
      <c r="S240" s="1"/>
      <c r="T240" s="1"/>
      <c r="U240" s="1"/>
      <c r="Y240" s="1"/>
    </row>
    <row r="241" spans="19:25" ht="21.95" customHeight="1" x14ac:dyDescent="1.05">
      <c r="S241" s="1"/>
      <c r="T241" s="1"/>
      <c r="U241" s="1"/>
      <c r="Y241" s="1"/>
    </row>
    <row r="242" spans="19:25" ht="21.95" customHeight="1" x14ac:dyDescent="1.05">
      <c r="S242" s="1"/>
      <c r="T242" s="1"/>
      <c r="U242" s="1"/>
      <c r="Y242" s="1"/>
    </row>
    <row r="243" spans="19:25" ht="21.95" customHeight="1" x14ac:dyDescent="1.05">
      <c r="S243" s="1"/>
      <c r="T243" s="1"/>
      <c r="U243" s="1"/>
      <c r="Y243" s="1"/>
    </row>
    <row r="244" spans="19:25" ht="21.95" customHeight="1" x14ac:dyDescent="1.05">
      <c r="S244" s="1"/>
      <c r="T244" s="1"/>
      <c r="U244" s="1"/>
      <c r="Y244" s="1"/>
    </row>
    <row r="245" spans="19:25" ht="21.95" customHeight="1" x14ac:dyDescent="1.05">
      <c r="S245" s="1"/>
      <c r="T245" s="1"/>
      <c r="U245" s="1"/>
      <c r="Y245" s="1"/>
    </row>
    <row r="246" spans="19:25" ht="21.95" customHeight="1" x14ac:dyDescent="1.05">
      <c r="S246" s="1"/>
      <c r="T246" s="1"/>
      <c r="U246" s="1"/>
      <c r="Y246" s="1"/>
    </row>
    <row r="247" spans="19:25" ht="21.95" customHeight="1" x14ac:dyDescent="1.05">
      <c r="S247" s="1"/>
      <c r="T247" s="1"/>
      <c r="U247" s="1"/>
      <c r="Y247" s="1"/>
    </row>
    <row r="248" spans="19:25" ht="21.95" customHeight="1" x14ac:dyDescent="1.05">
      <c r="S248" s="1"/>
      <c r="T248" s="1"/>
      <c r="U248" s="1"/>
      <c r="Y248" s="1"/>
    </row>
    <row r="249" spans="19:25" ht="21.95" customHeight="1" x14ac:dyDescent="1.05">
      <c r="S249" s="1"/>
      <c r="T249" s="1"/>
      <c r="U249" s="1"/>
      <c r="Y249" s="1"/>
    </row>
    <row r="250" spans="19:25" ht="21.95" customHeight="1" x14ac:dyDescent="1.05">
      <c r="S250" s="1"/>
      <c r="T250" s="1"/>
      <c r="U250" s="1"/>
      <c r="Y250" s="1"/>
    </row>
    <row r="251" spans="19:25" ht="21.95" customHeight="1" x14ac:dyDescent="1.05">
      <c r="S251" s="1"/>
      <c r="T251" s="1"/>
      <c r="U251" s="1"/>
      <c r="Y251" s="1"/>
    </row>
    <row r="252" spans="19:25" ht="21.95" customHeight="1" x14ac:dyDescent="1.05">
      <c r="S252" s="1"/>
      <c r="T252" s="1"/>
      <c r="U252" s="1"/>
      <c r="Y252" s="1"/>
    </row>
    <row r="253" spans="19:25" ht="21.95" customHeight="1" x14ac:dyDescent="1.05">
      <c r="S253" s="1"/>
      <c r="T253" s="1"/>
      <c r="U253" s="1"/>
      <c r="Y253" s="1"/>
    </row>
    <row r="254" spans="19:25" ht="21.95" customHeight="1" x14ac:dyDescent="1.05">
      <c r="S254" s="1"/>
      <c r="T254" s="1"/>
      <c r="U254" s="1"/>
      <c r="Y254" s="1"/>
    </row>
    <row r="255" spans="19:25" ht="21.95" customHeight="1" x14ac:dyDescent="1.05">
      <c r="S255" s="1"/>
      <c r="T255" s="1"/>
      <c r="U255" s="1"/>
      <c r="Y255" s="1"/>
    </row>
    <row r="256" spans="19:25" ht="21.95" customHeight="1" x14ac:dyDescent="1.05">
      <c r="S256" s="1"/>
      <c r="T256" s="1"/>
      <c r="U256" s="1"/>
      <c r="Y256" s="1"/>
    </row>
    <row r="257" spans="19:25" ht="21.95" customHeight="1" x14ac:dyDescent="1.05">
      <c r="S257" s="1"/>
      <c r="T257" s="1"/>
      <c r="U257" s="1"/>
      <c r="Y257" s="1"/>
    </row>
    <row r="258" spans="19:25" ht="21.95" customHeight="1" x14ac:dyDescent="1.05">
      <c r="S258" s="1"/>
      <c r="T258" s="1"/>
      <c r="U258" s="1"/>
      <c r="Y258" s="1"/>
    </row>
    <row r="259" spans="19:25" ht="21.95" customHeight="1" x14ac:dyDescent="1.05">
      <c r="S259" s="1"/>
      <c r="T259" s="1"/>
      <c r="U259" s="1"/>
      <c r="Y259" s="1"/>
    </row>
    <row r="260" spans="19:25" ht="21.95" customHeight="1" x14ac:dyDescent="1.05">
      <c r="S260" s="1"/>
      <c r="T260" s="1"/>
      <c r="U260" s="1"/>
      <c r="Y260" s="1"/>
    </row>
    <row r="261" spans="19:25" ht="21.95" customHeight="1" x14ac:dyDescent="1.05">
      <c r="S261" s="1"/>
      <c r="T261" s="1"/>
      <c r="U261" s="1"/>
      <c r="Y261" s="1"/>
    </row>
    <row r="262" spans="19:25" ht="21.95" customHeight="1" x14ac:dyDescent="1.05">
      <c r="S262" s="1"/>
      <c r="T262" s="1"/>
      <c r="U262" s="1"/>
      <c r="Y262" s="1"/>
    </row>
    <row r="263" spans="19:25" ht="21.95" customHeight="1" x14ac:dyDescent="1.05">
      <c r="S263" s="1"/>
      <c r="T263" s="1"/>
      <c r="U263" s="1"/>
      <c r="Y263" s="1"/>
    </row>
  </sheetData>
  <autoFilter ref="A4:Z47" xr:uid="{00000000-0009-0000-0000-000004000000}"/>
  <mergeCells count="39">
    <mergeCell ref="D50:E50"/>
    <mergeCell ref="D51:E51"/>
    <mergeCell ref="D49:E49"/>
    <mergeCell ref="C42:E42"/>
    <mergeCell ref="C43:E43"/>
    <mergeCell ref="C44:E44"/>
    <mergeCell ref="C45:E45"/>
    <mergeCell ref="C46:E46"/>
    <mergeCell ref="C47:E47"/>
    <mergeCell ref="Y4:Y5"/>
    <mergeCell ref="V4:V5"/>
    <mergeCell ref="W4:W5"/>
    <mergeCell ref="X4:X5"/>
    <mergeCell ref="H4:H5"/>
    <mergeCell ref="I4:I5"/>
    <mergeCell ref="J4:J5"/>
    <mergeCell ref="K4:K5"/>
    <mergeCell ref="S4:S5"/>
    <mergeCell ref="U4:U5"/>
    <mergeCell ref="G4:G5"/>
    <mergeCell ref="L4:L5"/>
    <mergeCell ref="M4:M5"/>
    <mergeCell ref="A4:A5"/>
    <mergeCell ref="B4:B5"/>
    <mergeCell ref="D4:D5"/>
    <mergeCell ref="E4:E5"/>
    <mergeCell ref="F4:F5"/>
    <mergeCell ref="C39:E39"/>
    <mergeCell ref="C40:E40"/>
    <mergeCell ref="C41:E41"/>
    <mergeCell ref="G43:P43"/>
    <mergeCell ref="E37:P37"/>
    <mergeCell ref="G38:P38"/>
    <mergeCell ref="C38:E38"/>
    <mergeCell ref="G47:P47"/>
    <mergeCell ref="G44:P44"/>
    <mergeCell ref="G45:P45"/>
    <mergeCell ref="G46:P46"/>
    <mergeCell ref="G39:P39"/>
  </mergeCells>
  <conditionalFormatting sqref="B1:B1048576">
    <cfRule type="duplicateValues" dxfId="3" priority="1"/>
  </conditionalFormatting>
  <conditionalFormatting sqref="B43">
    <cfRule type="duplicateValues" dxfId="2" priority="2" stopIfTrue="1"/>
  </conditionalFormatting>
  <conditionalFormatting sqref="B45:B47 B36 B38:B42">
    <cfRule type="duplicateValues" dxfId="1" priority="3" stopIfTrue="1"/>
  </conditionalFormatting>
  <conditionalFormatting sqref="B48 B52">
    <cfRule type="duplicateValues" dxfId="0" priority="4" stopIfTrue="1"/>
  </conditionalFormatting>
  <printOptions horizontalCentered="1"/>
  <pageMargins left="0.23622047244094491" right="0.27559055118110237" top="0.19685039370078741" bottom="0" header="0.19685039370078741" footer="0"/>
  <pageSetup paperSize="9" scale="10" fitToHeight="0" orientation="landscape" r:id="rId1"/>
  <headerFooter alignWithMargins="0"/>
  <rowBreaks count="1" manualBreakCount="1">
    <brk id="32" max="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9птв</vt:lpstr>
      <vt:lpstr>10птв</vt:lpstr>
      <vt:lpstr>11птв</vt:lpstr>
      <vt:lpstr>12птв</vt:lpstr>
      <vt:lpstr>13птв</vt:lpstr>
      <vt:lpstr>10птв!Область_печати</vt:lpstr>
      <vt:lpstr>11птв!Область_печати</vt:lpstr>
      <vt:lpstr>12птв!Область_печати</vt:lpstr>
      <vt:lpstr>13птв!Область_печати</vt:lpstr>
      <vt:lpstr>9птв!Область_печати</vt:lpstr>
    </vt:vector>
  </TitlesOfParts>
  <Company>KBM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Шеруенова Жумазия Сансызбаевна</dc:creator>
  <cp:lastModifiedBy>Камыспаев Бекжан Темирханович</cp:lastModifiedBy>
  <cp:lastPrinted>2026-09-28T01:53:42Z</cp:lastPrinted>
  <dcterms:created xsi:type="dcterms:W3CDTF">2025-07-05T06:09:03Z</dcterms:created>
  <dcterms:modified xsi:type="dcterms:W3CDTF">2026-09-28T19:07:45Z</dcterms:modified>
</cp:coreProperties>
</file>