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Projects\TeamSorting\data\nosave\"/>
    </mc:Choice>
  </mc:AlternateContent>
  <xr:revisionPtr revIDLastSave="0" documentId="13_ncr:9_{470C103F-91B9-47C4-B275-571396B0BB57}" xr6:coauthVersionLast="47" xr6:coauthVersionMax="47" xr10:uidLastSave="{00000000-0000-0000-0000-000000000000}"/>
  <bookViews>
    <workbookView xWindow="4487" yWindow="427" windowWidth="18426" windowHeight="13480" xr2:uid="{A9146558-39BB-43CA-A636-1DD2EB36AA8C}"/>
  </bookViews>
  <sheets>
    <sheet name="example_format" sheetId="1" r:id="rId1"/>
  </sheets>
  <calcPr calcId="0"/>
</workbook>
</file>

<file path=xl/calcChain.xml><?xml version="1.0" encoding="utf-8"?>
<calcChain xmlns="http://schemas.openxmlformats.org/spreadsheetml/2006/main">
  <c r="G6" i="1" l="1"/>
  <c r="J45" i="1" s="1"/>
  <c r="G7" i="1"/>
  <c r="G8" i="1"/>
  <c r="G5" i="1"/>
  <c r="J44" i="1" s="1"/>
  <c r="F10" i="1"/>
  <c r="G10" i="1"/>
  <c r="H10" i="1"/>
  <c r="E10" i="1"/>
  <c r="J46" i="1"/>
  <c r="J47" i="1"/>
  <c r="F50" i="1"/>
  <c r="G50" i="1"/>
  <c r="H50" i="1"/>
  <c r="E50" i="1"/>
  <c r="E49" i="1"/>
  <c r="E51" i="1" s="1"/>
  <c r="F49" i="1"/>
  <c r="F51" i="1" s="1"/>
  <c r="G49" i="1"/>
  <c r="G51" i="1" s="1"/>
  <c r="H49" i="1"/>
  <c r="H51" i="1" s="1"/>
  <c r="C44" i="1"/>
  <c r="D44" i="1"/>
  <c r="C45" i="1"/>
  <c r="D45" i="1"/>
  <c r="C46" i="1"/>
  <c r="D46" i="1"/>
  <c r="C47" i="1"/>
  <c r="D47" i="1"/>
  <c r="B45" i="1"/>
  <c r="B46" i="1"/>
  <c r="B47" i="1"/>
  <c r="B44" i="1"/>
  <c r="E45" i="1" a="1"/>
  <c r="E45" i="1" s="1"/>
  <c r="F45" i="1" a="1"/>
  <c r="F45" i="1" s="1"/>
  <c r="G45" i="1" a="1"/>
  <c r="G45" i="1" s="1"/>
  <c r="H45" i="1" a="1"/>
  <c r="H45" i="1" s="1"/>
  <c r="E46" i="1" a="1"/>
  <c r="E46" i="1" s="1"/>
  <c r="F46" i="1" a="1"/>
  <c r="F46" i="1" s="1"/>
  <c r="G46" i="1" a="1"/>
  <c r="G46" i="1" s="1"/>
  <c r="H46" i="1" a="1"/>
  <c r="H46" i="1" s="1"/>
  <c r="E47" i="1" a="1"/>
  <c r="E47" i="1" s="1"/>
  <c r="F47" i="1" a="1"/>
  <c r="F47" i="1" s="1"/>
  <c r="G47" i="1" a="1"/>
  <c r="G47" i="1" s="1"/>
  <c r="H47" i="1" a="1"/>
  <c r="H47" i="1" s="1"/>
  <c r="F44" i="1" a="1"/>
  <c r="F44" i="1" s="1"/>
  <c r="G44" i="1" a="1"/>
  <c r="G44" i="1" s="1"/>
  <c r="H44" i="1" a="1"/>
  <c r="H44" i="1" s="1"/>
  <c r="E44" i="1" a="1"/>
  <c r="E44" i="1" s="1"/>
  <c r="I45" i="1" l="1"/>
  <c r="K45" i="1" s="1"/>
  <c r="I44" i="1"/>
  <c r="K44" i="1" s="1"/>
  <c r="I47" i="1"/>
  <c r="K47" i="1" s="1"/>
  <c r="I46" i="1"/>
  <c r="K46" i="1" s="1"/>
  <c r="B5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<sst xmlns="http://schemas.openxmlformats.org/spreadsheetml/2006/main" count="249" uniqueCount="64">
  <si>
    <t>Teams</t>
  </si>
  <si>
    <t>Roles</t>
  </si>
  <si>
    <t>Preferences</t>
  </si>
  <si>
    <t>Members</t>
  </si>
  <si>
    <t>Programmer</t>
  </si>
  <si>
    <t>Artist</t>
  </si>
  <si>
    <t>Musician</t>
  </si>
  <si>
    <t>Writer</t>
  </si>
  <si>
    <t>Min Members</t>
  </si>
  <si>
    <t>Max</t>
  </si>
  <si>
    <t>Geeks</t>
  </si>
  <si>
    <t>Nerds</t>
  </si>
  <si>
    <t>Dweebs</t>
  </si>
  <si>
    <t>Peeples</t>
  </si>
  <si>
    <t>Member</t>
  </si>
  <si>
    <t>Pref 1</t>
  </si>
  <si>
    <t>Pref 2</t>
  </si>
  <si>
    <t>Pref 3</t>
  </si>
  <si>
    <t>Y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</si>
  <si>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</si>
  <si>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</si>
  <si>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</si>
  <si>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</si>
  <si>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</si>
  <si>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</si>
  <si>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</si>
  <si>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</si>
  <si>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</si>
  <si>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</si>
  <si>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</si>
  <si>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</si>
  <si>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</si>
  <si>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</si>
  <si>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</si>
  <si>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</si>
  <si>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</si>
  <si>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</si>
  <si>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</si>
  <si>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</si>
  <si>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</si>
  <si>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</si>
  <si>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Below this point, you can modify without disturbing the reading of the template.</t>
  </si>
  <si>
    <t>If you change the number of teams, roles, preferences, or members, modify the vaules in row 2. Then, add a new column or row, depending on the value.</t>
  </si>
  <si>
    <t>If you add a new member, simply add another row to the range 11:34.</t>
  </si>
  <si>
    <t>If you add another team, update the table A4:F9 to reflect such by adding another row.</t>
  </si>
  <si>
    <t>If you add another role, update the table A4:F9 to reflect such and add another column to the members table.</t>
  </si>
  <si>
    <t>If you add another preference, add another column to the members table.</t>
  </si>
  <si>
    <t>Totals</t>
  </si>
  <si>
    <t>Total Prefs</t>
  </si>
  <si>
    <t>Total Needed</t>
  </si>
  <si>
    <t>Diff</t>
  </si>
  <si>
    <t>All</t>
  </si>
  <si>
    <t>Needed</t>
  </si>
  <si>
    <t>Diffs</t>
  </si>
  <si>
    <t>Valid:</t>
  </si>
  <si>
    <t>Note: If the above invalid indicator is false, then there is no way the team sorting approximator can reach a valid conclusion.</t>
  </si>
  <si>
    <t>Even if this input is valid, this is a naïve validity check and does not account for all combinations of members. It only does a simple count check against the required numbers.</t>
  </si>
  <si>
    <t>Team</t>
  </si>
  <si>
    <t>Name</t>
  </si>
  <si>
    <t>Role</t>
  </si>
  <si>
    <t>M1</t>
  </si>
  <si>
    <t>M2</t>
  </si>
  <si>
    <t>Any</t>
  </si>
  <si>
    <t>Below is a given solution for the problem by using this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</si>
</sst>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6524-6476-4155-8EC2-0D974D54325B}">
  <dimension ref="A1:K83"/>
  <sheetViews>
    <sheetView tabSelected="1" topLeftCell="A41" workbookViewId="0">
      <selection activeCell="K52" sqref="K52"/>
    </sheetView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</row>
    <row r="2" spans="1:8" x14ac:dyDescent="0.5">
      <c r="A2">
        <v>4</v>
      </c>
      <c r="B2">
        <v>4</v>
      </c>
      <c r="C2">
        <v>3</v>
      </c>
      <c r="D2">
        <v>24</v>
      </c>
    </row>
    <row r="4" spans="1:8" x14ac:dyDescent="0.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8" x14ac:dyDescent="0.5">
      <c r="A5" t="s">
        <v>10</v>
      </c>
      <c r="B5">
        <v>1</v>
      </c>
      <c r="C5">
        <v>2</v>
      </c>
      <c r="D5">
        <v>2</v>
      </c>
      <c r="E5">
        <v>1</v>
      </c>
      <c r="F5">
        <v>5</v>
      </c>
      <c r="G5">
        <f>MAX($F5, SUM($B5:$E5))</f>
        <v>6</v>
      </c>
    </row>
    <row r="6" spans="1:8" x14ac:dyDescent="0.5">
      <c r="A6" t="s">
        <v>11</v>
      </c>
      <c r="B6">
        <v>2</v>
      </c>
      <c r="C6">
        <v>1</v>
      </c>
      <c r="D6">
        <v>1</v>
      </c>
      <c r="E6">
        <v>0</v>
      </c>
      <c r="F6">
        <v>5</v>
      </c>
      <c r="G6">
        <f t="shared" ref="G6:G8" si="0">MAX($F6, SUM($B6:$E6))</f>
        <v>5</v>
      </c>
    </row>
    <row r="7" spans="1:8" x14ac:dyDescent="0.5">
      <c r="A7" t="s">
        <v>12</v>
      </c>
      <c r="B7">
        <v>2</v>
      </c>
      <c r="C7">
        <v>1</v>
      </c>
      <c r="D7">
        <v>1</v>
      </c>
      <c r="E7">
        <v>0</v>
      </c>
      <c r="F7">
        <v>5</v>
      </c>
      <c r="G7">
        <f t="shared" si="0"/>
        <v>5</v>
      </c>
    </row>
    <row r="8" spans="1:8" x14ac:dyDescent="0.5">
      <c r="A8" t="s">
        <v>13</v>
      </c>
      <c r="B8">
        <v>1</v>
      </c>
      <c r="C8">
        <v>1</v>
      </c>
      <c r="D8">
        <v>1</v>
      </c>
      <c r="E8">
        <v>1</v>
      </c>
      <c r="F8">
        <v>3</v>
      </c>
      <c r="G8">
        <f t="shared" si="0"/>
        <v>4</v>
      </c>
    </row>
    <row r="10" spans="1:8" x14ac:dyDescent="0.5">
      <c r="A10" t="s">
        <v>14</v>
      </c>
      <c r="B10" t="s">
        <v>15</v>
      </c>
      <c r="C10" t="s">
        <v>16</v>
      </c>
      <c r="D10" t="s">
        <v>17</v>
      </c>
      <c r="E10" t="str">
        <f>B$4</f>
        <v>Programmer</v>
      </c>
      <c r="F10" t="str">
        <f t="shared" ref="F10:H10" si="1">C$4</f>
        <v>Artist</v>
      </c>
      <c r="G10" t="str">
        <f t="shared" si="1"/>
        <v>Musician</v>
      </c>
      <c r="H10" t="str">
        <f t="shared" si="1"/>
        <v>Writer</v>
      </c>
    </row>
    <row r="11" spans="1:8" x14ac:dyDescent="0.5">
      <c r="A11" t="s">
        <v>60</v>
      </c>
      <c r="B11" t="s">
        <v>10</v>
      </c>
      <c r="C11" t="s">
        <v>11</v>
      </c>
      <c r="D11" t="s">
        <v>12</v>
      </c>
      <c r="E11" t="s">
        <v>18</v>
      </c>
    </row>
    <row r="12" spans="1:8" x14ac:dyDescent="0.5">
      <c r="A12" t="s">
        <v>61</v>
      </c>
      <c r="B12" t="s">
        <v>13</v>
      </c>
      <c r="C12" t="s">
        <v>10</v>
      </c>
      <c r="D12" t="s">
        <v>12</v>
      </c>
      <c r="F12" t="s">
        <v>18</v>
      </c>
      <c r="G12" t="s">
        <v>18</v>
      </c>
    </row>
    <row r="13" spans="1:8" x14ac:dyDescent="0.5">
      <c r="A13" t="s">
        <v>19</v>
      </c>
      <c r="B13" t="s">
        <v>11</v>
      </c>
      <c r="C13" t="s">
        <v>10</v>
      </c>
      <c r="D13" t="s">
        <v>13</v>
      </c>
      <c r="H13" t="s">
        <v>18</v>
      </c>
    </row>
    <row r="14" spans="1:8" x14ac:dyDescent="0.5">
      <c r="A14" t="s">
        <v>20</v>
      </c>
      <c r="B14" t="s">
        <v>10</v>
      </c>
      <c r="C14" t="s">
        <v>12</v>
      </c>
      <c r="D14" t="s">
        <v>11</v>
      </c>
      <c r="E14" t="s">
        <v>18</v>
      </c>
    </row>
    <row r="15" spans="1:8" x14ac:dyDescent="0.5">
      <c r="A15" t="s">
        <v>21</v>
      </c>
      <c r="B15" t="s">
        <v>11</v>
      </c>
      <c r="C15" t="s">
        <v>13</v>
      </c>
      <c r="D15" t="s">
        <v>10</v>
      </c>
      <c r="F15" t="s">
        <v>18</v>
      </c>
      <c r="G15" t="s">
        <v>18</v>
      </c>
    </row>
    <row r="16" spans="1:8" x14ac:dyDescent="0.5">
      <c r="A16" t="s">
        <v>22</v>
      </c>
      <c r="B16" t="s">
        <v>12</v>
      </c>
      <c r="C16" t="s">
        <v>10</v>
      </c>
      <c r="D16" t="s">
        <v>13</v>
      </c>
      <c r="G16" t="s">
        <v>18</v>
      </c>
    </row>
    <row r="17" spans="1:8" x14ac:dyDescent="0.5">
      <c r="A17" t="s">
        <v>23</v>
      </c>
      <c r="B17" t="s">
        <v>11</v>
      </c>
      <c r="C17" t="s">
        <v>10</v>
      </c>
      <c r="D17" t="s">
        <v>13</v>
      </c>
      <c r="E17" t="s">
        <v>18</v>
      </c>
    </row>
    <row r="18" spans="1:8" x14ac:dyDescent="0.5">
      <c r="A18" t="s">
        <v>24</v>
      </c>
      <c r="B18" t="s">
        <v>13</v>
      </c>
      <c r="C18" t="s">
        <v>12</v>
      </c>
      <c r="D18" t="s">
        <v>11</v>
      </c>
      <c r="F18" t="s">
        <v>18</v>
      </c>
    </row>
    <row r="19" spans="1:8" x14ac:dyDescent="0.5">
      <c r="A19" t="s">
        <v>25</v>
      </c>
      <c r="B19" t="s">
        <v>10</v>
      </c>
      <c r="C19" t="s">
        <v>11</v>
      </c>
      <c r="D19" t="s">
        <v>10</v>
      </c>
      <c r="E19" t="s">
        <v>18</v>
      </c>
      <c r="H19" t="s">
        <v>18</v>
      </c>
    </row>
    <row r="20" spans="1:8" x14ac:dyDescent="0.5">
      <c r="A20" t="s">
        <v>26</v>
      </c>
      <c r="B20" t="s">
        <v>12</v>
      </c>
      <c r="C20" t="s">
        <v>13</v>
      </c>
      <c r="D20" t="s">
        <v>11</v>
      </c>
      <c r="G20" t="s">
        <v>18</v>
      </c>
    </row>
    <row r="21" spans="1:8" x14ac:dyDescent="0.5">
      <c r="A21" t="s">
        <v>27</v>
      </c>
      <c r="B21" t="s">
        <v>13</v>
      </c>
      <c r="C21" t="s">
        <v>11</v>
      </c>
      <c r="D21" t="s">
        <v>12</v>
      </c>
      <c r="E21" t="s">
        <v>18</v>
      </c>
      <c r="F21" t="s">
        <v>18</v>
      </c>
    </row>
    <row r="22" spans="1:8" x14ac:dyDescent="0.5">
      <c r="A22" t="s">
        <v>28</v>
      </c>
      <c r="B22" t="s">
        <v>12</v>
      </c>
      <c r="C22" t="s">
        <v>10</v>
      </c>
      <c r="D22" t="s">
        <v>13</v>
      </c>
      <c r="E22" t="s">
        <v>18</v>
      </c>
    </row>
    <row r="23" spans="1:8" x14ac:dyDescent="0.5">
      <c r="A23" t="s">
        <v>29</v>
      </c>
      <c r="B23" t="s">
        <v>10</v>
      </c>
      <c r="C23" t="s">
        <v>12</v>
      </c>
      <c r="D23" t="s">
        <v>13</v>
      </c>
      <c r="E23" t="s">
        <v>18</v>
      </c>
    </row>
    <row r="24" spans="1:8" x14ac:dyDescent="0.5">
      <c r="A24" t="s">
        <v>30</v>
      </c>
      <c r="B24" t="s">
        <v>10</v>
      </c>
      <c r="C24" t="s">
        <v>11</v>
      </c>
      <c r="D24" t="s">
        <v>12</v>
      </c>
      <c r="F24" t="s">
        <v>18</v>
      </c>
    </row>
    <row r="25" spans="1:8" x14ac:dyDescent="0.5">
      <c r="A25" t="s">
        <v>31</v>
      </c>
      <c r="B25" t="s">
        <v>10</v>
      </c>
      <c r="C25" t="s">
        <v>12</v>
      </c>
      <c r="D25" t="s">
        <v>13</v>
      </c>
      <c r="G25" t="s">
        <v>18</v>
      </c>
    </row>
    <row r="26" spans="1:8" x14ac:dyDescent="0.5">
      <c r="A26" t="s">
        <v>32</v>
      </c>
      <c r="B26" t="s">
        <v>11</v>
      </c>
      <c r="C26" t="s">
        <v>12</v>
      </c>
      <c r="D26" t="s">
        <v>13</v>
      </c>
      <c r="F26" t="s">
        <v>18</v>
      </c>
      <c r="H26" t="s">
        <v>18</v>
      </c>
    </row>
    <row r="27" spans="1:8" x14ac:dyDescent="0.5">
      <c r="A27" t="s">
        <v>33</v>
      </c>
      <c r="B27" t="s">
        <v>13</v>
      </c>
      <c r="C27" t="s">
        <v>12</v>
      </c>
      <c r="D27" t="s">
        <v>10</v>
      </c>
      <c r="E27" t="s">
        <v>18</v>
      </c>
    </row>
    <row r="28" spans="1:8" x14ac:dyDescent="0.5">
      <c r="A28" t="s">
        <v>34</v>
      </c>
      <c r="B28" t="s">
        <v>12</v>
      </c>
      <c r="C28" t="s">
        <v>13</v>
      </c>
      <c r="D28" t="s">
        <v>10</v>
      </c>
      <c r="F28" t="s">
        <v>18</v>
      </c>
    </row>
    <row r="29" spans="1:8" x14ac:dyDescent="0.5">
      <c r="A29" t="s">
        <v>35</v>
      </c>
      <c r="B29" t="s">
        <v>12</v>
      </c>
      <c r="C29" t="s">
        <v>13</v>
      </c>
      <c r="D29" t="s">
        <v>10</v>
      </c>
      <c r="G29" t="s">
        <v>18</v>
      </c>
    </row>
    <row r="30" spans="1:8" x14ac:dyDescent="0.5">
      <c r="A30" t="s">
        <v>36</v>
      </c>
      <c r="B30" t="s">
        <v>13</v>
      </c>
      <c r="C30" t="s">
        <v>11</v>
      </c>
      <c r="D30" t="s">
        <v>10</v>
      </c>
      <c r="H30" t="s">
        <v>18</v>
      </c>
    </row>
    <row r="31" spans="1:8" x14ac:dyDescent="0.5">
      <c r="A31" t="s">
        <v>37</v>
      </c>
      <c r="B31" t="s">
        <v>12</v>
      </c>
      <c r="C31" t="s">
        <v>13</v>
      </c>
      <c r="D31" t="s">
        <v>11</v>
      </c>
      <c r="E31" t="s">
        <v>18</v>
      </c>
    </row>
    <row r="32" spans="1:8" x14ac:dyDescent="0.5">
      <c r="A32" t="s">
        <v>38</v>
      </c>
      <c r="B32" t="s">
        <v>10</v>
      </c>
      <c r="C32" t="s">
        <v>11</v>
      </c>
      <c r="D32" t="s">
        <v>13</v>
      </c>
      <c r="F32" t="s">
        <v>18</v>
      </c>
    </row>
    <row r="33" spans="1:11" x14ac:dyDescent="0.5">
      <c r="A33" t="s">
        <v>39</v>
      </c>
      <c r="B33" t="s">
        <v>10</v>
      </c>
      <c r="C33" t="s">
        <v>12</v>
      </c>
      <c r="D33" t="s">
        <v>11</v>
      </c>
      <c r="F33" t="s">
        <v>18</v>
      </c>
      <c r="G33" t="s">
        <v>18</v>
      </c>
    </row>
    <row r="34" spans="1:11" x14ac:dyDescent="0.5">
      <c r="A34" t="s">
        <v>40</v>
      </c>
      <c r="B34" t="s">
        <v>11</v>
      </c>
      <c r="C34" t="s">
        <v>10</v>
      </c>
      <c r="D34" t="s">
        <v>13</v>
      </c>
      <c r="G34" t="s">
        <v>18</v>
      </c>
      <c r="H34" t="s">
        <v>18</v>
      </c>
    </row>
    <row r="36" spans="1:11" x14ac:dyDescent="0.5">
      <c r="A36" t="s">
        <v>41</v>
      </c>
    </row>
    <row r="37" spans="1:11" x14ac:dyDescent="0.5">
      <c r="A37" t="s">
        <v>42</v>
      </c>
    </row>
    <row r="38" spans="1:11" x14ac:dyDescent="0.5">
      <c r="A38" t="s">
        <v>43</v>
      </c>
    </row>
    <row r="39" spans="1:11" x14ac:dyDescent="0.5">
      <c r="A39" t="s">
        <v>44</v>
      </c>
    </row>
    <row r="40" spans="1:11" x14ac:dyDescent="0.5">
      <c r="A40" t="s">
        <v>45</v>
      </c>
    </row>
    <row r="41" spans="1:11" x14ac:dyDescent="0.5">
      <c r="A41" t="s">
        <v>46</v>
      </c>
    </row>
    <row r="43" spans="1:11" x14ac:dyDescent="0.5">
      <c r="A43" t="s">
        <v>47</v>
      </c>
      <c r="B43" t="s">
        <v>15</v>
      </c>
      <c r="C43" t="s">
        <v>16</v>
      </c>
      <c r="D43" t="s">
        <v>17</v>
      </c>
      <c r="E43" t="s">
        <v>4</v>
      </c>
      <c r="F43" t="s">
        <v>5</v>
      </c>
      <c r="G43" t="s">
        <v>6</v>
      </c>
      <c r="H43" t="s">
        <v>7</v>
      </c>
      <c r="I43" t="s">
        <v>48</v>
      </c>
      <c r="J43" t="s">
        <v>49</v>
      </c>
      <c r="K43" t="s">
        <v>50</v>
      </c>
    </row>
    <row r="44" spans="1:11" x14ac:dyDescent="0.5">
      <c r="A44" t="s">
        <v>10</v>
      </c>
      <c r="B44">
        <f>COUNTIF(B$11:B$35, $A44)</f>
        <v>8</v>
      </c>
      <c r="C44">
        <f>COUNTIF(C$11:C$35, $A44)</f>
        <v>6</v>
      </c>
      <c r="D44">
        <f>COUNTIF(D$11:D$35, $A44)</f>
        <v>6</v>
      </c>
      <c r="E44" cm="1">
        <f t="array" ref="E44">COUNTA(_xlfn._xlws.FILTER(E$11:E$35, (E$11:E$35="Y") * (($B$11:$B$35=$A44) + ($C$11:$C$35=$A44) + ($D$11:$D$35=$A44)) &gt; 0))</f>
        <v>7</v>
      </c>
      <c r="F44" cm="1">
        <f t="array" ref="F44">COUNTA(_xlfn._xlws.FILTER(F$11:F$35, (F$11:F$35="Y") * (($B$11:$B$35=$A44) + ($C$11:$C$35=$A44) + ($D$11:$D$35=$A44)) &gt; 0))</f>
        <v>6</v>
      </c>
      <c r="G44" cm="1">
        <f t="array" ref="G44">COUNTA(_xlfn._xlws.FILTER(G$11:G$35, (G$11:G$35="Y") * (($B$11:$B$35=$A44) + ($C$11:$C$35=$A44) + ($D$11:$D$35=$A44)) &gt; 0))</f>
        <v>7</v>
      </c>
      <c r="H44" cm="1">
        <f t="array" ref="H44">COUNTA(_xlfn._xlws.FILTER(H$11:H$35, (H$11:H$35="Y") * (($B$11:$B$35=$A44) + ($C$11:$C$35=$A44) + ($D$11:$D$35=$A44)) &gt; 0))</f>
        <v>4</v>
      </c>
      <c r="I44">
        <f>SUM($E44:$H44)</f>
        <v>24</v>
      </c>
      <c r="J44">
        <f>$G5</f>
        <v>6</v>
      </c>
      <c r="K44">
        <f>$I44-$J44</f>
        <v>18</v>
      </c>
    </row>
    <row r="45" spans="1:11" x14ac:dyDescent="0.5">
      <c r="A45" t="s">
        <v>11</v>
      </c>
      <c r="B45">
        <f>COUNTIF(B$11:B$35, $A45)</f>
        <v>5</v>
      </c>
      <c r="C45">
        <f>COUNTIF(C$11:C$35, $A45)</f>
        <v>6</v>
      </c>
      <c r="D45">
        <f>COUNTIF(D$11:D$35, $A45)</f>
        <v>5</v>
      </c>
      <c r="E45" cm="1">
        <f t="array" ref="E45">COUNTA(_xlfn._xlws.FILTER(E$11:E$35, (E$11:E$35="Y") * (($B$11:$B$35=$A45) + ($C$11:$C$35=$A45) + ($D$11:$D$35=$A45)) &gt; 0))</f>
        <v>6</v>
      </c>
      <c r="F45" cm="1">
        <f t="array" ref="F45">COUNTA(_xlfn._xlws.FILTER(F$11:F$35, (F$11:F$35="Y") * (($B$11:$B$35=$A45) + ($C$11:$C$35=$A45) + ($D$11:$D$35=$A45)) &gt; 0))</f>
        <v>7</v>
      </c>
      <c r="G45" cm="1">
        <f t="array" ref="G45">COUNTA(_xlfn._xlws.FILTER(G$11:G$35, (G$11:G$35="Y") * (($B$11:$B$35=$A45) + ($C$11:$C$35=$A45) + ($D$11:$D$35=$A45)) &gt; 0))</f>
        <v>4</v>
      </c>
      <c r="H45" cm="1">
        <f t="array" ref="H45">COUNTA(_xlfn._xlws.FILTER(H$11:H$35, (H$11:H$35="Y") * (($B$11:$B$35=$A45) + ($C$11:$C$35=$A45) + ($D$11:$D$35=$A45)) &gt; 0))</f>
        <v>5</v>
      </c>
      <c r="I45">
        <f t="shared" ref="I45:I47" si="2">SUM($E45:$H45)</f>
        <v>22</v>
      </c>
      <c r="J45">
        <f t="shared" ref="J45:J47" si="3">$G6</f>
        <v>5</v>
      </c>
      <c r="K45">
        <f t="shared" ref="K45:K47" si="4">$I45-$J45</f>
        <v>17</v>
      </c>
    </row>
    <row r="46" spans="1:11" x14ac:dyDescent="0.5">
      <c r="A46" t="s">
        <v>12</v>
      </c>
      <c r="B46">
        <f>COUNTIF(B$11:B$35, $A46)</f>
        <v>6</v>
      </c>
      <c r="C46">
        <f>COUNTIF(C$11:C$35, $A46)</f>
        <v>7</v>
      </c>
      <c r="D46">
        <f>COUNTIF(D$11:D$35, $A46)</f>
        <v>4</v>
      </c>
      <c r="E46" cm="1">
        <f t="array" ref="E46">COUNTA(_xlfn._xlws.FILTER(E$11:E$35, (E$11:E$35="Y") * (($B$11:$B$35=$A46) + ($C$11:$C$35=$A46) + ($D$11:$D$35=$A46)) &gt; 0))</f>
        <v>7</v>
      </c>
      <c r="F46" cm="1">
        <f t="array" ref="F46">COUNTA(_xlfn._xlws.FILTER(F$11:F$35, (F$11:F$35="Y") * (($B$11:$B$35=$A46) + ($C$11:$C$35=$A46) + ($D$11:$D$35=$A46)) &gt; 0))</f>
        <v>7</v>
      </c>
      <c r="G46" cm="1">
        <f t="array" ref="G46">COUNTA(_xlfn._xlws.FILTER(G$11:G$35, (G$11:G$35="Y") * (($B$11:$B$35=$A46) + ($C$11:$C$35=$A46) + ($D$11:$D$35=$A46)) &gt; 0))</f>
        <v>6</v>
      </c>
      <c r="H46" cm="1">
        <f t="array" ref="H46">COUNTA(_xlfn._xlws.FILTER(H$11:H$35, (H$11:H$35="Y") * (($B$11:$B$35=$A46) + ($C$11:$C$35=$A46) + ($D$11:$D$35=$A46)) &gt; 0))</f>
        <v>1</v>
      </c>
      <c r="I46">
        <f t="shared" si="2"/>
        <v>21</v>
      </c>
      <c r="J46">
        <f t="shared" si="3"/>
        <v>5</v>
      </c>
      <c r="K46">
        <f t="shared" si="4"/>
        <v>16</v>
      </c>
    </row>
    <row r="47" spans="1:11" x14ac:dyDescent="0.5">
      <c r="A47" t="s">
        <v>13</v>
      </c>
      <c r="B47">
        <f>COUNTIF(B$11:B$35, $A47)</f>
        <v>5</v>
      </c>
      <c r="C47">
        <f>COUNTIF(C$11:C$35, $A47)</f>
        <v>5</v>
      </c>
      <c r="D47">
        <f>COUNTIF(D$11:D$35, $A47)</f>
        <v>9</v>
      </c>
      <c r="E47" cm="1">
        <f t="array" ref="E47">COUNTA(_xlfn._xlws.FILTER(E$11:E$35, (E$11:E$35="Y") * (($B$11:$B$35=$A47) + ($C$11:$C$35=$A47) + ($D$11:$D$35=$A47)) &gt; 0))</f>
        <v>6</v>
      </c>
      <c r="F47" cm="1">
        <f t="array" ref="F47">COUNTA(_xlfn._xlws.FILTER(F$11:F$35, (F$11:F$35="Y") * (($B$11:$B$35=$A47) + ($C$11:$C$35=$A47) + ($D$11:$D$35=$A47)) &gt; 0))</f>
        <v>7</v>
      </c>
      <c r="G47" cm="1">
        <f t="array" ref="G47">COUNTA(_xlfn._xlws.FILTER(G$11:G$35, (G$11:G$35="Y") * (($B$11:$B$35=$A47) + ($C$11:$C$35=$A47) + ($D$11:$D$35=$A47)) &gt; 0))</f>
        <v>7</v>
      </c>
      <c r="H47" cm="1">
        <f t="array" ref="H47">COUNTA(_xlfn._xlws.FILTER(H$11:H$35, (H$11:H$35="Y") * (($B$11:$B$35=$A47) + ($C$11:$C$35=$A47) + ($D$11:$D$35=$A47)) &gt; 0))</f>
        <v>4</v>
      </c>
      <c r="I47">
        <f t="shared" si="2"/>
        <v>24</v>
      </c>
      <c r="J47">
        <f t="shared" si="3"/>
        <v>4</v>
      </c>
      <c r="K47">
        <f t="shared" si="4"/>
        <v>20</v>
      </c>
    </row>
    <row r="49" spans="1:8" x14ac:dyDescent="0.5">
      <c r="A49" t="s">
        <v>51</v>
      </c>
      <c r="E49">
        <f>COUNTIF(E$11:E$35,"Y")</f>
        <v>9</v>
      </c>
      <c r="F49">
        <f>COUNTIF(F$11:F$35,"Y")</f>
        <v>9</v>
      </c>
      <c r="G49">
        <f>COUNTIF(G$11:G$35,"Y")</f>
        <v>8</v>
      </c>
      <c r="H49">
        <f>COUNTIF(H$11:H$35,"Y")</f>
        <v>5</v>
      </c>
    </row>
    <row r="50" spans="1:8" x14ac:dyDescent="0.5">
      <c r="A50" t="s">
        <v>52</v>
      </c>
      <c r="E50">
        <f>SUM(B$5:B$8)</f>
        <v>6</v>
      </c>
      <c r="F50">
        <f t="shared" ref="F50:H50" si="5">SUM(C$5:C$8)</f>
        <v>5</v>
      </c>
      <c r="G50">
        <f t="shared" si="5"/>
        <v>5</v>
      </c>
      <c r="H50">
        <f t="shared" si="5"/>
        <v>2</v>
      </c>
    </row>
    <row r="51" spans="1:8" x14ac:dyDescent="0.5">
      <c r="A51" t="s">
        <v>53</v>
      </c>
      <c r="E51">
        <f>E49-E50</f>
        <v>3</v>
      </c>
      <c r="F51">
        <f t="shared" ref="F51:H51" si="6">F49-F50</f>
        <v>4</v>
      </c>
      <c r="G51">
        <f t="shared" si="6"/>
        <v>3</v>
      </c>
      <c r="H51">
        <f t="shared" si="6"/>
        <v>3</v>
      </c>
    </row>
    <row r="53" spans="1:8" x14ac:dyDescent="0.5">
      <c r="A53" t="s">
        <v>54</v>
      </c>
      <c r="B53" t="str">
        <f>IF(OR(MIN(E51:H51)&lt;0, MIN(K44:K47)&lt;0), "INVALID", "VALID")</f>
        <v>VALID</v>
      </c>
    </row>
    <row r="54" spans="1:8" x14ac:dyDescent="0.5">
      <c r="A54" t="s">
        <v>55</v>
      </c>
    </row>
    <row r="55" spans="1:8" x14ac:dyDescent="0.5">
      <c r="A55" t="s">
        <v>56</v>
      </c>
    </row>
    <row r="57" spans="1:8" x14ac:dyDescent="0.5">
      <c r="A57" t="s">
        <v>63</v>
      </c>
    </row>
    <row r="59" spans="1:8" x14ac:dyDescent="0.5">
      <c r="A59" t="s">
        <v>57</v>
      </c>
      <c r="B59" t="s">
        <v>58</v>
      </c>
      <c r="C59" t="s">
        <v>59</v>
      </c>
    </row>
    <row r="60" spans="1:8" x14ac:dyDescent="0.5">
      <c r="A60" t="s">
        <v>11</v>
      </c>
      <c r="B60" t="s">
        <v>60</v>
      </c>
      <c r="C60" t="s">
        <v>4</v>
      </c>
    </row>
    <row r="61" spans="1:8" x14ac:dyDescent="0.5">
      <c r="A61" t="s">
        <v>11</v>
      </c>
      <c r="B61" t="s">
        <v>19</v>
      </c>
      <c r="C61" t="s">
        <v>62</v>
      </c>
    </row>
    <row r="62" spans="1:8" x14ac:dyDescent="0.5">
      <c r="A62" t="s">
        <v>11</v>
      </c>
      <c r="B62" t="s">
        <v>21</v>
      </c>
      <c r="C62" t="s">
        <v>5</v>
      </c>
    </row>
    <row r="63" spans="1:8" x14ac:dyDescent="0.5">
      <c r="A63" t="s">
        <v>11</v>
      </c>
      <c r="B63" t="s">
        <v>23</v>
      </c>
      <c r="C63" t="s">
        <v>4</v>
      </c>
    </row>
    <row r="64" spans="1:8" x14ac:dyDescent="0.5">
      <c r="A64" t="s">
        <v>11</v>
      </c>
      <c r="B64" t="s">
        <v>39</v>
      </c>
      <c r="C64" t="s">
        <v>6</v>
      </c>
    </row>
    <row r="65" spans="1:3" x14ac:dyDescent="0.5">
      <c r="A65" t="s">
        <v>13</v>
      </c>
      <c r="B65" t="s">
        <v>61</v>
      </c>
      <c r="C65" t="s">
        <v>6</v>
      </c>
    </row>
    <row r="66" spans="1:3" x14ac:dyDescent="0.5">
      <c r="A66" t="s">
        <v>13</v>
      </c>
      <c r="B66" t="s">
        <v>24</v>
      </c>
      <c r="C66" t="s">
        <v>5</v>
      </c>
    </row>
    <row r="67" spans="1:3" x14ac:dyDescent="0.5">
      <c r="A67" t="s">
        <v>13</v>
      </c>
      <c r="B67" t="s">
        <v>27</v>
      </c>
      <c r="C67" t="s">
        <v>4</v>
      </c>
    </row>
    <row r="68" spans="1:3" x14ac:dyDescent="0.5">
      <c r="A68" t="s">
        <v>13</v>
      </c>
      <c r="B68" t="s">
        <v>36</v>
      </c>
      <c r="C68" t="s">
        <v>7</v>
      </c>
    </row>
    <row r="69" spans="1:3" x14ac:dyDescent="0.5">
      <c r="A69" t="s">
        <v>12</v>
      </c>
      <c r="B69" t="s">
        <v>22</v>
      </c>
      <c r="C69" t="s">
        <v>6</v>
      </c>
    </row>
    <row r="70" spans="1:3" x14ac:dyDescent="0.5">
      <c r="A70" t="s">
        <v>12</v>
      </c>
      <c r="B70" t="s">
        <v>28</v>
      </c>
      <c r="C70" t="s">
        <v>4</v>
      </c>
    </row>
    <row r="71" spans="1:3" x14ac:dyDescent="0.5">
      <c r="A71" t="s">
        <v>12</v>
      </c>
      <c r="B71" t="s">
        <v>34</v>
      </c>
      <c r="C71" t="s">
        <v>5</v>
      </c>
    </row>
    <row r="72" spans="1:3" x14ac:dyDescent="0.5">
      <c r="A72" t="s">
        <v>12</v>
      </c>
      <c r="B72" t="s">
        <v>35</v>
      </c>
      <c r="C72" t="s">
        <v>62</v>
      </c>
    </row>
    <row r="73" spans="1:3" x14ac:dyDescent="0.5">
      <c r="A73" t="s">
        <v>12</v>
      </c>
      <c r="B73" t="s">
        <v>37</v>
      </c>
      <c r="C73" t="s">
        <v>4</v>
      </c>
    </row>
    <row r="74" spans="1:3" x14ac:dyDescent="0.5">
      <c r="A74" t="s">
        <v>10</v>
      </c>
      <c r="B74" t="s">
        <v>25</v>
      </c>
      <c r="C74" t="s">
        <v>7</v>
      </c>
    </row>
    <row r="75" spans="1:3" x14ac:dyDescent="0.5">
      <c r="A75" t="s">
        <v>10</v>
      </c>
      <c r="B75" t="s">
        <v>29</v>
      </c>
      <c r="C75" t="s">
        <v>4</v>
      </c>
    </row>
    <row r="76" spans="1:3" x14ac:dyDescent="0.5">
      <c r="A76" t="s">
        <v>10</v>
      </c>
      <c r="B76" t="s">
        <v>30</v>
      </c>
      <c r="C76" t="s">
        <v>5</v>
      </c>
    </row>
    <row r="77" spans="1:3" x14ac:dyDescent="0.5">
      <c r="A77" t="s">
        <v>10</v>
      </c>
      <c r="B77" t="s">
        <v>31</v>
      </c>
      <c r="C77" t="s">
        <v>6</v>
      </c>
    </row>
    <row r="78" spans="1:3" x14ac:dyDescent="0.5">
      <c r="A78" t="s">
        <v>10</v>
      </c>
      <c r="B78" t="s">
        <v>38</v>
      </c>
      <c r="C78" t="s">
        <v>5</v>
      </c>
    </row>
    <row r="79" spans="1:3" x14ac:dyDescent="0.5">
      <c r="A79" t="s">
        <v>10</v>
      </c>
      <c r="B79" t="s">
        <v>39</v>
      </c>
      <c r="C79" t="s">
        <v>6</v>
      </c>
    </row>
    <row r="80" spans="1:3" x14ac:dyDescent="0.5">
      <c r="A80" t="s">
        <v>62</v>
      </c>
      <c r="B80" t="s">
        <v>20</v>
      </c>
      <c r="C80" t="s">
        <v>62</v>
      </c>
    </row>
    <row r="81" spans="1:3" x14ac:dyDescent="0.5">
      <c r="A81" t="s">
        <v>62</v>
      </c>
      <c r="B81" t="s">
        <v>26</v>
      </c>
      <c r="C81" t="s">
        <v>62</v>
      </c>
    </row>
    <row r="82" spans="1:3" x14ac:dyDescent="0.5">
      <c r="A82" t="s">
        <v>62</v>
      </c>
      <c r="B82" t="s">
        <v>32</v>
      </c>
      <c r="C82" t="s">
        <v>62</v>
      </c>
    </row>
    <row r="83" spans="1:3" x14ac:dyDescent="0.5">
      <c r="A83" t="s">
        <v>62</v>
      </c>
      <c r="B83" t="s">
        <v>33</v>
      </c>
      <c r="C8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Porter Squires</cp:lastModifiedBy>
  <dcterms:created xsi:type="dcterms:W3CDTF">2024-10-21T19:22:56Z</dcterms:created>
  <dcterms:modified xsi:type="dcterms:W3CDTF">2024-10-21T19:24:59Z</dcterms:modified>
</cp:coreProperties>
</file>