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P2040_Dev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<sst xmlns="http://schemas.openxmlformats.org/spreadsheetml/2006/main" count="140" uniqueCount="128">
  <si>
    <t>Designator</t>
  </si>
  <si>
    <t>Label</t>
  </si>
  <si>
    <t>LCSC Part #</t>
  </si>
  <si>
    <t>Mfr. Part #</t>
  </si>
  <si>
    <t>Manufacturer</t>
  </si>
  <si>
    <t>Footprint</t>
  </si>
  <si>
    <t>Quantity</t>
  </si>
  <si>
    <t>Price</t>
  </si>
  <si>
    <t>Stock Minimum</t>
  </si>
  <si>
    <t>Cost</t>
  </si>
  <si>
    <t>Actual Cost</t>
  </si>
  <si>
    <t>5 Boards Cost</t>
  </si>
  <si>
    <t>C1, C4, C5, C6, C9, 10, C11, C12, C13, C15, C19</t>
  </si>
  <si>
    <t>100nF</t>
  </si>
  <si>
    <t>C392963</t>
  </si>
  <si>
    <t>TCC0402X7R104K160AT</t>
  </si>
  <si>
    <t>CCTC</t>
  </si>
  <si>
    <t>C_0402_1005Metric</t>
  </si>
  <si>
    <t>C7, C8</t>
  </si>
  <si>
    <t>220nF</t>
  </si>
  <si>
    <t>C7503518</t>
  </si>
  <si>
    <t>CGA0402X5R224K100GT</t>
  </si>
  <si>
    <t>HRE</t>
  </si>
  <si>
    <t>C2, C3</t>
  </si>
  <si>
    <t>22pF</t>
  </si>
  <si>
    <t>C2175872</t>
  </si>
  <si>
    <t>CC0402JRNPO7BN220</t>
  </si>
  <si>
    <t>YAGEO</t>
  </si>
  <si>
    <t>C18</t>
  </si>
  <si>
    <t>1uF</t>
  </si>
  <si>
    <t>C5142580</t>
  </si>
  <si>
    <t>TCC0402X5R105K160AT</t>
  </si>
  <si>
    <t>C14</t>
  </si>
  <si>
    <t>4.7uF</t>
  </si>
  <si>
    <t>C6119855</t>
  </si>
  <si>
    <t>CGA0603X5R475K160JT</t>
  </si>
  <si>
    <t>C_0603_1608Metric</t>
  </si>
  <si>
    <t>C16</t>
  </si>
  <si>
    <t>10uF</t>
  </si>
  <si>
    <t>C1713</t>
  </si>
  <si>
    <t>CL21A106KOQNNNE</t>
  </si>
  <si>
    <t>Samsung Electro-Mechanics</t>
  </si>
  <si>
    <t>C_0805_2012Metric</t>
  </si>
  <si>
    <t>C17</t>
  </si>
  <si>
    <t>22uF</t>
  </si>
  <si>
    <t>C124838</t>
  </si>
  <si>
    <t>TC212A226M010B</t>
  </si>
  <si>
    <t>Sunlord</t>
  </si>
  <si>
    <t>CP_EIA-3216-18_Kemet-A</t>
  </si>
  <si>
    <t>D1, D2</t>
  </si>
  <si>
    <t>ESD5Z3.3C</t>
  </si>
  <si>
    <t>C5180227</t>
  </si>
  <si>
    <t>ESD5Z3.3C-ES</t>
  </si>
  <si>
    <t>ElecSuper</t>
  </si>
  <si>
    <t>D_SOD-523</t>
  </si>
  <si>
    <t>D3</t>
  </si>
  <si>
    <t>Red</t>
  </si>
  <si>
    <t>C965799</t>
  </si>
  <si>
    <t>XL-1608SURC-06</t>
  </si>
  <si>
    <t>XINGLIGHT</t>
  </si>
  <si>
    <t>LED_0603_1608Metric</t>
  </si>
  <si>
    <t>J1</t>
  </si>
  <si>
    <t>USB_C_2.0</t>
  </si>
  <si>
    <t>C165948</t>
  </si>
  <si>
    <t>TYPE-C-31-M-12</t>
  </si>
  <si>
    <t>Korean Hroparts Elec</t>
  </si>
  <si>
    <t>USB_C_Receptacle_HRO_TYPE-C-31-M-12</t>
  </si>
  <si>
    <t>R1, R11, R14, R15</t>
  </si>
  <si>
    <t>10k</t>
  </si>
  <si>
    <t>C3017497</t>
  </si>
  <si>
    <t>SCR0402J10K</t>
  </si>
  <si>
    <t>VO</t>
  </si>
  <si>
    <t>R_0402_1005Metric</t>
  </si>
  <si>
    <t>R2, R3, R4, R5, R6, R7, R8</t>
  </si>
  <si>
    <t>27R</t>
  </si>
  <si>
    <t>C2929914</t>
  </si>
  <si>
    <t>FRC0402J270TS</t>
  </si>
  <si>
    <t>FOJAN</t>
  </si>
  <si>
    <t>R9, R10</t>
  </si>
  <si>
    <t>5k1</t>
  </si>
  <si>
    <t>C23186</t>
  </si>
  <si>
    <t>0603WAF5101T5E</t>
  </si>
  <si>
    <t>UNI-ROYAL(Uniroyal Elec)</t>
  </si>
  <si>
    <t>R12, R13</t>
  </si>
  <si>
    <t>1k</t>
  </si>
  <si>
    <t>C881173</t>
  </si>
  <si>
    <t>CR0603J1K00P05Z</t>
  </si>
  <si>
    <t>Ever Ohms Tech</t>
  </si>
  <si>
    <t>R_0603_1608Metric</t>
  </si>
  <si>
    <t>R16</t>
  </si>
  <si>
    <t>220R</t>
  </si>
  <si>
    <t>C22962</t>
  </si>
  <si>
    <t>0603WAF2200T5E</t>
  </si>
  <si>
    <t>SW1, SW2</t>
  </si>
  <si>
    <t>SW_Push</t>
  </si>
  <si>
    <t>C29781309</t>
  </si>
  <si>
    <t>SMG-01-H055A1</t>
  </si>
  <si>
    <t>SM Switch</t>
  </si>
  <si>
    <t>SW_PUSH_6mm</t>
  </si>
  <si>
    <t>U1</t>
  </si>
  <si>
    <t>RP2040</t>
  </si>
  <si>
    <t>C2040</t>
  </si>
  <si>
    <t>Raspberry Pi</t>
  </si>
  <si>
    <t>QFN-56-1EP_7x7mm_P0.4mm_EP4x4mm_ThermalVias</t>
  </si>
  <si>
    <t>U2</t>
  </si>
  <si>
    <t>USBLC6-2P6</t>
  </si>
  <si>
    <t>C19188420</t>
  </si>
  <si>
    <t>LM-USBLC6-2P6</t>
  </si>
  <si>
    <t>Leiditech</t>
  </si>
  <si>
    <t>SOT-563</t>
  </si>
  <si>
    <t>U3</t>
  </si>
  <si>
    <t>AMS1117-3.3</t>
  </si>
  <si>
    <t>C347222</t>
  </si>
  <si>
    <t>UMW(Youtai Semiconductor Co., Ltd.)</t>
  </si>
  <si>
    <t>SOT-223-3_TabPin2</t>
  </si>
  <si>
    <t>U4</t>
  </si>
  <si>
    <t>W25Q16JVSS</t>
  </si>
  <si>
    <t>C82317</t>
  </si>
  <si>
    <t>W25Q16JVSSIQ</t>
  </si>
  <si>
    <t>Winbond Elec</t>
  </si>
  <si>
    <t>SOIC-8_5.275x5.275mm_P1.27mm</t>
  </si>
  <si>
    <t>Y1</t>
  </si>
  <si>
    <t>ABM8-272-T3</t>
  </si>
  <si>
    <t>C20625731</t>
  </si>
  <si>
    <t>Abracon LLC</t>
  </si>
  <si>
    <t>Crystal_SMD_Abracon_ABM8G-4Pin_3.2x2.5mm</t>
  </si>
  <si>
    <t>Total</t>
  </si>
  <si>
    <t>Note: pin headers excluded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</si>
</sst>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00;\-&quot;$&quot;#,##0.0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178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85" zoomScaleNormal="85" zoomScaleSheetLayoutView="60" workbookViewId="0">
      <selection activeCell="F16" sqref="F16"/>
    </sheetView>
  </sheetViews>
  <sheetFormatPr defaultColWidth="10" defaultRowHeight="14.4"/>
  <cols>
    <col min="1" max="1" width="20.3888888888889" style="1" customWidth="1"/>
    <col min="2" max="3" width="14.75" style="1" customWidth="1"/>
    <col min="4" max="4" width="23.6666666666667" style="1" customWidth="1"/>
    <col min="5" max="5" width="33.7222222222222" style="1" customWidth="1"/>
    <col min="6" max="6" width="67.6944444444444" style="1" customWidth="1"/>
    <col min="8" max="8" width="10.2222222222222" style="2" customWidth="1"/>
    <col min="9" max="9" width="15.0462962962963" style="3" customWidth="1"/>
    <col min="11" max="11" width="12.5648148148148" style="2" customWidth="1"/>
    <col min="12" max="12" width="13.5925925925926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s="2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</v>
      </c>
      <c r="H2" s="2">
        <v>0.0009</v>
      </c>
      <c r="I2" s="3">
        <v>100</v>
      </c>
      <c r="J2" s="2">
        <f t="shared" ref="J2:J22" si="0">G2*H2</f>
        <v>0.0099</v>
      </c>
      <c r="K2" s="2">
        <f t="shared" ref="K2:K22" si="1">MAX(G2,I2)*H2</f>
        <v>0.09</v>
      </c>
      <c r="L2" s="2">
        <f t="shared" ref="L2:L22" si="2">(G2*5)*H2</f>
        <v>0.0495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s="5" t="s">
        <v>22</v>
      </c>
      <c r="F3" t="s">
        <v>17</v>
      </c>
      <c r="G3">
        <v>2</v>
      </c>
      <c r="H3">
        <v>0.0014</v>
      </c>
      <c r="I3" s="3">
        <v>100</v>
      </c>
      <c r="J3" s="2">
        <f t="shared" si="0"/>
        <v>0.0028</v>
      </c>
      <c r="K3" s="2">
        <f t="shared" si="1"/>
        <v>0.14</v>
      </c>
      <c r="L3" s="2">
        <f t="shared" si="2"/>
        <v>0.014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>
        <v>2</v>
      </c>
      <c r="H4" s="2">
        <v>0.0011</v>
      </c>
      <c r="I4" s="3">
        <v>100</v>
      </c>
      <c r="J4" s="2">
        <f t="shared" si="0"/>
        <v>0.0022</v>
      </c>
      <c r="K4" s="2">
        <f t="shared" si="1"/>
        <v>0.11</v>
      </c>
      <c r="L4" s="2">
        <f t="shared" si="2"/>
        <v>0.011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>
        <v>1</v>
      </c>
      <c r="H5" s="2">
        <v>0.002</v>
      </c>
      <c r="I5" s="3">
        <v>100</v>
      </c>
      <c r="J5" s="2">
        <f t="shared" si="0"/>
        <v>0.002</v>
      </c>
      <c r="K5" s="2">
        <f t="shared" si="1"/>
        <v>0.2</v>
      </c>
      <c r="L5" s="2">
        <f t="shared" si="2"/>
        <v>0.01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22</v>
      </c>
      <c r="F6" t="s">
        <v>36</v>
      </c>
      <c r="G6">
        <v>1</v>
      </c>
      <c r="H6" s="2">
        <v>0.0058</v>
      </c>
      <c r="I6" s="3">
        <v>100</v>
      </c>
      <c r="J6" s="2">
        <f t="shared" si="0"/>
        <v>0.0058</v>
      </c>
      <c r="K6" s="2">
        <f t="shared" si="1"/>
        <v>0.58</v>
      </c>
      <c r="L6" s="2">
        <f t="shared" si="2"/>
        <v>0.029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</v>
      </c>
      <c r="H7" s="2">
        <v>0.0078</v>
      </c>
      <c r="I7" s="3">
        <v>20</v>
      </c>
      <c r="J7" s="2">
        <f t="shared" si="0"/>
        <v>0.0078</v>
      </c>
      <c r="K7" s="2">
        <f t="shared" si="1"/>
        <v>0.156</v>
      </c>
      <c r="L7" s="2">
        <f t="shared" si="2"/>
        <v>0.039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</v>
      </c>
      <c r="H8" s="2">
        <v>0.0928</v>
      </c>
      <c r="I8" s="3">
        <v>5</v>
      </c>
      <c r="J8" s="2">
        <f t="shared" si="0"/>
        <v>0.0928</v>
      </c>
      <c r="K8" s="2">
        <f t="shared" si="1"/>
        <v>0.464</v>
      </c>
      <c r="L8" s="2">
        <f t="shared" si="2"/>
        <v>0.464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</v>
      </c>
      <c r="H9" s="2">
        <v>0.0132</v>
      </c>
      <c r="I9" s="3">
        <v>5</v>
      </c>
      <c r="J9" s="2">
        <f t="shared" si="0"/>
        <v>0.0264</v>
      </c>
      <c r="K9" s="2">
        <f t="shared" si="1"/>
        <v>0.066</v>
      </c>
      <c r="L9" s="2">
        <f t="shared" si="2"/>
        <v>0.132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</v>
      </c>
      <c r="H10" s="2">
        <v>0.003</v>
      </c>
      <c r="I10" s="3">
        <v>100</v>
      </c>
      <c r="J10" s="2">
        <f t="shared" si="0"/>
        <v>0.003</v>
      </c>
      <c r="K10" s="2">
        <f t="shared" si="1"/>
        <v>0.3</v>
      </c>
      <c r="L10" s="2">
        <f t="shared" si="2"/>
        <v>0.015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</v>
      </c>
      <c r="H11" s="2">
        <v>0.1552</v>
      </c>
      <c r="I11" s="3">
        <v>5</v>
      </c>
      <c r="J11" s="2">
        <f t="shared" si="0"/>
        <v>0.1552</v>
      </c>
      <c r="K11" s="2">
        <f t="shared" si="1"/>
        <v>0.776</v>
      </c>
      <c r="L11" s="2">
        <f t="shared" si="2"/>
        <v>0.776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</v>
      </c>
      <c r="H12" s="2">
        <v>0.0004</v>
      </c>
      <c r="I12" s="3">
        <v>100</v>
      </c>
      <c r="J12" s="2">
        <f t="shared" si="0"/>
        <v>0.0008</v>
      </c>
      <c r="K12" s="2">
        <f t="shared" si="1"/>
        <v>0.04</v>
      </c>
      <c r="L12" s="2">
        <f t="shared" si="2"/>
        <v>0.004</v>
      </c>
    </row>
    <row r="13" spans="1:1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72</v>
      </c>
      <c r="G13">
        <v>7</v>
      </c>
      <c r="H13" s="2">
        <v>0.0003</v>
      </c>
      <c r="I13" s="3">
        <v>100</v>
      </c>
      <c r="J13" s="2">
        <f t="shared" si="0"/>
        <v>0.0021</v>
      </c>
      <c r="K13" s="2">
        <f t="shared" si="1"/>
        <v>0.03</v>
      </c>
      <c r="L13" s="2">
        <f t="shared" si="2"/>
        <v>0.0105</v>
      </c>
    </row>
    <row r="14" spans="1:1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72</v>
      </c>
      <c r="G14">
        <v>2</v>
      </c>
      <c r="H14" s="2">
        <v>0.001</v>
      </c>
      <c r="I14" s="3">
        <v>100</v>
      </c>
      <c r="J14" s="2">
        <f t="shared" si="0"/>
        <v>0.002</v>
      </c>
      <c r="K14" s="2">
        <f t="shared" si="1"/>
        <v>0.1</v>
      </c>
      <c r="L14" s="2">
        <f t="shared" si="2"/>
        <v>0.01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2</v>
      </c>
      <c r="H15" s="2">
        <v>0.0013</v>
      </c>
      <c r="I15" s="3">
        <v>100</v>
      </c>
      <c r="J15" s="2">
        <f t="shared" si="0"/>
        <v>0.0026</v>
      </c>
      <c r="K15" s="2">
        <f t="shared" si="1"/>
        <v>0.13</v>
      </c>
      <c r="L15" s="2">
        <f t="shared" si="2"/>
        <v>0.013</v>
      </c>
    </row>
    <row r="16" spans="1:12">
      <c r="A16" t="s">
        <v>89</v>
      </c>
      <c r="B16" t="s">
        <v>90</v>
      </c>
      <c r="C16" t="s">
        <v>91</v>
      </c>
      <c r="D16" t="s">
        <v>92</v>
      </c>
      <c r="E16" t="s">
        <v>82</v>
      </c>
      <c r="F16" t="s">
        <v>88</v>
      </c>
      <c r="G16">
        <v>1</v>
      </c>
      <c r="H16" s="2">
        <v>0.001</v>
      </c>
      <c r="I16" s="3">
        <v>100</v>
      </c>
      <c r="J16" s="2">
        <f t="shared" si="0"/>
        <v>0.001</v>
      </c>
      <c r="K16" s="2">
        <f t="shared" si="1"/>
        <v>0.1</v>
      </c>
      <c r="L16" s="2">
        <f t="shared" si="2"/>
        <v>0.005</v>
      </c>
    </row>
    <row r="17" spans="1:1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2</v>
      </c>
      <c r="H17" s="2">
        <v>0.0154</v>
      </c>
      <c r="I17" s="3">
        <v>20</v>
      </c>
      <c r="J17" s="2">
        <f t="shared" si="0"/>
        <v>0.0308</v>
      </c>
      <c r="K17" s="2">
        <f t="shared" si="1"/>
        <v>0.308</v>
      </c>
      <c r="L17" s="2">
        <f t="shared" si="2"/>
        <v>0.154</v>
      </c>
    </row>
    <row r="18" spans="1:12">
      <c r="A18" t="s">
        <v>99</v>
      </c>
      <c r="B18" t="s">
        <v>100</v>
      </c>
      <c r="C18" t="s">
        <v>101</v>
      </c>
      <c r="D18" t="s">
        <v>100</v>
      </c>
      <c r="E18" t="s">
        <v>102</v>
      </c>
      <c r="F18" t="s">
        <v>103</v>
      </c>
      <c r="G18">
        <v>1</v>
      </c>
      <c r="H18" s="2">
        <v>1.0357</v>
      </c>
      <c r="I18" s="3">
        <v>1</v>
      </c>
      <c r="J18" s="2">
        <f t="shared" si="0"/>
        <v>1.0357</v>
      </c>
      <c r="K18" s="2">
        <f t="shared" si="1"/>
        <v>1.0357</v>
      </c>
      <c r="L18" s="2">
        <f t="shared" si="2"/>
        <v>5.1785</v>
      </c>
    </row>
    <row r="19" spans="1:12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1</v>
      </c>
      <c r="H19" s="2">
        <v>0.0516</v>
      </c>
      <c r="I19" s="3">
        <v>5</v>
      </c>
      <c r="J19" s="2">
        <f t="shared" si="0"/>
        <v>0.0516</v>
      </c>
      <c r="K19" s="2">
        <f t="shared" si="1"/>
        <v>0.258</v>
      </c>
      <c r="L19" s="2">
        <f t="shared" si="2"/>
        <v>0.258</v>
      </c>
    </row>
    <row r="20" spans="1:12">
      <c r="A20" t="s">
        <v>110</v>
      </c>
      <c r="B20" t="s">
        <v>111</v>
      </c>
      <c r="C20" t="s">
        <v>112</v>
      </c>
      <c r="D20" t="s">
        <v>111</v>
      </c>
      <c r="E20" t="s">
        <v>113</v>
      </c>
      <c r="F20" t="s">
        <v>114</v>
      </c>
      <c r="G20">
        <v>1</v>
      </c>
      <c r="H20" s="2">
        <v>0.0335</v>
      </c>
      <c r="I20" s="3">
        <v>5</v>
      </c>
      <c r="J20" s="2">
        <f t="shared" si="0"/>
        <v>0.0335</v>
      </c>
      <c r="K20" s="2">
        <f t="shared" si="1"/>
        <v>0.1675</v>
      </c>
      <c r="L20" s="2">
        <f t="shared" si="2"/>
        <v>0.1675</v>
      </c>
    </row>
    <row r="21" spans="1:12">
      <c r="A21" t="s">
        <v>115</v>
      </c>
      <c r="B21" t="s">
        <v>116</v>
      </c>
      <c r="C21" t="s">
        <v>117</v>
      </c>
      <c r="D21" s="5" t="s">
        <v>118</v>
      </c>
      <c r="E21" s="5" t="s">
        <v>119</v>
      </c>
      <c r="F21" t="s">
        <v>120</v>
      </c>
      <c r="G21">
        <v>1</v>
      </c>
      <c r="H21" s="2">
        <v>0.2263</v>
      </c>
      <c r="I21" s="3">
        <v>5</v>
      </c>
      <c r="J21" s="2">
        <f t="shared" si="0"/>
        <v>0.2263</v>
      </c>
      <c r="K21" s="2">
        <f t="shared" si="1"/>
        <v>1.1315</v>
      </c>
      <c r="L21" s="2">
        <f t="shared" si="2"/>
        <v>1.1315</v>
      </c>
    </row>
    <row r="22" spans="1:12">
      <c r="A22" t="s">
        <v>121</v>
      </c>
      <c r="B22" t="s">
        <v>122</v>
      </c>
      <c r="C22" t="s">
        <v>123</v>
      </c>
      <c r="D22" t="s">
        <v>122</v>
      </c>
      <c r="E22" s="5" t="s">
        <v>124</v>
      </c>
      <c r="F22" t="s">
        <v>125</v>
      </c>
      <c r="G22">
        <v>1</v>
      </c>
      <c r="H22" s="2">
        <v>0.4899</v>
      </c>
      <c r="I22" s="3">
        <v>1</v>
      </c>
      <c r="J22" s="2">
        <f t="shared" si="0"/>
        <v>0.4899</v>
      </c>
      <c r="K22" s="2">
        <f t="shared" si="1"/>
        <v>0.4899</v>
      </c>
      <c r="L22" s="2">
        <f t="shared" si="2"/>
        <v>2.4495</v>
      </c>
    </row>
    <row r="23" spans="1:12">
      <c r="A23" s="6" t="s">
        <v>126</v>
      </c>
      <c r="J23" s="2">
        <f>SUM(J2:J22)</f>
        <v>2.1842</v>
      </c>
      <c r="K23" s="2">
        <f>SUM(K2:K22)</f>
        <v>6.6726</v>
      </c>
      <c r="L23" s="2">
        <f>SUM(L2:L22)</f>
        <v>10.921</v>
      </c>
    </row>
    <row r="26" spans="3:3">
      <c r="C26" t="s">
        <v>127</v>
      </c>
    </row>
  </sheetData>
  <mergeCells count="1">
    <mergeCell ref="A23:I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RP2040_DevBoard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lascamos</cp:lastModifiedBy>
  <dcterms:created xsi:type="dcterms:W3CDTF">2024-11-20T17:05:00Z</dcterms:created>
  <dcterms:modified xsi:type="dcterms:W3CDTF">2024-11-26T10:12:04Z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76253669D53A42849F4A97CCE17E7406_13</vt:lpwstr>
  </property>
</Properties>
</file>